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ORKING_FOLDER\AMC\Paper brain structure MR\Subcortical-overig\"/>
    </mc:Choice>
  </mc:AlternateContent>
  <bookViews>
    <workbookView xWindow="0" yWindow="0" windowWidth="12960" windowHeight="8640" firstSheet="5" activeTab="7"/>
  </bookViews>
  <sheets>
    <sheet name="table S1 F stat" sheetId="4" r:id="rId1"/>
    <sheet name="table S2 Isquared" sheetId="5" r:id="rId2"/>
    <sheet name="table S3 I squared" sheetId="6" r:id="rId3"/>
    <sheet name="table S4 explained variance" sheetId="11" r:id="rId4"/>
    <sheet name="table S5 egger intercept" sheetId="7" r:id="rId5"/>
    <sheet name="table S6 Q stat" sheetId="8" r:id="rId6"/>
    <sheet name="table S7 MR PRESSO" sheetId="10" r:id="rId7"/>
    <sheet name="table S8 steiger filtered" sheetId="9" r:id="rId8"/>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0" i="7" l="1"/>
  <c r="D35" i="7"/>
  <c r="D30" i="7"/>
  <c r="D25" i="7"/>
  <c r="D20" i="7"/>
  <c r="D15" i="7"/>
  <c r="D5" i="7"/>
</calcChain>
</file>

<file path=xl/sharedStrings.xml><?xml version="1.0" encoding="utf-8"?>
<sst xmlns="http://schemas.openxmlformats.org/spreadsheetml/2006/main" count="1497" uniqueCount="479">
  <si>
    <t xml:space="preserve">Exposure </t>
  </si>
  <si>
    <t>Thres</t>
  </si>
  <si>
    <t>hold</t>
  </si>
  <si>
    <t>SNP</t>
  </si>
  <si>
    <t>n</t>
  </si>
  <si>
    <t>beta</t>
  </si>
  <si>
    <t>SE</t>
  </si>
  <si>
    <t>p</t>
  </si>
  <si>
    <t>NAc</t>
  </si>
  <si>
    <t>Amygdala</t>
  </si>
  <si>
    <t>Caudate</t>
  </si>
  <si>
    <t>-</t>
  </si>
  <si>
    <t>Putamen</t>
  </si>
  <si>
    <t>Thalamus</t>
  </si>
  <si>
    <t xml:space="preserve">Amygdala </t>
  </si>
  <si>
    <t>MR-Egger#</t>
  </si>
  <si>
    <t>Outcome</t>
  </si>
  <si>
    <t>SI</t>
  </si>
  <si>
    <t>SC</t>
  </si>
  <si>
    <t>CPD</t>
  </si>
  <si>
    <t>ALC</t>
  </si>
  <si>
    <t>AD</t>
  </si>
  <si>
    <t>Hippocampus</t>
  </si>
  <si>
    <t xml:space="preserve">Threshold </t>
  </si>
  <si>
    <t>F statistic</t>
  </si>
  <si>
    <t xml:space="preserve">Accumbens </t>
  </si>
  <si>
    <t xml:space="preserve">Smoking  initiation </t>
  </si>
  <si>
    <t>Drinks per week</t>
  </si>
  <si>
    <t xml:space="preserve">Alcohol dependence </t>
  </si>
  <si>
    <t>Cigarettes per day</t>
  </si>
  <si>
    <t>Exposure</t>
  </si>
  <si>
    <t>SNPs</t>
  </si>
  <si>
    <t>Smoking initiation</t>
  </si>
  <si>
    <t>Smoking cessation</t>
  </si>
  <si>
    <t>Alcohol dependency</t>
  </si>
  <si>
    <t>Nucleus accumbens</t>
  </si>
  <si>
    <t>0.75 (u)</t>
  </si>
  <si>
    <t>0.89 (w)</t>
  </si>
  <si>
    <t>0.91 (w)</t>
  </si>
  <si>
    <t>0.88 (w)</t>
  </si>
  <si>
    <t>0.81 (u)</t>
  </si>
  <si>
    <t>0.81 (w)</t>
  </si>
  <si>
    <t>0.91 (u)</t>
  </si>
  <si>
    <t>0.93 (w)</t>
  </si>
  <si>
    <t>0.84 (w)</t>
  </si>
  <si>
    <t>Accumbens</t>
  </si>
  <si>
    <t xml:space="preserve">Putamen </t>
  </si>
  <si>
    <t xml:space="preserve">Thalamus </t>
  </si>
  <si>
    <t>0.77 (w)</t>
  </si>
  <si>
    <t>Cigarettes per day (ever)</t>
  </si>
  <si>
    <t>0.97 (w)</t>
  </si>
  <si>
    <t>Cigarettes per day (never)</t>
  </si>
  <si>
    <t>exposure</t>
  </si>
  <si>
    <t>outcome</t>
  </si>
  <si>
    <t>intercept</t>
  </si>
  <si>
    <t xml:space="preserve">Hippocampus </t>
  </si>
  <si>
    <t xml:space="preserve">Cigarettes per day </t>
  </si>
  <si>
    <t>NAc ever smokers</t>
  </si>
  <si>
    <t>Amygdala ever smokers</t>
  </si>
  <si>
    <t>Caudate ever smokers</t>
  </si>
  <si>
    <t>Hippocampus ever smokers</t>
  </si>
  <si>
    <t>Putamen ever smokers</t>
  </si>
  <si>
    <t>Thalamus ever smokers</t>
  </si>
  <si>
    <t>NAc never smokers</t>
  </si>
  <si>
    <t>Amygdala never smokers</t>
  </si>
  <si>
    <t>Caudate never smokers</t>
  </si>
  <si>
    <t>Hippocampus never smokers</t>
  </si>
  <si>
    <t>Putamen never smokers</t>
  </si>
  <si>
    <t>Thalamus never smokers</t>
  </si>
  <si>
    <t>nucleus accumbens</t>
  </si>
  <si>
    <t xml:space="preserve">Outcome </t>
  </si>
  <si>
    <t>Q</t>
  </si>
  <si>
    <t>df</t>
  </si>
  <si>
    <t>df=degrees of freedom</t>
  </si>
  <si>
    <t>IVW*</t>
  </si>
  <si>
    <t>Hip ever smokers</t>
  </si>
  <si>
    <t>Hip never smokers</t>
  </si>
  <si>
    <t>weighted median</t>
  </si>
  <si>
    <t>weighted mode</t>
  </si>
  <si>
    <t>AD=alcohol dependence, SI= smoking initiation, CPD=cigarettes per day, NAc=nucleus accumbens</t>
  </si>
  <si>
    <t>*IVW shows Wald ratio for intruments with 1 SNP</t>
  </si>
  <si>
    <t>threshold</t>
  </si>
  <si>
    <t>distortion test</t>
  </si>
  <si>
    <t>MR-PRESSO</t>
  </si>
  <si>
    <t>outliers</t>
  </si>
  <si>
    <t>outlier-corrected IVW</t>
  </si>
  <si>
    <t>accumbens</t>
  </si>
  <si>
    <t>amygdala</t>
  </si>
  <si>
    <t>caudate</t>
  </si>
  <si>
    <t>hippocampus</t>
  </si>
  <si>
    <t>pallidum</t>
  </si>
  <si>
    <t>putamen</t>
  </si>
  <si>
    <t>thalamus</t>
  </si>
  <si>
    <t>&lt;0.001</t>
  </si>
  <si>
    <t xml:space="preserve"> -</t>
  </si>
  <si>
    <t>accumbens ever</t>
  </si>
  <si>
    <t>amygdala ever</t>
  </si>
  <si>
    <t>caudate ever</t>
  </si>
  <si>
    <t>hippocampus ever</t>
  </si>
  <si>
    <t>pallidum ever</t>
  </si>
  <si>
    <t>putamen ever</t>
  </si>
  <si>
    <t>thalamus never</t>
  </si>
  <si>
    <t>accumbens never</t>
  </si>
  <si>
    <t>amygdala never</t>
  </si>
  <si>
    <t>caudate never</t>
  </si>
  <si>
    <t>hippocampus never</t>
  </si>
  <si>
    <t>pallidum never</t>
  </si>
  <si>
    <t>putamen never</t>
  </si>
  <si>
    <t>thalamus neve</t>
  </si>
  <si>
    <t>-0.04 to 0.02</t>
  </si>
  <si>
    <t>-0.03 to 0.01</t>
  </si>
  <si>
    <t>-0.02 to 0.02</t>
  </si>
  <si>
    <t>-0.03 to 0.03</t>
  </si>
  <si>
    <t>-0.07 to 0.08</t>
  </si>
  <si>
    <t>-0.08 to 0.04</t>
  </si>
  <si>
    <t>-40.04 to 31.30</t>
  </si>
  <si>
    <t>-43.83 to -4.10</t>
  </si>
  <si>
    <t>-101.79 to -22.95</t>
  </si>
  <si>
    <t>-81.19 to 1.46</t>
  </si>
  <si>
    <t xml:space="preserve">nb </t>
  </si>
  <si>
    <t>distribution</t>
  </si>
  <si>
    <t>-0.15 to 0.05</t>
  </si>
  <si>
    <t>-0.07 to 0.14</t>
  </si>
  <si>
    <t>without p-value threshold</t>
  </si>
  <si>
    <r>
      <t>There are two approaches to steiger filtering, the first and most commonly used is where all SNPs that explain more variance in the exposure than in the oucome are retained, while for the second only SNPs that explain significantly (</t>
    </r>
    <r>
      <rPr>
        <i/>
        <sz val="11"/>
        <color theme="1"/>
        <rFont val="Calibri"/>
        <family val="2"/>
        <scheme val="minor"/>
      </rPr>
      <t>p&lt;</t>
    </r>
    <r>
      <rPr>
        <sz val="11"/>
        <color theme="1"/>
        <rFont val="Calibri"/>
        <family val="2"/>
        <scheme val="minor"/>
      </rPr>
      <t>0.05) more variance in the exposure than in the outcome are retained. The latter is considered quite a stringent approach.</t>
    </r>
  </si>
  <si>
    <t>Amygdala*</t>
  </si>
  <si>
    <t>Putamen*</t>
  </si>
  <si>
    <t>Smoking  initiation*</t>
  </si>
  <si>
    <t>Explained variance (%)</t>
  </si>
  <si>
    <t xml:space="preserve">pallidum </t>
  </si>
  <si>
    <t>pallidum ever smokers</t>
  </si>
  <si>
    <t>pallidum never smokers</t>
  </si>
  <si>
    <r>
      <rPr>
        <b/>
        <sz val="11"/>
        <color theme="1"/>
        <rFont val="Calibri"/>
        <family val="2"/>
        <scheme val="minor"/>
      </rPr>
      <t>Supplementary table 1.</t>
    </r>
    <r>
      <rPr>
        <sz val="11"/>
        <color theme="1"/>
        <rFont val="Calibri"/>
        <family val="2"/>
        <scheme val="minor"/>
      </rPr>
      <t xml:space="preserve"> Mean F statistic for all SNPs included in the genetic instruments used for Mendelian randomization analyses</t>
    </r>
  </si>
  <si>
    <t>*For some exposures the number of SNPs included in the instrument differed slightly depending on the relationship that was tested, in those cases we provide the mean F statistic for all possible instruments</t>
  </si>
  <si>
    <r>
      <rPr>
        <b/>
        <sz val="11"/>
        <color theme="1"/>
        <rFont val="Calibri"/>
        <family val="2"/>
        <scheme val="minor"/>
      </rPr>
      <t>Supplementary table 2</t>
    </r>
    <r>
      <rPr>
        <sz val="11"/>
        <color theme="1"/>
        <rFont val="Calibri"/>
        <family val="2"/>
        <scheme val="minor"/>
      </rPr>
      <t>. IGX2 (regression dilution) statistic which assesses the reliability of MR-Egger results - with subcortical brain volumes as the exposures</t>
    </r>
  </si>
  <si>
    <t>Pallidum</t>
  </si>
  <si>
    <t xml:space="preserve">(u) and (w) represent the weighted and unweighted IGX2 respectively. </t>
  </si>
  <si>
    <t>The IGX2 statistic is a measure for violation of the NOME ('No Measurement Error') assumption.</t>
  </si>
  <si>
    <r>
      <t xml:space="preserve">For all genetic instruments the highest IGX2 statistic was reported (either unweighted, or weighted for standard error). If both were </t>
    </r>
    <r>
      <rPr>
        <sz val="11"/>
        <color theme="1"/>
        <rFont val="Calibri"/>
        <family val="2"/>
      </rPr>
      <t>≥</t>
    </r>
    <r>
      <rPr>
        <sz val="11"/>
        <color theme="1"/>
        <rFont val="Calibri"/>
        <family val="2"/>
        <scheme val="minor"/>
      </rPr>
      <t>0.9 then weighted was reported as default.</t>
    </r>
  </si>
  <si>
    <t>If IGX2 was 0.9 or higher, bias as a result of NOME violation is not likely, and MR-Egger results were reported in the manuscript</t>
  </si>
  <si>
    <t>If IGX2 was lower than 0.9, SIMEX ('Simulation Extrapolation') was performed on MR-Egger to correct for possible bias resulting from NOME violation.</t>
  </si>
  <si>
    <t>If IGX2 was below 0.6, MR-Egger (SIMEX) was not reported since bias as result of NOME violation renders the results unreliable</t>
  </si>
  <si>
    <t xml:space="preserve">Pallidum </t>
  </si>
  <si>
    <r>
      <rPr>
        <b/>
        <sz val="11"/>
        <color theme="1"/>
        <rFont val="Calibri"/>
        <family val="2"/>
        <scheme val="minor"/>
      </rPr>
      <t>Supplementary table 3</t>
    </r>
    <r>
      <rPr>
        <sz val="11"/>
        <color theme="1"/>
        <rFont val="Calibri"/>
        <family val="2"/>
        <scheme val="minor"/>
      </rPr>
      <t>. IGX2 (regression dilution) statistic which assesses the reliability of MR-Egger results - with substance use variables as the exposures</t>
    </r>
  </si>
  <si>
    <r>
      <rPr>
        <b/>
        <sz val="11"/>
        <color theme="1"/>
        <rFont val="Calibri"/>
        <family val="2"/>
        <scheme val="minor"/>
      </rPr>
      <t>Supplementary table 4</t>
    </r>
    <r>
      <rPr>
        <sz val="11"/>
        <color theme="1"/>
        <rFont val="Calibri"/>
        <family val="2"/>
        <scheme val="minor"/>
      </rPr>
      <t>. Overview of the amount of variance that the genetic instruments explained</t>
    </r>
  </si>
  <si>
    <r>
      <t xml:space="preserve">Explained variance was computed as described by Pasman et al. </t>
    </r>
    <r>
      <rPr>
        <i/>
        <sz val="11"/>
        <color theme="1"/>
        <rFont val="Calibri"/>
        <family val="2"/>
        <scheme val="minor"/>
      </rPr>
      <t>Nature Neuroscience,</t>
    </r>
    <r>
      <rPr>
        <sz val="11"/>
        <color theme="1"/>
        <rFont val="Calibri"/>
        <family val="2"/>
        <scheme val="minor"/>
      </rPr>
      <t>2019, 21:1161-1170</t>
    </r>
  </si>
  <si>
    <r>
      <rPr>
        <b/>
        <sz val="11"/>
        <color theme="1"/>
        <rFont val="Calibri"/>
        <family val="2"/>
        <scheme val="minor"/>
      </rPr>
      <t>Supplementary table 5</t>
    </r>
    <r>
      <rPr>
        <sz val="11"/>
        <color theme="1"/>
        <rFont val="Calibri"/>
        <family val="2"/>
        <scheme val="minor"/>
      </rPr>
      <t>. MR-egger intercepts, providing an estimation of horizontal pleiotropy.</t>
    </r>
  </si>
  <si>
    <r>
      <rPr>
        <b/>
        <sz val="11"/>
        <color theme="1"/>
        <rFont val="Calibri"/>
        <family val="2"/>
        <scheme val="minor"/>
      </rPr>
      <t>Supplementary table 6.</t>
    </r>
    <r>
      <rPr>
        <sz val="11"/>
        <color theme="1"/>
        <rFont val="Calibri"/>
        <family val="2"/>
        <scheme val="minor"/>
      </rPr>
      <t xml:space="preserve"> Cochran’s Q statistic as a measure of heterogeneity between individual SNP-effects. </t>
    </r>
  </si>
  <si>
    <r>
      <rPr>
        <b/>
        <sz val="11"/>
        <color theme="1"/>
        <rFont val="Calibri"/>
        <family val="2"/>
        <scheme val="minor"/>
      </rPr>
      <t>table S7</t>
    </r>
    <r>
      <rPr>
        <sz val="11"/>
        <color theme="1"/>
        <rFont val="Calibri"/>
        <family val="2"/>
        <scheme val="minor"/>
      </rPr>
      <t>. MR-PRESSO distortion test and outlier corrected IVW estimates</t>
    </r>
  </si>
  <si>
    <t>95% CIs</t>
  </si>
  <si>
    <t>for all unstable calculations due to too low nbdistribution with nbdistribution =1000, we repeated calculations with nbdistribution 10000.</t>
  </si>
  <si>
    <t>Steiger method</t>
  </si>
  <si>
    <t>Note that results are only shown for relationships where Steiger filtering identified SNPs to exclude, if all SNPs in the instruments where valid results remained the same as in the main tables in the manuscript</t>
  </si>
  <si>
    <t># MR-Egger reports its SIMEX-corrected value if the IXG2 statistic was below 0.9, or was not reported if the I2 statistic was below 0.6.</t>
  </si>
  <si>
    <t>-0.05 to 0.09</t>
  </si>
  <si>
    <t>-0.19 to 0.14</t>
  </si>
  <si>
    <t>-0.07 to 0.05</t>
  </si>
  <si>
    <t>-0.15 to 0.14</t>
  </si>
  <si>
    <t>-0.18 to 0.13</t>
  </si>
  <si>
    <r>
      <rPr>
        <b/>
        <sz val="11"/>
        <color theme="1"/>
        <rFont val="Calibri"/>
        <family val="2"/>
        <scheme val="minor"/>
      </rPr>
      <t>table S8</t>
    </r>
    <r>
      <rPr>
        <sz val="11"/>
        <color theme="1"/>
        <rFont val="Calibri"/>
        <family val="2"/>
        <scheme val="minor"/>
      </rPr>
      <t>. Main IVW results and related sensitivity methods - after Steiger filtering.</t>
    </r>
  </si>
  <si>
    <t>Cigarettes per day (ever smokers)</t>
  </si>
  <si>
    <t>0.80 (u)</t>
  </si>
  <si>
    <t>0.79 (u)</t>
  </si>
  <si>
    <t>0.86 (w)</t>
  </si>
  <si>
    <t>0.74 (w)</t>
  </si>
  <si>
    <t>0.63 (w)</t>
  </si>
  <si>
    <t>0.62 (u)</t>
  </si>
  <si>
    <t>0.94 (w)</t>
  </si>
  <si>
    <t>0.89 (u)</t>
  </si>
  <si>
    <t>0.71 (u)</t>
  </si>
  <si>
    <t>0.63 (u)</t>
  </si>
  <si>
    <t>0.54 (w)</t>
  </si>
  <si>
    <t>0.006 to 0.019</t>
  </si>
  <si>
    <t>-0.008 to 0.003</t>
  </si>
  <si>
    <t>-0.009 to 0.004</t>
  </si>
  <si>
    <t>0.001 to 0.015</t>
  </si>
  <si>
    <t>-0.031 to 0.004</t>
  </si>
  <si>
    <t>-0.006 to -3.0E-04</t>
  </si>
  <si>
    <t>-0.001 to 0.007</t>
  </si>
  <si>
    <t>-0.006 to 0.003</t>
  </si>
  <si>
    <t>-0.001 to 0.005</t>
  </si>
  <si>
    <t>-0.004 to 0.011</t>
  </si>
  <si>
    <t>-0.009 to 0.002</t>
  </si>
  <si>
    <t>-0.004 to 0.005</t>
  </si>
  <si>
    <t>-0.006 to 0.006</t>
  </si>
  <si>
    <t>-0.004 to 0.002</t>
  </si>
  <si>
    <t>-0.004 to 0.012</t>
  </si>
  <si>
    <t>-0.008 to 0.039</t>
  </si>
  <si>
    <t>-0.009 to 0.014</t>
  </si>
  <si>
    <t>-0.007 to 0.013</t>
  </si>
  <si>
    <t>0.004 to 0.015</t>
  </si>
  <si>
    <t>-0.018 to 0.019</t>
  </si>
  <si>
    <t>-0.009 to 0.003</t>
  </si>
  <si>
    <t>-0.007 to 0.001</t>
  </si>
  <si>
    <t>-0.002 to 0.004</t>
  </si>
  <si>
    <t>-0.005 to 0.014</t>
  </si>
  <si>
    <t>-0.007 to 0.004</t>
  </si>
  <si>
    <t>-0.002 to 0.007</t>
  </si>
  <si>
    <t>-0.006 to 0.002</t>
  </si>
  <si>
    <t>-0.003 to 0.004</t>
  </si>
  <si>
    <t>-0.014 to 0.009</t>
  </si>
  <si>
    <t>-0.196 to 0.210</t>
  </si>
  <si>
    <t>-0.005 to 0.016</t>
  </si>
  <si>
    <t>-0.016 to 0.012</t>
  </si>
  <si>
    <t>-0.014 to -0.004</t>
  </si>
  <si>
    <t>-0.047 to 0.008</t>
  </si>
  <si>
    <t>-0.003 to 0.002</t>
  </si>
  <si>
    <t>-0.003 to 0.001</t>
  </si>
  <si>
    <t>-0.004 to 0.001</t>
  </si>
  <si>
    <t>-0.005 to -1.7E-04</t>
  </si>
  <si>
    <t>-0.001 to 0.004</t>
  </si>
  <si>
    <t>6.5E-05 to 0.007</t>
  </si>
  <si>
    <t>-0.002 to 0.005</t>
  </si>
  <si>
    <t>-0.010 to 0.041</t>
  </si>
  <si>
    <t>-0.012 to 0.026</t>
  </si>
  <si>
    <t>-0.057 to 0.003</t>
  </si>
  <si>
    <t>0.001 to 0.045</t>
  </si>
  <si>
    <t>-0.004 to 0.061</t>
  </si>
  <si>
    <t>-0.037 to 0.019</t>
  </si>
  <si>
    <t>-0.005 to 0.048</t>
  </si>
  <si>
    <t>-0.966 to 0.174</t>
  </si>
  <si>
    <t>-1.078 to 1.428</t>
  </si>
  <si>
    <t>-0.170 to 4.363</t>
  </si>
  <si>
    <t>-1.524 to 2.790</t>
  </si>
  <si>
    <t>-2.334 to 1.140</t>
  </si>
  <si>
    <t>-6.200 to -0.132</t>
  </si>
  <si>
    <t>-2.798 to 3.137</t>
  </si>
  <si>
    <t>-0.109 to 0.807</t>
  </si>
  <si>
    <t>-0.754 to 1.303</t>
  </si>
  <si>
    <t>-0.858 to 3.385</t>
  </si>
  <si>
    <t>-2.778 to 0.592</t>
  </si>
  <si>
    <t>-1.564 to 1.606</t>
  </si>
  <si>
    <t>-2.392 to 2.972</t>
  </si>
  <si>
    <t>-1.578 to 3.635</t>
  </si>
  <si>
    <t>Note that the reported intercept is taken from SIMEX-corrected analyses if the IGX2 value was 0.6-0.9</t>
  </si>
  <si>
    <t>95% CI</t>
  </si>
  <si>
    <t>-0.05 to 0.05</t>
  </si>
  <si>
    <t>-0.01 to 0.04</t>
  </si>
  <si>
    <t>-0.04 to 0.03</t>
  </si>
  <si>
    <t>-0.07 to -0.01</t>
  </si>
  <si>
    <t>-0.03 to 0.02</t>
  </si>
  <si>
    <t>-0.01 to 0.06</t>
  </si>
  <si>
    <t>-4.75E-03 to 0.08</t>
  </si>
  <si>
    <t>-0.01 to 0.12</t>
  </si>
  <si>
    <t>-0.05 to -9.61E-04</t>
  </si>
  <si>
    <t>-0.10 to -4.62E-03</t>
  </si>
  <si>
    <t>-0.10 to 1.26E-03</t>
  </si>
  <si>
    <t>-0.05 to 0.06</t>
  </si>
  <si>
    <t>-0.07 to 0.03</t>
  </si>
  <si>
    <t>-0.10 to 0.01</t>
  </si>
  <si>
    <t>-0.06 to 0.05</t>
  </si>
  <si>
    <t>-0.08 to 0.03</t>
  </si>
  <si>
    <t>-0.02 to 0.29</t>
  </si>
  <si>
    <t>-0.36 to -0.03</t>
  </si>
  <si>
    <t>-0.22 to 0.13</t>
  </si>
  <si>
    <t>-35.78 to 12.49</t>
  </si>
  <si>
    <t>-115.56 to -7.90</t>
  </si>
  <si>
    <t>-48.43 to 19.16</t>
  </si>
  <si>
    <t>-37.69 to 0.93</t>
  </si>
  <si>
    <t>-96.78 to -21.62</t>
  </si>
  <si>
    <t>-81.55 to -10.30</t>
  </si>
  <si>
    <t>-0.04 to 0.05</t>
  </si>
  <si>
    <t>p&lt;0.05</t>
  </si>
  <si>
    <t>-0.04 to 0.04</t>
  </si>
  <si>
    <t>-0.01 to 0.09</t>
  </si>
  <si>
    <t>-0.01 to 0.21</t>
  </si>
  <si>
    <t>-0.02 to 0.14</t>
  </si>
  <si>
    <t>-0.02 to 0.24</t>
  </si>
  <si>
    <t>-0.04 to 0.07</t>
  </si>
  <si>
    <t>-0.08 to 0.08</t>
  </si>
  <si>
    <t>-0.13 to 0.15</t>
  </si>
  <si>
    <t>-0.21 to 0.12</t>
  </si>
  <si>
    <t>Pallidus</t>
  </si>
  <si>
    <t>-0.16 to 0.07</t>
  </si>
  <si>
    <t>-0.11 to 0.06</t>
  </si>
  <si>
    <t>-0.06 to 0.10</t>
  </si>
  <si>
    <t>-0.06 to 0.15</t>
  </si>
  <si>
    <t>-0.14 to 0.24</t>
  </si>
  <si>
    <t>-0.11 to -0.02</t>
  </si>
  <si>
    <t>-0.10 to 0.04</t>
  </si>
  <si>
    <t>-0.14 to 0.11</t>
  </si>
  <si>
    <t>-0.12 to 0.08</t>
  </si>
  <si>
    <t>-0.22 to 0.11</t>
  </si>
  <si>
    <t>-0.20 to 0.20</t>
  </si>
  <si>
    <t>-0.10 to -0.01</t>
  </si>
  <si>
    <t>-0.07 to 0.07</t>
  </si>
  <si>
    <t>-0.11 to 0.15</t>
  </si>
  <si>
    <t>-0.11 to 0.13</t>
  </si>
  <si>
    <t>-0.14 to 0.17</t>
  </si>
  <si>
    <t>-0.33 to 0.19</t>
  </si>
  <si>
    <t>-0.18 to 0.10</t>
  </si>
  <si>
    <t>-0.05 to 0.11</t>
  </si>
  <si>
    <t>-0.16 to 0.09</t>
  </si>
  <si>
    <t>-0.23 to 0.11</t>
  </si>
  <si>
    <t>Hip</t>
  </si>
  <si>
    <t>-0.09 to 0.06</t>
  </si>
  <si>
    <t>-0.12 to 0.15</t>
  </si>
  <si>
    <t>-0.08 to 0.10</t>
  </si>
  <si>
    <t>-0.08 to 0.15</t>
  </si>
  <si>
    <t>-0.16 to 0.24</t>
  </si>
  <si>
    <t>-0.09 to 0.08</t>
  </si>
  <si>
    <t>-0.13 to 0.11</t>
  </si>
  <si>
    <t>-0.07 to 0.02</t>
  </si>
  <si>
    <t>-0.17 to 0.13</t>
  </si>
  <si>
    <t>-0.20 to 0.12</t>
  </si>
  <si>
    <t>-0.19 to 0.09</t>
  </si>
  <si>
    <t>-0.07 to 0.09</t>
  </si>
  <si>
    <t>-0.13 to 0.09</t>
  </si>
  <si>
    <t>-0.29 to 0.13</t>
  </si>
  <si>
    <t>-0.21 to 0.07</t>
  </si>
  <si>
    <t>-0.39 to 0.04</t>
  </si>
  <si>
    <t>-0.40 to 0.04</t>
  </si>
  <si>
    <t>-0.48 to -0.02</t>
  </si>
  <si>
    <t>-0.37 to 0.02</t>
  </si>
  <si>
    <t>-0.42 to 0.06</t>
  </si>
  <si>
    <t>-0.51 to 0.06</t>
  </si>
  <si>
    <t>-0.60 to 0.04</t>
  </si>
  <si>
    <t>-0.28 to 0.00</t>
  </si>
  <si>
    <t>-0.46 to -0.04</t>
  </si>
  <si>
    <t>-0.56 to -0.01</t>
  </si>
  <si>
    <t>-0.38 to 0.08</t>
  </si>
  <si>
    <t>-0.36 to 0.07</t>
  </si>
  <si>
    <t>-0.52 to 0.02</t>
  </si>
  <si>
    <t>-0.59 to -0.01</t>
  </si>
  <si>
    <t>-0.70 to -0.01</t>
  </si>
  <si>
    <t>-0.07 to 0.21</t>
  </si>
  <si>
    <t>-0.05 to 0.39</t>
  </si>
  <si>
    <t>-0.13 to 0.35</t>
  </si>
  <si>
    <t>-0.17 to 0.29</t>
  </si>
  <si>
    <t>-0.14 to 0.30</t>
  </si>
  <si>
    <t>-0.16 to 0.34</t>
  </si>
  <si>
    <t>-0.10 to 0.45</t>
  </si>
  <si>
    <t>-0.13 to 0.57</t>
  </si>
  <si>
    <t>-0.20 to 0.07</t>
  </si>
  <si>
    <t>-0.38 to 0.04</t>
  </si>
  <si>
    <t>-0.47 to 3.41E-03</t>
  </si>
  <si>
    <t>-0.46 to 0.02</t>
  </si>
  <si>
    <t>-0.39 to 0.02</t>
  </si>
  <si>
    <t>-0.47 to 0.02</t>
  </si>
  <si>
    <t>-0.55 to 0.02</t>
  </si>
  <si>
    <t>-0.72 to -0.05</t>
  </si>
  <si>
    <t>-0.51 to -0.05</t>
  </si>
  <si>
    <t>-0.58 to -0.09</t>
  </si>
  <si>
    <t>-0.58 to -0.10</t>
  </si>
  <si>
    <t>-0.07 to 0.41</t>
  </si>
  <si>
    <t>-0.57 to -0.04</t>
  </si>
  <si>
    <t>-0.60 to -0.01</t>
  </si>
  <si>
    <t>-0.65 to 0.05</t>
  </si>
  <si>
    <t>-0.22 to 0.07</t>
  </si>
  <si>
    <t>-0.30 to 0.16</t>
  </si>
  <si>
    <t>-0.33 to 0.23</t>
  </si>
  <si>
    <t>-0.37 to 0.11</t>
  </si>
  <si>
    <t>-0.37 to 0.08</t>
  </si>
  <si>
    <t>-0.31 to 0.29</t>
  </si>
  <si>
    <t>-0.27 to 0.46</t>
  </si>
  <si>
    <t>-0.22 to 0.05</t>
  </si>
  <si>
    <t>-0.49 to -0.03</t>
  </si>
  <si>
    <t>-0.54 to -0.04</t>
  </si>
  <si>
    <t>-0.48 to -0.01</t>
  </si>
  <si>
    <t>-0.49 to -0.05</t>
  </si>
  <si>
    <t>-0.52 to -0.01</t>
  </si>
  <si>
    <t>-0.57 to -0.01</t>
  </si>
  <si>
    <t>-0.64 to 0.07</t>
  </si>
  <si>
    <t>Nac ever smokers</t>
  </si>
  <si>
    <t>-4.30 to 13.81</t>
  </si>
  <si>
    <t>-13.86 to 11.19</t>
  </si>
  <si>
    <t>-11.14 to 12.22</t>
  </si>
  <si>
    <t>-12.26 to 16.06</t>
  </si>
  <si>
    <t>-6.88 to 12.80</t>
  </si>
  <si>
    <t>-14.80 to 11.79</t>
  </si>
  <si>
    <t>-19.80 to 15.39</t>
  </si>
  <si>
    <t>-22.14 to 46.83</t>
  </si>
  <si>
    <t>-11.79 to 30.14</t>
  </si>
  <si>
    <t>-16.13 to 41.80</t>
  </si>
  <si>
    <t>-20.80 to 36.55</t>
  </si>
  <si>
    <t>-32.47 to 31.03</t>
  </si>
  <si>
    <t>-15.50 to 29.86</t>
  </si>
  <si>
    <t>-16.88 to 42.45</t>
  </si>
  <si>
    <t>-26.08 to 53.02</t>
  </si>
  <si>
    <t>-94.21 to 54.13</t>
  </si>
  <si>
    <t>-67.29 to 5.16</t>
  </si>
  <si>
    <t>-70.83 to 24.31</t>
  </si>
  <si>
    <t>-79.85 to 9.86</t>
  </si>
  <si>
    <t>-86.60 to 23.95</t>
  </si>
  <si>
    <t>-68.27 to 13.23</t>
  </si>
  <si>
    <t>-74.74 to 27.21</t>
  </si>
  <si>
    <t>-85.27 to 53.82</t>
  </si>
  <si>
    <t>-174.40 to 248.91</t>
  </si>
  <si>
    <t>-131.12 to -54.81</t>
  </si>
  <si>
    <t>-170.28 to -71.72</t>
  </si>
  <si>
    <t>-160.57 to -68.04</t>
  </si>
  <si>
    <t>-175.19 to -60.51</t>
  </si>
  <si>
    <t>-151.05 to -67.70</t>
  </si>
  <si>
    <t>-174.34 to -69.35</t>
  </si>
  <si>
    <t>-182.34 to -61.74</t>
  </si>
  <si>
    <t>-288.50 to 3.21</t>
  </si>
  <si>
    <t>Pallidus ever smokers</t>
  </si>
  <si>
    <t>-31.14 to 9.86</t>
  </si>
  <si>
    <t>-50.20 to 7.72</t>
  </si>
  <si>
    <t>-49.05 to 2.21</t>
  </si>
  <si>
    <t>-53.51 to 9.97</t>
  </si>
  <si>
    <t>-40.68 to 4.32</t>
  </si>
  <si>
    <t>-55.23 to 5.28</t>
  </si>
  <si>
    <t>-65.07 to 8.37</t>
  </si>
  <si>
    <t>-23.59 to 142.76</t>
  </si>
  <si>
    <t>-79.71 to 9.36</t>
  </si>
  <si>
    <t>-114.22 to 3.43</t>
  </si>
  <si>
    <t>-103.20 to 6.94</t>
  </si>
  <si>
    <t>-123.50 to 14.46</t>
  </si>
  <si>
    <t>-90.07 to 4.63</t>
  </si>
  <si>
    <t>-118.30 to 5.36</t>
  </si>
  <si>
    <t>-136.78 to 10.67</t>
  </si>
  <si>
    <t>-188.87 to 110.64</t>
  </si>
  <si>
    <t>-34.57 to 60.16</t>
  </si>
  <si>
    <t>-36.87 to 92.60</t>
  </si>
  <si>
    <t>-44.39 to 62.54</t>
  </si>
  <si>
    <t>-88.53 to 50.07</t>
  </si>
  <si>
    <t>-51.08 to 51.11</t>
  </si>
  <si>
    <t>-37.50 to 93.33</t>
  </si>
  <si>
    <t>-59.33 to 123.23</t>
  </si>
  <si>
    <t>-145.21 to 178.01</t>
  </si>
  <si>
    <t>Nac never smokers</t>
  </si>
  <si>
    <t>-16.82 to -2.55</t>
  </si>
  <si>
    <t>-21.61 to -2.03</t>
  </si>
  <si>
    <t>-22.27 to -4.88</t>
  </si>
  <si>
    <t>-26.23 to -4.46</t>
  </si>
  <si>
    <t>-19.36 to -4.02</t>
  </si>
  <si>
    <t>-12.42 to -12.28</t>
  </si>
  <si>
    <t>-25.22 to -2.21</t>
  </si>
  <si>
    <t>-55.12 to -6.50</t>
  </si>
  <si>
    <t>-30.00 to 3.11</t>
  </si>
  <si>
    <t>-43.28 to 2.94</t>
  </si>
  <si>
    <t>-41.92 to -2.56</t>
  </si>
  <si>
    <t>-53.07 to -2.69</t>
  </si>
  <si>
    <t>-36.94 to -0.86</t>
  </si>
  <si>
    <t>-43.40 to 1.32</t>
  </si>
  <si>
    <t>-47.14 to 5.66</t>
  </si>
  <si>
    <t>-101.43 to 2.96</t>
  </si>
  <si>
    <t>-51.83 to 5.41</t>
  </si>
  <si>
    <t>-53.95 to 35.63</t>
  </si>
  <si>
    <t>-46.52 to 30.38</t>
  </si>
  <si>
    <t>-82.72 to 4.89</t>
  </si>
  <si>
    <t>-60.64 to 8.39</t>
  </si>
  <si>
    <t>-53.88 to 35.93</t>
  </si>
  <si>
    <t>-52.95 to 75.60</t>
  </si>
  <si>
    <t>-162.83 to 13.51</t>
  </si>
  <si>
    <t>-57.50 to 3.60</t>
  </si>
  <si>
    <t>-67.99 to 14.90</t>
  </si>
  <si>
    <t>-58.09 to 11.98</t>
  </si>
  <si>
    <t>-67.42 to 24.72</t>
  </si>
  <si>
    <t>-60.51 to 6.49</t>
  </si>
  <si>
    <t>-67.16 to 16.76</t>
  </si>
  <si>
    <t>-67.40 to 32.73</t>
  </si>
  <si>
    <t>-101.08 to 102.16</t>
  </si>
  <si>
    <t>Pallidus never smokers</t>
  </si>
  <si>
    <t>-32.59 to 1.09</t>
  </si>
  <si>
    <t>-60.02 to -10.20</t>
  </si>
  <si>
    <t>-48.40 to -8.20</t>
  </si>
  <si>
    <t>-50.42 to 0.06</t>
  </si>
  <si>
    <t>-41.83 to 3.66</t>
  </si>
  <si>
    <t>-63.22 to -11.46</t>
  </si>
  <si>
    <t>-79.27 to -9.97</t>
  </si>
  <si>
    <t>-99.22 to 53.12</t>
  </si>
  <si>
    <t>-99.50 to -31.22</t>
  </si>
  <si>
    <t>-121.15 to -18.55</t>
  </si>
  <si>
    <t>-104.85 to -22.06</t>
  </si>
  <si>
    <t>-129.74 to -27.14</t>
  </si>
  <si>
    <t>-107.57 to -34.99</t>
  </si>
  <si>
    <t>-110.73 to -16.04</t>
  </si>
  <si>
    <t>-109.60 to -14.06</t>
  </si>
  <si>
    <t>-182.97 to 16.63</t>
  </si>
  <si>
    <t>-82.52 to -7.95</t>
  </si>
  <si>
    <t>-117.91 to -16.37</t>
  </si>
  <si>
    <t>-100.30 to -14.33</t>
  </si>
  <si>
    <t>-124.39 to -10.00</t>
  </si>
  <si>
    <t>-92.79 to -12.78</t>
  </si>
  <si>
    <t>-119.07 to -15.55</t>
  </si>
  <si>
    <t>-134.55 to -7.44</t>
  </si>
  <si>
    <t>-171.86 to 81.78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</si>
</sst>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0.000"/>
  </numFmts>
  <fonts count="6"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color theme="1"/>
      <name val="Calibri"/>
      <family val="2"/>
    </font>
    <font>
      <sz val="11"/>
      <name val="Calibri"/>
      <family val="2"/>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164" fontId="1" fillId="0" borderId="0" applyFont="0" applyFill="0" applyBorder="0" applyAlignment="0" applyProtection="0"/>
  </cellStyleXfs>
  <cellXfs count="38">
    <xf numFmtId="0" fontId="0" fillId="0" borderId="0" xfId="0"/>
    <xf numFmtId="11" fontId="0" fillId="0" borderId="0" xfId="0" applyNumberFormat="1"/>
    <xf numFmtId="0" fontId="0" fillId="0" borderId="0" xfId="0" applyAlignment="1">
      <alignment horizontal="center"/>
    </xf>
    <xf numFmtId="165" fontId="0" fillId="0" borderId="0" xfId="0" applyNumberFormat="1"/>
    <xf numFmtId="2" fontId="0" fillId="0" borderId="0" xfId="0" applyNumberFormat="1"/>
    <xf numFmtId="11" fontId="0" fillId="0" borderId="0" xfId="1" applyNumberFormat="1" applyFont="1"/>
    <xf numFmtId="49" fontId="0" fillId="0" borderId="0" xfId="0" applyNumberFormat="1"/>
    <xf numFmtId="0" fontId="2" fillId="0" borderId="0" xfId="0" applyFont="1"/>
    <xf numFmtId="0" fontId="2" fillId="0" borderId="1" xfId="0" applyFont="1" applyBorder="1"/>
    <xf numFmtId="2" fontId="0" fillId="0" borderId="2" xfId="0" applyNumberFormat="1" applyBorder="1"/>
    <xf numFmtId="0" fontId="2" fillId="0" borderId="2" xfId="0" applyFont="1" applyBorder="1"/>
    <xf numFmtId="0" fontId="2" fillId="0" borderId="3" xfId="0" applyFont="1" applyBorder="1"/>
    <xf numFmtId="0" fontId="2" fillId="0" borderId="7" xfId="0" applyFont="1" applyBorder="1"/>
    <xf numFmtId="0" fontId="2" fillId="0" borderId="0" xfId="0" applyFont="1" applyBorder="1"/>
    <xf numFmtId="0" fontId="2" fillId="0" borderId="8" xfId="0" applyFont="1" applyBorder="1"/>
    <xf numFmtId="0" fontId="2" fillId="0" borderId="4" xfId="0" applyFont="1" applyBorder="1"/>
    <xf numFmtId="0" fontId="2" fillId="0" borderId="5" xfId="0" applyFont="1" applyBorder="1"/>
    <xf numFmtId="0" fontId="2" fillId="0" borderId="6" xfId="0" applyFont="1" applyBorder="1"/>
    <xf numFmtId="0" fontId="2" fillId="0" borderId="0" xfId="0" applyFont="1" applyAlignment="1">
      <alignment horizontal="center"/>
    </xf>
    <xf numFmtId="0" fontId="0" fillId="0" borderId="0" xfId="0" applyAlignment="1">
      <alignment horizontal="right"/>
    </xf>
    <xf numFmtId="0" fontId="2" fillId="0" borderId="3" xfId="0" applyFont="1" applyBorder="1" applyAlignment="1">
      <alignment horizontal="right"/>
    </xf>
    <xf numFmtId="0" fontId="2" fillId="0" borderId="8" xfId="0" applyFont="1" applyBorder="1" applyAlignment="1">
      <alignment horizontal="right"/>
    </xf>
    <xf numFmtId="165" fontId="0" fillId="0" borderId="0" xfId="0" applyNumberFormat="1" applyAlignment="1">
      <alignment horizontal="right"/>
    </xf>
    <xf numFmtId="0" fontId="2" fillId="0" borderId="6"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2" fontId="0" fillId="0" borderId="0" xfId="0" applyNumberFormat="1" applyAlignment="1">
      <alignment horizontal="center"/>
    </xf>
    <xf numFmtId="0" fontId="5" fillId="0" borderId="0" xfId="0" applyFont="1"/>
    <xf numFmtId="11" fontId="5" fillId="0" borderId="0" xfId="0" applyNumberFormat="1" applyFont="1"/>
    <xf numFmtId="2" fontId="5" fillId="0" borderId="0" xfId="0" applyNumberFormat="1" applyFont="1"/>
    <xf numFmtId="0" fontId="5" fillId="0" borderId="0" xfId="0" applyFont="1" applyFill="1"/>
    <xf numFmtId="11" fontId="5" fillId="0" borderId="0" xfId="0" applyNumberFormat="1" applyFont="1" applyFill="1"/>
    <xf numFmtId="2" fontId="5" fillId="0" borderId="0" xfId="0" applyNumberFormat="1" applyFont="1" applyFill="1"/>
    <xf numFmtId="165" fontId="0" fillId="0" borderId="0" xfId="1" applyNumberFormat="1" applyFont="1"/>
  </cellXfs>
  <cellStyles count="2">
    <cellStyle name="Komma" xfId="1" builtinId="3"/>
    <cellStyle name="Standaard" xfId="0" builtinId="0"/>
  </cellStyles>
  <dxfs count="44">
    <dxf>
      <numFmt numFmtId="165" formatCode="0.000"/>
    </dxf>
    <dxf>
      <numFmt numFmtId="2" formatCode="0.00"/>
    </dxf>
    <dxf>
      <numFmt numFmtId="2" formatCode="0.00"/>
    </dxf>
    <dxf>
      <numFmt numFmtId="165" formatCode="0.000"/>
    </dxf>
    <dxf>
      <numFmt numFmtId="2" formatCode="0.00"/>
    </dxf>
    <dxf>
      <numFmt numFmtId="2" formatCode="0.00"/>
    </dxf>
    <dxf>
      <numFmt numFmtId="165" formatCode="0.000"/>
    </dxf>
    <dxf>
      <numFmt numFmtId="2" formatCode="0.00"/>
    </dxf>
    <dxf>
      <numFmt numFmtId="2" formatCode="0.00"/>
    </dxf>
    <dxf>
      <numFmt numFmtId="165" formatCode="0.000"/>
    </dxf>
    <dxf>
      <numFmt numFmtId="2" formatCode="0.00"/>
      <alignment horizontal="center" textRotation="0" wrapText="0" indent="0" justifyLastLine="0" shrinkToFit="0" readingOrder="0"/>
    </dxf>
    <dxf>
      <numFmt numFmtId="2" formatCode="0.00"/>
    </dxf>
    <dxf>
      <numFmt numFmtId="15" formatCode="0.00E+00"/>
    </dxf>
    <dxf>
      <numFmt numFmtId="15" formatCode="0.00E+00"/>
    </dxf>
    <dxf>
      <numFmt numFmtId="2" formatCode="0.00"/>
    </dxf>
    <dxf>
      <numFmt numFmtId="165" formatCode="0.000"/>
    </dxf>
    <dxf>
      <numFmt numFmtId="165" formatCode="0.000"/>
    </dxf>
    <dxf>
      <numFmt numFmtId="165" formatCode="0.000"/>
    </dxf>
    <dxf>
      <font>
        <b/>
        <i val="0"/>
        <strike val="0"/>
        <condense val="0"/>
        <extend val="0"/>
        <outline val="0"/>
        <shadow val="0"/>
        <u val="none"/>
        <vertAlign val="baseline"/>
        <sz val="11"/>
        <color theme="1"/>
        <name val="Calibri"/>
        <scheme val="minor"/>
      </font>
    </dxf>
    <dxf>
      <numFmt numFmtId="15" formatCode="0.00E+0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numFmt numFmtId="165" formatCode="0.000"/>
    </dxf>
    <dxf>
      <numFmt numFmtId="30" formatCode="@"/>
    </dxf>
    <dxf>
      <numFmt numFmtId="2" formatCode="0.00"/>
    </dxf>
    <dxf>
      <numFmt numFmtId="165" formatCode="0.000"/>
      <alignment horizontal="right" vertical="bottom" textRotation="0" wrapText="0" indent="0" justifyLastLine="0" shrinkToFit="0" readingOrder="0"/>
    </dxf>
    <dxf>
      <numFmt numFmtId="2" formatCode="0.00"/>
    </dxf>
    <dxf>
      <numFmt numFmtId="15" formatCode="0.00E+00"/>
    </dxf>
    <dxf>
      <numFmt numFmtId="2" formatCode="0.00"/>
    </dxf>
    <dxf>
      <alignment horizontal="center" vertical="bottom" textRotation="0" wrapText="0" indent="0" justifyLastLine="0" shrinkToFit="0" readingOrder="0"/>
    </dxf>
    <dxf>
      <alignment horizontal="center" vertical="bottom" textRotation="0" wrapText="0" indent="0" justifyLastLine="0" shrinkToFit="0" readingOrder="0"/>
    </dxf>
    <dxf>
      <numFmt numFmtId="15" formatCode="0.00E+0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15" formatCode="0.00E+00"/>
    </dxf>
    <dxf>
      <numFmt numFmtId="2" formatCode="0.00"/>
    </dxf>
    <dxf>
      <alignment horizontal="center" vertical="bottom" textRotation="0" wrapText="0" indent="0" justifyLastLine="0" shrinkToFit="0" readingOrder="0"/>
    </dxf>
    <dxf>
      <alignment horizontal="center" vertical="bottom" textRotation="0" wrapText="0" indent="0" justifyLastLine="0" shrinkToFit="0" readingOrder="0"/>
    </dxf>
    <dxf>
      <numFmt numFmtId="15" formatCode="0.00E+0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8" name="Table8" displayName="Table8" ref="A4:D22" headerRowCount="0" totalsRowShown="0" headerRowDxfId="43">
  <tableColumns count="4">
    <tableColumn id="1" name="Column1" headerRowDxfId="42"/>
    <tableColumn id="2" name="Column2" headerRowDxfId="41" dataDxfId="40"/>
    <tableColumn id="3" name="Column3" headerRowDxfId="39"/>
    <tableColumn id="4" name="Column4" headerRowDxfId="38" dataDxfId="37"/>
  </tableColumns>
  <tableStyleInfo name="TableStyleLight1" showFirstColumn="0" showLastColumn="0" showRowStripes="1" showColumnStripes="0"/>
</table>
</file>

<file path=xl/tables/table2.xml><?xml version="1.0" encoding="utf-8"?>
<table xmlns="http://schemas.openxmlformats.org/spreadsheetml/2006/main" id="2" name="Table2" displayName="Table2" ref="A3:G12" headerRowCount="0" totalsRowShown="0">
  <tableColumns count="7">
    <tableColumn id="1" name="Column1"/>
    <tableColumn id="2" name="Column2" dataDxfId="36"/>
    <tableColumn id="3" name="Column3"/>
    <tableColumn id="4" name="Column4"/>
    <tableColumn id="5" name="Column5"/>
    <tableColumn id="6" name="Column6"/>
    <tableColumn id="7" name="Column7"/>
  </tableColumns>
  <tableStyleInfo name="TableStyleLight1" showFirstColumn="0" showLastColumn="0" showRowStripes="1" showColumnStripes="0"/>
</table>
</file>

<file path=xl/tables/table3.xml><?xml version="1.0" encoding="utf-8"?>
<table xmlns="http://schemas.openxmlformats.org/spreadsheetml/2006/main" id="4" name="Table4" displayName="Table4" ref="A3:H9" headerRowCount="0" totalsRowShown="0">
  <tableColumns count="8">
    <tableColumn id="1" name="Column1"/>
    <tableColumn id="2" name="Column2"/>
    <tableColumn id="3" name="Column3"/>
    <tableColumn id="4" name="Column4"/>
    <tableColumn id="5" name="Column5"/>
    <tableColumn id="6" name="Column6"/>
    <tableColumn id="7" name="Column7"/>
    <tableColumn id="8" name="Column8"/>
  </tableColumns>
  <tableStyleInfo name="TableStyleLight1" showFirstColumn="0" showLastColumn="0" showRowStripes="1" showColumnStripes="0"/>
</table>
</file>

<file path=xl/tables/table4.xml><?xml version="1.0" encoding="utf-8"?>
<table xmlns="http://schemas.openxmlformats.org/spreadsheetml/2006/main" id="1" name="Table82" displayName="Table82" ref="A3:D15" headerRowCount="0" totalsRowShown="0" headerRowDxfId="35">
  <tableColumns count="4">
    <tableColumn id="1" name="Column1" headerRowDxfId="34"/>
    <tableColumn id="2" name="Column2" headerRowDxfId="33" dataDxfId="32"/>
    <tableColumn id="3" name="Column3" headerRowDxfId="31"/>
    <tableColumn id="4" name="Column4" headerRowDxfId="30" dataDxfId="29"/>
  </tableColumns>
  <tableStyleInfo name="TableStyleLight1" showFirstColumn="0" showLastColumn="0" showRowStripes="1" showColumnStripes="0"/>
</table>
</file>

<file path=xl/tables/table5.xml><?xml version="1.0" encoding="utf-8"?>
<table xmlns="http://schemas.openxmlformats.org/spreadsheetml/2006/main" id="6" name="Table6" displayName="Table6" ref="A3:F78" totalsRowShown="0">
  <autoFilter ref="A3:F78"/>
  <tableColumns count="6">
    <tableColumn id="1" name="exposure"/>
    <tableColumn id="2" name="Threshold "/>
    <tableColumn id="3" name="outcome"/>
    <tableColumn id="4" name="intercept" dataDxfId="17"/>
    <tableColumn id="5" name="SE" dataDxfId="16"/>
    <tableColumn id="6" name="p" dataDxfId="15"/>
  </tableColumns>
  <tableStyleInfo name="TableStyleLight1" showFirstColumn="0" showLastColumn="0" showRowStripes="1" showColumnStripes="0"/>
</table>
</file>

<file path=xl/tables/table6.xml><?xml version="1.0" encoding="utf-8"?>
<table xmlns="http://schemas.openxmlformats.org/spreadsheetml/2006/main" id="9" name="Table9" displayName="Table9" ref="A3:F78" totalsRowShown="0">
  <autoFilter ref="A3:F78"/>
  <tableColumns count="6">
    <tableColumn id="1" name="Exposure"/>
    <tableColumn id="2" name="Threshold " dataDxfId="28"/>
    <tableColumn id="3" name="Outcome "/>
    <tableColumn id="4" name="Q" dataDxfId="14"/>
    <tableColumn id="5" name="df"/>
    <tableColumn id="6" name="p" dataDxfId="13"/>
  </tableColumns>
  <tableStyleInfo name="TableStyleLight1" showFirstColumn="0" showLastColumn="0" showRowStripes="1" showColumnStripes="0"/>
</table>
</file>

<file path=xl/tables/table7.xml><?xml version="1.0" encoding="utf-8"?>
<table xmlns="http://schemas.openxmlformats.org/spreadsheetml/2006/main" id="11" name="Table11" displayName="Table11" ref="D3:K80" headerRowCount="0" totalsRowShown="0">
  <tableColumns count="8">
    <tableColumn id="1" name="Column1"/>
    <tableColumn id="2" name="Column2"/>
    <tableColumn id="3" name="Column3" dataDxfId="27"/>
    <tableColumn id="4" name="Column4" dataDxfId="26"/>
    <tableColumn id="5" name="Column5"/>
    <tableColumn id="6" name="Column6" dataDxfId="25"/>
    <tableColumn id="7" name="Column7" dataDxfId="24">
      <calculatedColumnFormula>S2</calculatedColumnFormula>
    </tableColumn>
    <tableColumn id="8" name="Column8" dataDxfId="23"/>
  </tableColumns>
  <tableStyleInfo name="TableStyleLight1" showFirstColumn="0" showLastColumn="0" showRowStripes="1" showColumnStripes="0"/>
</table>
</file>

<file path=xl/tables/table8.xml><?xml version="1.0" encoding="utf-8"?>
<table xmlns="http://schemas.openxmlformats.org/spreadsheetml/2006/main" id="12" name="Table12" displayName="Table12" ref="A3:C80" headerRowCount="0" totalsRowShown="0" headerRowDxfId="22">
  <tableColumns count="3">
    <tableColumn id="1" name="Column1" headerRowDxfId="21"/>
    <tableColumn id="2" name="Column2" headerRowDxfId="20" dataDxfId="19"/>
    <tableColumn id="3" name="Column3" headerRowDxfId="18"/>
  </tableColumns>
  <tableStyleInfo name="TableStyleLight1" showFirstColumn="0" showLastColumn="0" showRowStripes="1" showColumnStripes="0"/>
</table>
</file>

<file path=xl/tables/table9.xml><?xml version="1.0" encoding="utf-8"?>
<table xmlns="http://schemas.openxmlformats.org/spreadsheetml/2006/main" id="10" name="Table10" displayName="Table10" ref="A3:Q65" headerRowCount="0" totalsRowShown="0">
  <tableColumns count="17">
    <tableColumn id="1" name="Column1"/>
    <tableColumn id="2" name="Column2"/>
    <tableColumn id="3" name="Column3" dataDxfId="12"/>
    <tableColumn id="4" name="Column4"/>
    <tableColumn id="5" name="Column5"/>
    <tableColumn id="6" name="Column6" dataDxfId="11"/>
    <tableColumn id="7" name="Column7" dataDxfId="10"/>
    <tableColumn id="8" name="Column8" dataDxfId="9"/>
    <tableColumn id="9" name="Column9" dataDxfId="8"/>
    <tableColumn id="10" name="Column10" dataDxfId="7"/>
    <tableColumn id="11" name="Column11" dataDxfId="6"/>
    <tableColumn id="12" name="Column12" dataDxfId="5"/>
    <tableColumn id="13" name="Column13" dataDxfId="4"/>
    <tableColumn id="14" name="Column14" dataDxfId="3"/>
    <tableColumn id="15" name="Column15" dataDxfId="2"/>
    <tableColumn id="16" name="Column16" dataDxfId="1"/>
    <tableColumn id="17" name="Column17"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table" Target="../tables/table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4"/>
  <sheetViews>
    <sheetView topLeftCell="A2" workbookViewId="0">
      <selection activeCell="C20" sqref="C20:D22"/>
    </sheetView>
  </sheetViews>
  <sheetFormatPr defaultRowHeight="14.4" x14ac:dyDescent="0.3"/>
  <cols>
    <col min="1" max="1" width="17.77734375" customWidth="1"/>
    <col min="2" max="4" width="10.21875" customWidth="1"/>
  </cols>
  <sheetData>
    <row r="2" spans="1:4" x14ac:dyDescent="0.3">
      <c r="A2" t="s">
        <v>132</v>
      </c>
    </row>
    <row r="4" spans="1:4" x14ac:dyDescent="0.3">
      <c r="A4" s="18" t="s">
        <v>30</v>
      </c>
      <c r="B4" s="18" t="s">
        <v>23</v>
      </c>
      <c r="C4" s="18" t="s">
        <v>31</v>
      </c>
      <c r="D4" s="18" t="s">
        <v>24</v>
      </c>
    </row>
    <row r="5" spans="1:4" x14ac:dyDescent="0.3">
      <c r="A5" t="s">
        <v>25</v>
      </c>
      <c r="B5" s="1">
        <v>4.9999999999999998E-8</v>
      </c>
      <c r="C5">
        <v>13</v>
      </c>
      <c r="D5" s="4">
        <v>39.045200000000001</v>
      </c>
    </row>
    <row r="6" spans="1:4" x14ac:dyDescent="0.3">
      <c r="A6" t="s">
        <v>9</v>
      </c>
      <c r="B6" s="1">
        <v>4.9999999999999998E-8</v>
      </c>
      <c r="C6">
        <v>2</v>
      </c>
      <c r="D6" s="4">
        <v>36.770620000000001</v>
      </c>
    </row>
    <row r="7" spans="1:4" x14ac:dyDescent="0.3">
      <c r="A7" t="s">
        <v>125</v>
      </c>
      <c r="B7" s="1">
        <v>1.0000000000000001E-5</v>
      </c>
      <c r="C7">
        <v>40</v>
      </c>
      <c r="D7" s="4">
        <v>23.430990000000001</v>
      </c>
    </row>
    <row r="8" spans="1:4" x14ac:dyDescent="0.3">
      <c r="C8">
        <v>39</v>
      </c>
      <c r="D8" s="4">
        <v>23.468489999999999</v>
      </c>
    </row>
    <row r="9" spans="1:4" x14ac:dyDescent="0.3">
      <c r="A9" t="s">
        <v>10</v>
      </c>
      <c r="B9" s="1">
        <v>4.9999999999999998E-8</v>
      </c>
      <c r="C9">
        <v>53</v>
      </c>
      <c r="D9" s="4">
        <v>43.174689999999998</v>
      </c>
    </row>
    <row r="10" spans="1:4" x14ac:dyDescent="0.3">
      <c r="B10" s="1"/>
      <c r="C10">
        <v>52</v>
      </c>
      <c r="D10" s="4">
        <v>42.599420000000002</v>
      </c>
    </row>
    <row r="11" spans="1:4" x14ac:dyDescent="0.3">
      <c r="A11" t="s">
        <v>22</v>
      </c>
      <c r="B11" s="1">
        <v>4.9999999999999998E-8</v>
      </c>
      <c r="C11">
        <v>19</v>
      </c>
      <c r="D11" s="4">
        <v>49.01764</v>
      </c>
    </row>
    <row r="12" spans="1:4" x14ac:dyDescent="0.3">
      <c r="A12" t="s">
        <v>135</v>
      </c>
      <c r="B12" s="1">
        <v>4.9999999999999998E-8</v>
      </c>
      <c r="C12">
        <v>25</v>
      </c>
      <c r="D12" s="4">
        <v>48.42962</v>
      </c>
    </row>
    <row r="13" spans="1:4" x14ac:dyDescent="0.3">
      <c r="A13" t="s">
        <v>126</v>
      </c>
      <c r="B13" s="1">
        <v>4.9999999999999998E-8</v>
      </c>
      <c r="C13">
        <v>36</v>
      </c>
      <c r="D13" s="4">
        <v>53.838619999999999</v>
      </c>
    </row>
    <row r="14" spans="1:4" x14ac:dyDescent="0.3">
      <c r="B14" s="1"/>
      <c r="C14">
        <v>35</v>
      </c>
      <c r="D14" s="4">
        <v>54.438929999999999</v>
      </c>
    </row>
    <row r="15" spans="1:4" x14ac:dyDescent="0.3">
      <c r="C15">
        <v>34</v>
      </c>
      <c r="D15" s="4">
        <v>53.036819999999999</v>
      </c>
    </row>
    <row r="16" spans="1:4" x14ac:dyDescent="0.3">
      <c r="A16" t="s">
        <v>13</v>
      </c>
      <c r="B16" s="1">
        <v>4.9999999999999998E-8</v>
      </c>
      <c r="C16">
        <v>13</v>
      </c>
      <c r="D16" s="4">
        <v>36.6205</v>
      </c>
    </row>
    <row r="17" spans="1:4" x14ac:dyDescent="0.3">
      <c r="B17" s="1"/>
      <c r="C17">
        <v>12</v>
      </c>
      <c r="D17" s="4">
        <v>36.6205</v>
      </c>
    </row>
    <row r="18" spans="1:4" x14ac:dyDescent="0.3">
      <c r="A18" t="s">
        <v>127</v>
      </c>
      <c r="B18" s="1">
        <v>4.9999999999999998E-8</v>
      </c>
      <c r="C18">
        <v>346</v>
      </c>
      <c r="D18" s="4">
        <v>15.23015</v>
      </c>
    </row>
    <row r="19" spans="1:4" x14ac:dyDescent="0.3">
      <c r="C19">
        <v>345</v>
      </c>
      <c r="D19" s="4">
        <v>15.25076</v>
      </c>
    </row>
    <row r="20" spans="1:4" x14ac:dyDescent="0.3">
      <c r="A20" t="s">
        <v>27</v>
      </c>
      <c r="B20" s="1">
        <v>4.9999999999999998E-8</v>
      </c>
      <c r="C20">
        <v>92</v>
      </c>
      <c r="D20" s="4">
        <v>39.478569999999998</v>
      </c>
    </row>
    <row r="21" spans="1:4" x14ac:dyDescent="0.3">
      <c r="A21" t="s">
        <v>28</v>
      </c>
      <c r="B21" s="1">
        <v>4.9999999999999998E-8</v>
      </c>
      <c r="C21">
        <v>10</v>
      </c>
      <c r="D21" s="4">
        <v>29.149170000000002</v>
      </c>
    </row>
    <row r="22" spans="1:4" x14ac:dyDescent="0.3">
      <c r="A22" t="s">
        <v>29</v>
      </c>
      <c r="B22" s="1">
        <v>4.9999999999999998E-8</v>
      </c>
      <c r="C22">
        <v>49</v>
      </c>
      <c r="D22" s="4">
        <v>68.938900000000004</v>
      </c>
    </row>
    <row r="24" spans="1:4" x14ac:dyDescent="0.3">
      <c r="A24" t="s">
        <v>133</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F5" sqref="F5:F12"/>
    </sheetView>
  </sheetViews>
  <sheetFormatPr defaultRowHeight="14.4" x14ac:dyDescent="0.3"/>
  <cols>
    <col min="1" max="2" width="10.21875" customWidth="1"/>
    <col min="3" max="3" width="16.44140625" customWidth="1"/>
    <col min="4" max="4" width="15.6640625" customWidth="1"/>
    <col min="5" max="5" width="15.77734375" customWidth="1"/>
    <col min="6" max="6" width="17.6640625" customWidth="1"/>
    <col min="7" max="7" width="15.44140625" customWidth="1"/>
  </cols>
  <sheetData>
    <row r="1" spans="1:7" x14ac:dyDescent="0.3">
      <c r="A1" t="s">
        <v>134</v>
      </c>
    </row>
    <row r="3" spans="1:7" x14ac:dyDescent="0.3">
      <c r="A3" s="7" t="s">
        <v>0</v>
      </c>
      <c r="B3" s="7" t="s">
        <v>23</v>
      </c>
      <c r="C3" s="7"/>
      <c r="D3" s="7"/>
      <c r="E3" s="7" t="s">
        <v>16</v>
      </c>
      <c r="F3" s="7"/>
      <c r="G3" s="7"/>
    </row>
    <row r="4" spans="1:7" x14ac:dyDescent="0.3">
      <c r="A4" s="7"/>
      <c r="B4" s="7"/>
      <c r="C4" s="7" t="s">
        <v>32</v>
      </c>
      <c r="D4" s="7" t="s">
        <v>33</v>
      </c>
      <c r="E4" s="7" t="s">
        <v>29</v>
      </c>
      <c r="F4" s="7" t="s">
        <v>34</v>
      </c>
      <c r="G4" s="7" t="s">
        <v>27</v>
      </c>
    </row>
    <row r="5" spans="1:7" x14ac:dyDescent="0.3">
      <c r="A5" t="s">
        <v>45</v>
      </c>
      <c r="B5" s="1">
        <v>4.9999999999999998E-8</v>
      </c>
      <c r="C5" t="s">
        <v>36</v>
      </c>
      <c r="D5" t="s">
        <v>36</v>
      </c>
      <c r="E5" t="s">
        <v>36</v>
      </c>
      <c r="F5" t="s">
        <v>36</v>
      </c>
      <c r="G5" t="s">
        <v>36</v>
      </c>
    </row>
    <row r="6" spans="1:7" x14ac:dyDescent="0.3">
      <c r="A6" t="s">
        <v>9</v>
      </c>
      <c r="B6" s="1">
        <v>4.9999999999999998E-8</v>
      </c>
      <c r="C6" t="s">
        <v>161</v>
      </c>
      <c r="D6" t="s">
        <v>161</v>
      </c>
      <c r="E6" t="s">
        <v>161</v>
      </c>
      <c r="F6" t="s">
        <v>161</v>
      </c>
      <c r="G6" t="s">
        <v>161</v>
      </c>
    </row>
    <row r="7" spans="1:7" x14ac:dyDescent="0.3">
      <c r="A7" t="s">
        <v>9</v>
      </c>
      <c r="B7" s="1">
        <v>1.0000000000000001E-5</v>
      </c>
      <c r="C7" t="s">
        <v>38</v>
      </c>
      <c r="D7" t="s">
        <v>39</v>
      </c>
      <c r="E7" t="s">
        <v>162</v>
      </c>
      <c r="F7" t="s">
        <v>37</v>
      </c>
      <c r="G7" t="s">
        <v>162</v>
      </c>
    </row>
    <row r="8" spans="1:7" x14ac:dyDescent="0.3">
      <c r="A8" t="s">
        <v>10</v>
      </c>
      <c r="B8" s="1">
        <v>4.9999999999999998E-8</v>
      </c>
      <c r="C8" t="s">
        <v>163</v>
      </c>
      <c r="D8" t="s">
        <v>41</v>
      </c>
      <c r="E8" t="s">
        <v>40</v>
      </c>
      <c r="F8" t="s">
        <v>41</v>
      </c>
      <c r="G8" t="s">
        <v>40</v>
      </c>
    </row>
    <row r="9" spans="1:7" x14ac:dyDescent="0.3">
      <c r="A9" t="s">
        <v>22</v>
      </c>
      <c r="B9" s="1">
        <v>4.9999999999999998E-8</v>
      </c>
      <c r="C9" t="s">
        <v>164</v>
      </c>
      <c r="D9" t="s">
        <v>165</v>
      </c>
      <c r="E9" t="s">
        <v>166</v>
      </c>
      <c r="F9" t="s">
        <v>165</v>
      </c>
      <c r="G9" t="s">
        <v>170</v>
      </c>
    </row>
    <row r="10" spans="1:7" x14ac:dyDescent="0.3">
      <c r="A10" t="s">
        <v>135</v>
      </c>
      <c r="B10" s="1">
        <v>4.9999999999999998E-8</v>
      </c>
      <c r="C10" t="s">
        <v>38</v>
      </c>
      <c r="D10" t="s">
        <v>42</v>
      </c>
      <c r="E10" t="s">
        <v>42</v>
      </c>
      <c r="F10" t="s">
        <v>42</v>
      </c>
      <c r="G10" t="s">
        <v>42</v>
      </c>
    </row>
    <row r="11" spans="1:7" x14ac:dyDescent="0.3">
      <c r="A11" t="s">
        <v>12</v>
      </c>
      <c r="B11" s="1">
        <v>4.9999999999999998E-8</v>
      </c>
      <c r="C11" t="s">
        <v>167</v>
      </c>
      <c r="D11" t="s">
        <v>43</v>
      </c>
      <c r="E11" t="s">
        <v>168</v>
      </c>
      <c r="F11" t="s">
        <v>43</v>
      </c>
      <c r="G11" t="s">
        <v>168</v>
      </c>
    </row>
    <row r="12" spans="1:7" x14ac:dyDescent="0.3">
      <c r="A12" t="s">
        <v>13</v>
      </c>
      <c r="B12" s="1">
        <v>4.9999999999999998E-8</v>
      </c>
      <c r="C12" t="s">
        <v>169</v>
      </c>
      <c r="D12" t="s">
        <v>44</v>
      </c>
      <c r="E12" t="s">
        <v>169</v>
      </c>
      <c r="F12" t="s">
        <v>44</v>
      </c>
      <c r="G12" t="s">
        <v>169</v>
      </c>
    </row>
    <row r="13" spans="1:7" x14ac:dyDescent="0.3">
      <c r="B13" s="1"/>
    </row>
    <row r="14" spans="1:7" x14ac:dyDescent="0.3">
      <c r="A14" t="s">
        <v>137</v>
      </c>
    </row>
    <row r="15" spans="1:7" x14ac:dyDescent="0.3">
      <c r="A15" t="s">
        <v>138</v>
      </c>
    </row>
    <row r="16" spans="1:7" x14ac:dyDescent="0.3">
      <c r="A16" t="s">
        <v>139</v>
      </c>
    </row>
    <row r="17" spans="1:1" x14ac:dyDescent="0.3">
      <c r="A17" t="s">
        <v>140</v>
      </c>
    </row>
    <row r="18" spans="1:1" x14ac:dyDescent="0.3">
      <c r="A18" t="s">
        <v>141</v>
      </c>
    </row>
    <row r="19" spans="1:1" x14ac:dyDescent="0.3">
      <c r="A19" t="s">
        <v>136</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workbookViewId="0">
      <selection activeCell="B20" sqref="B20"/>
    </sheetView>
  </sheetViews>
  <sheetFormatPr defaultRowHeight="14.4" x14ac:dyDescent="0.3"/>
  <cols>
    <col min="1" max="1" width="22.5546875" customWidth="1"/>
    <col min="2" max="4" width="10.21875" customWidth="1"/>
    <col min="5" max="5" width="12.77734375" customWidth="1"/>
    <col min="6" max="8" width="10.21875" customWidth="1"/>
  </cols>
  <sheetData>
    <row r="1" spans="1:8" x14ac:dyDescent="0.3">
      <c r="A1" t="s">
        <v>143</v>
      </c>
    </row>
    <row r="3" spans="1:8" x14ac:dyDescent="0.3">
      <c r="A3" s="7" t="s">
        <v>30</v>
      </c>
      <c r="B3" s="7"/>
      <c r="C3" s="7"/>
      <c r="D3" s="7"/>
      <c r="E3" s="7" t="s">
        <v>16</v>
      </c>
      <c r="F3" s="7"/>
      <c r="G3" s="7"/>
      <c r="H3" s="7"/>
    </row>
    <row r="4" spans="1:8" x14ac:dyDescent="0.3">
      <c r="A4" s="7"/>
      <c r="B4" s="7" t="s">
        <v>45</v>
      </c>
      <c r="C4" s="7" t="s">
        <v>14</v>
      </c>
      <c r="D4" s="7" t="s">
        <v>10</v>
      </c>
      <c r="E4" s="7" t="s">
        <v>22</v>
      </c>
      <c r="F4" s="7" t="s">
        <v>142</v>
      </c>
      <c r="G4" s="7" t="s">
        <v>46</v>
      </c>
      <c r="H4" s="7" t="s">
        <v>47</v>
      </c>
    </row>
    <row r="5" spans="1:8" x14ac:dyDescent="0.3">
      <c r="A5" t="s">
        <v>32</v>
      </c>
      <c r="B5" t="s">
        <v>171</v>
      </c>
      <c r="C5" t="s">
        <v>171</v>
      </c>
      <c r="D5" t="s">
        <v>171</v>
      </c>
      <c r="E5" t="s">
        <v>171</v>
      </c>
      <c r="F5" t="s">
        <v>171</v>
      </c>
      <c r="G5" t="s">
        <v>171</v>
      </c>
      <c r="H5" t="s">
        <v>171</v>
      </c>
    </row>
    <row r="6" spans="1:8" x14ac:dyDescent="0.3">
      <c r="A6" t="s">
        <v>49</v>
      </c>
      <c r="B6" t="s">
        <v>50</v>
      </c>
      <c r="C6" t="s">
        <v>50</v>
      </c>
      <c r="D6" t="s">
        <v>50</v>
      </c>
      <c r="E6" t="s">
        <v>50</v>
      </c>
      <c r="F6" t="s">
        <v>50</v>
      </c>
      <c r="G6" t="s">
        <v>50</v>
      </c>
      <c r="H6" t="s">
        <v>50</v>
      </c>
    </row>
    <row r="7" spans="1:8" x14ac:dyDescent="0.3">
      <c r="A7" t="s">
        <v>51</v>
      </c>
      <c r="B7" t="s">
        <v>50</v>
      </c>
      <c r="C7" t="s">
        <v>50</v>
      </c>
      <c r="D7" t="s">
        <v>50</v>
      </c>
      <c r="E7" t="s">
        <v>50</v>
      </c>
      <c r="F7" t="s">
        <v>50</v>
      </c>
      <c r="G7" t="s">
        <v>50</v>
      </c>
      <c r="H7" t="s">
        <v>50</v>
      </c>
    </row>
    <row r="8" spans="1:8" x14ac:dyDescent="0.3">
      <c r="A8" t="s">
        <v>27</v>
      </c>
      <c r="B8" t="s">
        <v>38</v>
      </c>
      <c r="C8" t="s">
        <v>38</v>
      </c>
      <c r="D8" t="s">
        <v>38</v>
      </c>
      <c r="E8" t="s">
        <v>38</v>
      </c>
      <c r="F8" t="s">
        <v>38</v>
      </c>
      <c r="G8" t="s">
        <v>38</v>
      </c>
      <c r="H8" t="s">
        <v>38</v>
      </c>
    </row>
    <row r="9" spans="1:8" x14ac:dyDescent="0.3">
      <c r="A9" t="s">
        <v>34</v>
      </c>
      <c r="B9" t="s">
        <v>48</v>
      </c>
      <c r="C9" t="s">
        <v>48</v>
      </c>
      <c r="D9" t="s">
        <v>48</v>
      </c>
      <c r="E9" t="s">
        <v>48</v>
      </c>
      <c r="F9" t="s">
        <v>48</v>
      </c>
      <c r="G9" t="s">
        <v>48</v>
      </c>
      <c r="H9" t="s">
        <v>48</v>
      </c>
    </row>
    <row r="11" spans="1:8" x14ac:dyDescent="0.3">
      <c r="A11" t="s">
        <v>137</v>
      </c>
    </row>
    <row r="12" spans="1:8" x14ac:dyDescent="0.3">
      <c r="A12" t="s">
        <v>138</v>
      </c>
    </row>
    <row r="13" spans="1:8" x14ac:dyDescent="0.3">
      <c r="A13" t="s">
        <v>139</v>
      </c>
    </row>
    <row r="14" spans="1:8" x14ac:dyDescent="0.3">
      <c r="A14" t="s">
        <v>140</v>
      </c>
    </row>
    <row r="15" spans="1:8" x14ac:dyDescent="0.3">
      <c r="A15" t="s">
        <v>141</v>
      </c>
    </row>
    <row r="16" spans="1:8" x14ac:dyDescent="0.3">
      <c r="A16" t="s">
        <v>136</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workbookViewId="0">
      <selection activeCell="E28" sqref="E28"/>
    </sheetView>
  </sheetViews>
  <sheetFormatPr defaultRowHeight="14.4" x14ac:dyDescent="0.3"/>
  <cols>
    <col min="1" max="1" width="19.21875" customWidth="1"/>
    <col min="4" max="4" width="19.5546875" customWidth="1"/>
  </cols>
  <sheetData>
    <row r="1" spans="1:4" x14ac:dyDescent="0.3">
      <c r="A1" t="s">
        <v>144</v>
      </c>
    </row>
    <row r="3" spans="1:4" s="7" customFormat="1" x14ac:dyDescent="0.3">
      <c r="A3" s="18" t="s">
        <v>30</v>
      </c>
      <c r="B3" s="18" t="s">
        <v>23</v>
      </c>
      <c r="C3" s="18" t="s">
        <v>31</v>
      </c>
      <c r="D3" s="18" t="s">
        <v>128</v>
      </c>
    </row>
    <row r="4" spans="1:4" x14ac:dyDescent="0.3">
      <c r="A4" s="31" t="s">
        <v>25</v>
      </c>
      <c r="B4" s="32">
        <v>4.9999999999999998E-8</v>
      </c>
      <c r="C4" s="31">
        <v>13</v>
      </c>
      <c r="D4" s="33">
        <v>0.7</v>
      </c>
    </row>
    <row r="5" spans="1:4" x14ac:dyDescent="0.3">
      <c r="A5" s="31" t="s">
        <v>9</v>
      </c>
      <c r="B5" s="32">
        <v>4.9999999999999998E-8</v>
      </c>
      <c r="C5" s="31">
        <v>2</v>
      </c>
      <c r="D5" s="33">
        <v>0.17</v>
      </c>
    </row>
    <row r="6" spans="1:4" x14ac:dyDescent="0.3">
      <c r="A6" s="31" t="s">
        <v>14</v>
      </c>
      <c r="B6" s="32">
        <v>1.0000000000000001E-5</v>
      </c>
      <c r="C6" s="31">
        <v>40</v>
      </c>
      <c r="D6" s="33">
        <v>0.97</v>
      </c>
    </row>
    <row r="7" spans="1:4" x14ac:dyDescent="0.3">
      <c r="A7" s="31" t="s">
        <v>10</v>
      </c>
      <c r="B7" s="32">
        <v>4.9999999999999998E-8</v>
      </c>
      <c r="C7" s="31">
        <v>53</v>
      </c>
      <c r="D7" s="33">
        <v>3.97</v>
      </c>
    </row>
    <row r="8" spans="1:4" x14ac:dyDescent="0.3">
      <c r="A8" s="31" t="s">
        <v>22</v>
      </c>
      <c r="B8" s="32">
        <v>4.9999999999999998E-8</v>
      </c>
      <c r="C8" s="31">
        <v>19</v>
      </c>
      <c r="D8" s="33">
        <v>1.6</v>
      </c>
    </row>
    <row r="9" spans="1:4" x14ac:dyDescent="0.3">
      <c r="A9" s="31" t="s">
        <v>135</v>
      </c>
      <c r="B9" s="32">
        <v>4.9999999999999998E-8</v>
      </c>
      <c r="C9" s="31">
        <v>25</v>
      </c>
      <c r="D9" s="33">
        <v>1.82</v>
      </c>
    </row>
    <row r="10" spans="1:4" x14ac:dyDescent="0.3">
      <c r="A10" s="31" t="s">
        <v>12</v>
      </c>
      <c r="B10" s="32">
        <v>4.9999999999999998E-8</v>
      </c>
      <c r="C10" s="31">
        <v>35</v>
      </c>
      <c r="D10" s="33">
        <v>2.1800000000000002</v>
      </c>
    </row>
    <row r="11" spans="1:4" x14ac:dyDescent="0.3">
      <c r="A11" s="31" t="s">
        <v>13</v>
      </c>
      <c r="B11" s="32">
        <v>4.9999999999999998E-8</v>
      </c>
      <c r="C11" s="31">
        <v>12</v>
      </c>
      <c r="D11" s="33">
        <v>0.7</v>
      </c>
    </row>
    <row r="12" spans="1:4" x14ac:dyDescent="0.3">
      <c r="A12" s="31" t="s">
        <v>26</v>
      </c>
      <c r="B12" s="32">
        <v>4.9999999999999998E-8</v>
      </c>
      <c r="C12" s="31">
        <v>346</v>
      </c>
      <c r="D12" s="33">
        <v>1.43</v>
      </c>
    </row>
    <row r="13" spans="1:4" x14ac:dyDescent="0.3">
      <c r="A13" s="31" t="s">
        <v>27</v>
      </c>
      <c r="B13" s="32">
        <v>4.9999999999999998E-8</v>
      </c>
      <c r="C13" s="31">
        <v>92</v>
      </c>
      <c r="D13" s="33">
        <v>0.56000000000000005</v>
      </c>
    </row>
    <row r="14" spans="1:4" x14ac:dyDescent="0.3">
      <c r="A14" s="31" t="s">
        <v>28</v>
      </c>
      <c r="B14" s="32">
        <v>4.9999999999999998E-8</v>
      </c>
      <c r="C14" s="31">
        <v>10</v>
      </c>
      <c r="D14" s="33">
        <v>0.59</v>
      </c>
    </row>
    <row r="15" spans="1:4" x14ac:dyDescent="0.3">
      <c r="A15" s="34" t="s">
        <v>160</v>
      </c>
      <c r="B15" s="35">
        <v>4.9999999999999998E-8</v>
      </c>
      <c r="C15" s="34">
        <v>49</v>
      </c>
      <c r="D15" s="36">
        <v>1.27</v>
      </c>
    </row>
    <row r="17" spans="1:1" x14ac:dyDescent="0.3">
      <c r="A17" t="s">
        <v>145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topLeftCell="A44" workbookViewId="0">
      <selection activeCell="D53" sqref="D53"/>
    </sheetView>
  </sheetViews>
  <sheetFormatPr defaultRowHeight="14.4" x14ac:dyDescent="0.3"/>
  <cols>
    <col min="1" max="1" width="17.88671875" customWidth="1"/>
    <col min="2" max="2" width="16.6640625" customWidth="1"/>
    <col min="3" max="3" width="24.21875" customWidth="1"/>
    <col min="4" max="4" width="10.21875" customWidth="1"/>
    <col min="5" max="5" width="17.5546875" customWidth="1"/>
  </cols>
  <sheetData>
    <row r="1" spans="1:6" x14ac:dyDescent="0.3">
      <c r="A1" t="s">
        <v>146</v>
      </c>
    </row>
    <row r="3" spans="1:6" x14ac:dyDescent="0.3">
      <c r="A3" t="s">
        <v>52</v>
      </c>
      <c r="B3" t="s">
        <v>23</v>
      </c>
      <c r="C3" t="s">
        <v>53</v>
      </c>
      <c r="D3" t="s">
        <v>54</v>
      </c>
      <c r="E3" t="s">
        <v>6</v>
      </c>
      <c r="F3" t="s">
        <v>7</v>
      </c>
    </row>
    <row r="4" spans="1:6" x14ac:dyDescent="0.3">
      <c r="A4" t="s">
        <v>35</v>
      </c>
      <c r="B4" s="1">
        <v>4.9999999999999998E-8</v>
      </c>
      <c r="C4" t="s">
        <v>32</v>
      </c>
      <c r="D4" s="3">
        <v>1.2356000000000001E-2</v>
      </c>
      <c r="E4" s="3" t="s">
        <v>172</v>
      </c>
      <c r="F4" s="3">
        <v>3.62E-3</v>
      </c>
    </row>
    <row r="5" spans="1:6" x14ac:dyDescent="0.3">
      <c r="A5" t="s">
        <v>35</v>
      </c>
      <c r="B5" s="1">
        <v>4.9999999999999998E-8</v>
      </c>
      <c r="C5" t="s">
        <v>33</v>
      </c>
      <c r="D5" s="5">
        <f>-1*0.00267</f>
        <v>-2.6700000000000001E-3</v>
      </c>
      <c r="E5" s="3" t="s">
        <v>173</v>
      </c>
      <c r="F5" s="3">
        <v>0.375</v>
      </c>
    </row>
    <row r="6" spans="1:6" x14ac:dyDescent="0.3">
      <c r="A6" t="s">
        <v>35</v>
      </c>
      <c r="B6" s="1">
        <v>4.9999999999999998E-8</v>
      </c>
      <c r="C6" t="s">
        <v>29</v>
      </c>
      <c r="D6" s="3">
        <v>-2.1519999999999998E-3</v>
      </c>
      <c r="E6" s="3" t="s">
        <v>174</v>
      </c>
      <c r="F6" s="3">
        <v>-2.1519999999999998E-3</v>
      </c>
    </row>
    <row r="7" spans="1:6" x14ac:dyDescent="0.3">
      <c r="A7" t="s">
        <v>35</v>
      </c>
      <c r="B7" s="1">
        <v>4.9999999999999998E-8</v>
      </c>
      <c r="C7" t="s">
        <v>27</v>
      </c>
      <c r="D7" s="3">
        <v>7.8390000000000005E-3</v>
      </c>
      <c r="E7" s="3" t="s">
        <v>175</v>
      </c>
      <c r="F7" s="3">
        <v>4.7500000000000001E-2</v>
      </c>
    </row>
    <row r="8" spans="1:6" x14ac:dyDescent="0.3">
      <c r="A8" t="s">
        <v>35</v>
      </c>
      <c r="B8" s="1">
        <v>4.9999999999999998E-8</v>
      </c>
      <c r="C8" t="s">
        <v>34</v>
      </c>
      <c r="D8" s="3">
        <v>-1.3370999999999999E-2</v>
      </c>
      <c r="E8" s="3" t="s">
        <v>176</v>
      </c>
      <c r="F8" s="3">
        <v>0.154</v>
      </c>
    </row>
    <row r="9" spans="1:6" x14ac:dyDescent="0.3">
      <c r="A9" t="s">
        <v>14</v>
      </c>
      <c r="B9" s="1">
        <v>4.9999999999999998E-8</v>
      </c>
      <c r="C9" t="s">
        <v>32</v>
      </c>
      <c r="D9" s="3" t="s">
        <v>11</v>
      </c>
      <c r="E9" s="3" t="s">
        <v>11</v>
      </c>
      <c r="F9" s="3" t="s">
        <v>11</v>
      </c>
    </row>
    <row r="10" spans="1:6" x14ac:dyDescent="0.3">
      <c r="A10" t="s">
        <v>14</v>
      </c>
      <c r="B10" s="1">
        <v>4.9999999999999998E-8</v>
      </c>
      <c r="C10" t="s">
        <v>33</v>
      </c>
      <c r="D10" s="3" t="s">
        <v>11</v>
      </c>
      <c r="E10" s="3" t="s">
        <v>11</v>
      </c>
      <c r="F10" s="3" t="s">
        <v>11</v>
      </c>
    </row>
    <row r="11" spans="1:6" x14ac:dyDescent="0.3">
      <c r="A11" t="s">
        <v>14</v>
      </c>
      <c r="B11" s="1">
        <v>4.9999999999999998E-8</v>
      </c>
      <c r="C11" t="s">
        <v>29</v>
      </c>
      <c r="D11" s="3" t="s">
        <v>11</v>
      </c>
      <c r="E11" s="3" t="s">
        <v>11</v>
      </c>
      <c r="F11" s="3" t="s">
        <v>11</v>
      </c>
    </row>
    <row r="12" spans="1:6" x14ac:dyDescent="0.3">
      <c r="A12" t="s">
        <v>14</v>
      </c>
      <c r="B12" s="1">
        <v>4.9999999999999998E-8</v>
      </c>
      <c r="C12" t="s">
        <v>27</v>
      </c>
      <c r="D12" s="5" t="s">
        <v>11</v>
      </c>
      <c r="E12" s="3" t="s">
        <v>11</v>
      </c>
      <c r="F12" s="3" t="s">
        <v>11</v>
      </c>
    </row>
    <row r="13" spans="1:6" x14ac:dyDescent="0.3">
      <c r="A13" t="s">
        <v>14</v>
      </c>
      <c r="B13" s="1">
        <v>4.9999999999999998E-8</v>
      </c>
      <c r="C13" t="s">
        <v>34</v>
      </c>
      <c r="D13" s="3" t="s">
        <v>11</v>
      </c>
      <c r="E13" s="3" t="s">
        <v>11</v>
      </c>
      <c r="F13" s="3" t="s">
        <v>11</v>
      </c>
    </row>
    <row r="14" spans="1:6" x14ac:dyDescent="0.3">
      <c r="A14" t="s">
        <v>14</v>
      </c>
      <c r="B14" s="1">
        <v>1.0000000000000001E-5</v>
      </c>
      <c r="C14" t="s">
        <v>32</v>
      </c>
      <c r="D14" s="3">
        <v>-3.024133E-3</v>
      </c>
      <c r="E14" s="3" t="s">
        <v>177</v>
      </c>
      <c r="F14" s="3">
        <v>3.6057789999999999E-2</v>
      </c>
    </row>
    <row r="15" spans="1:6" x14ac:dyDescent="0.3">
      <c r="A15" t="s">
        <v>14</v>
      </c>
      <c r="B15" s="1">
        <v>1.0000000000000001E-5</v>
      </c>
      <c r="C15" t="s">
        <v>33</v>
      </c>
      <c r="D15" s="3">
        <f>-1*-0.003421</f>
        <v>3.421E-3</v>
      </c>
      <c r="E15" s="3" t="s">
        <v>178</v>
      </c>
      <c r="F15" s="3">
        <v>0.1046</v>
      </c>
    </row>
    <row r="16" spans="1:6" x14ac:dyDescent="0.3">
      <c r="A16" t="s">
        <v>14</v>
      </c>
      <c r="B16" s="1">
        <v>1.0000000000000001E-5</v>
      </c>
      <c r="C16" t="s">
        <v>29</v>
      </c>
      <c r="D16" s="3">
        <v>-1.405E-3</v>
      </c>
      <c r="E16" s="3" t="s">
        <v>179</v>
      </c>
      <c r="F16" s="3">
        <v>0.55200000000000005</v>
      </c>
    </row>
    <row r="17" spans="1:6" x14ac:dyDescent="0.3">
      <c r="A17" t="s">
        <v>14</v>
      </c>
      <c r="B17" s="1">
        <v>1.0000000000000001E-5</v>
      </c>
      <c r="C17" t="s">
        <v>27</v>
      </c>
      <c r="D17" s="37">
        <v>2.1150000000000001E-3</v>
      </c>
      <c r="E17" s="3" t="s">
        <v>180</v>
      </c>
      <c r="F17" s="3">
        <v>0.14169999999999999</v>
      </c>
    </row>
    <row r="18" spans="1:6" x14ac:dyDescent="0.3">
      <c r="A18" t="s">
        <v>14</v>
      </c>
      <c r="B18" s="1">
        <v>1.0000000000000001E-5</v>
      </c>
      <c r="C18" t="s">
        <v>34</v>
      </c>
      <c r="D18" s="3">
        <v>3.2460000000000002E-3</v>
      </c>
      <c r="E18" s="3" t="s">
        <v>181</v>
      </c>
      <c r="F18" s="3">
        <v>0.4</v>
      </c>
    </row>
    <row r="19" spans="1:6" x14ac:dyDescent="0.3">
      <c r="A19" t="s">
        <v>10</v>
      </c>
      <c r="B19" s="1">
        <v>4.9999999999999998E-8</v>
      </c>
      <c r="C19" t="s">
        <v>32</v>
      </c>
      <c r="D19" s="3">
        <v>-3.7590000000000002E-3</v>
      </c>
      <c r="E19" s="3" t="s">
        <v>182</v>
      </c>
      <c r="F19" s="3">
        <v>0.19</v>
      </c>
    </row>
    <row r="20" spans="1:6" x14ac:dyDescent="0.3">
      <c r="A20" t="s">
        <v>10</v>
      </c>
      <c r="B20" s="1">
        <v>4.9999999999999998E-8</v>
      </c>
      <c r="C20" t="s">
        <v>33</v>
      </c>
      <c r="D20" s="3">
        <f>-1*-0.0008968</f>
        <v>8.9680000000000001E-4</v>
      </c>
      <c r="E20" s="3" t="s">
        <v>183</v>
      </c>
      <c r="F20" s="3">
        <v>0.69199999999999995</v>
      </c>
    </row>
    <row r="21" spans="1:6" x14ac:dyDescent="0.3">
      <c r="A21" t="s">
        <v>10</v>
      </c>
      <c r="B21" s="1">
        <v>4.9999999999999998E-8</v>
      </c>
      <c r="C21" t="s">
        <v>29</v>
      </c>
      <c r="D21" s="1">
        <v>2.3730000000000001E-5</v>
      </c>
      <c r="E21" s="3" t="s">
        <v>184</v>
      </c>
      <c r="F21" s="3">
        <v>0.99299999999999999</v>
      </c>
    </row>
    <row r="22" spans="1:6" x14ac:dyDescent="0.3">
      <c r="A22" t="s">
        <v>10</v>
      </c>
      <c r="B22" s="1">
        <v>4.9999999999999998E-8</v>
      </c>
      <c r="C22" t="s">
        <v>27</v>
      </c>
      <c r="D22" s="37">
        <v>-6.4570000000000003E-4</v>
      </c>
      <c r="E22" s="3" t="s">
        <v>185</v>
      </c>
      <c r="F22" s="3">
        <v>0.68400000000000005</v>
      </c>
    </row>
    <row r="23" spans="1:6" x14ac:dyDescent="0.3">
      <c r="A23" t="s">
        <v>10</v>
      </c>
      <c r="B23" s="1">
        <v>4.9999999999999998E-8</v>
      </c>
      <c r="C23" t="s">
        <v>34</v>
      </c>
      <c r="D23" s="3">
        <v>4.3625790000000001E-3</v>
      </c>
      <c r="E23" s="3" t="s">
        <v>186</v>
      </c>
      <c r="F23" s="3">
        <v>0.29339710000000002</v>
      </c>
    </row>
    <row r="24" spans="1:6" x14ac:dyDescent="0.3">
      <c r="A24" t="s">
        <v>55</v>
      </c>
      <c r="B24" s="1">
        <v>4.9999999999999998E-8</v>
      </c>
      <c r="C24" t="s">
        <v>32</v>
      </c>
      <c r="D24" s="3">
        <v>1.502E-2</v>
      </c>
      <c r="E24" s="3" t="s">
        <v>187</v>
      </c>
      <c r="F24" s="3">
        <v>0.22700000000000001</v>
      </c>
    </row>
    <row r="25" spans="1:6" x14ac:dyDescent="0.3">
      <c r="A25" t="s">
        <v>55</v>
      </c>
      <c r="B25" s="1">
        <v>4.9999999999999998E-8</v>
      </c>
      <c r="C25" t="s">
        <v>33</v>
      </c>
      <c r="D25" s="3">
        <f>-1*-0.002209</f>
        <v>2.209E-3</v>
      </c>
      <c r="E25" s="3" t="s">
        <v>188</v>
      </c>
      <c r="F25" s="3">
        <v>0.70799999999999996</v>
      </c>
    </row>
    <row r="26" spans="1:6" x14ac:dyDescent="0.3">
      <c r="A26" t="s">
        <v>55</v>
      </c>
      <c r="B26" s="1">
        <v>4.9999999999999998E-8</v>
      </c>
      <c r="C26" t="s">
        <v>29</v>
      </c>
      <c r="D26" s="3">
        <v>3.0409999999999999E-3</v>
      </c>
      <c r="E26" s="3" t="s">
        <v>189</v>
      </c>
      <c r="F26" s="3">
        <v>0.54400000000000004</v>
      </c>
    </row>
    <row r="27" spans="1:6" x14ac:dyDescent="0.3">
      <c r="A27" t="s">
        <v>55</v>
      </c>
      <c r="B27" s="1">
        <v>4.9999999999999998E-8</v>
      </c>
      <c r="C27" t="s">
        <v>27</v>
      </c>
      <c r="D27" s="3">
        <v>9.4009999999999996E-3</v>
      </c>
      <c r="E27" s="3" t="s">
        <v>190</v>
      </c>
      <c r="F27" s="3">
        <v>2.7499999999999998E-3</v>
      </c>
    </row>
    <row r="28" spans="1:6" x14ac:dyDescent="0.3">
      <c r="A28" t="s">
        <v>55</v>
      </c>
      <c r="B28" s="1">
        <v>4.9999999999999998E-8</v>
      </c>
      <c r="C28" t="s">
        <v>34</v>
      </c>
      <c r="D28" s="3">
        <v>7.227278E-4</v>
      </c>
      <c r="E28" s="3" t="s">
        <v>191</v>
      </c>
      <c r="F28" s="3">
        <v>0.93916639999999996</v>
      </c>
    </row>
    <row r="29" spans="1:6" x14ac:dyDescent="0.3">
      <c r="A29" t="s">
        <v>142</v>
      </c>
      <c r="B29" s="1">
        <v>4.9999999999999998E-8</v>
      </c>
      <c r="C29" t="s">
        <v>32</v>
      </c>
      <c r="D29" s="3">
        <v>-3.0032040000000002E-3</v>
      </c>
      <c r="E29" s="3" t="s">
        <v>192</v>
      </c>
      <c r="F29" s="3">
        <v>0.33156920000000001</v>
      </c>
    </row>
    <row r="30" spans="1:6" x14ac:dyDescent="0.3">
      <c r="A30" t="s">
        <v>142</v>
      </c>
      <c r="B30" s="1">
        <v>4.9999999999999998E-8</v>
      </c>
      <c r="C30" t="s">
        <v>33</v>
      </c>
      <c r="D30" s="3">
        <f>-1*-0.002909639</f>
        <v>2.9096389999999999E-3</v>
      </c>
      <c r="E30" s="3" t="s">
        <v>178</v>
      </c>
      <c r="F30" s="3">
        <v>0.1833177</v>
      </c>
    </row>
    <row r="31" spans="1:6" x14ac:dyDescent="0.3">
      <c r="A31" t="s">
        <v>142</v>
      </c>
      <c r="B31" s="1">
        <v>4.9999999999999998E-8</v>
      </c>
      <c r="C31" t="s">
        <v>29</v>
      </c>
      <c r="D31" s="3">
        <v>-2.6297109999999999E-3</v>
      </c>
      <c r="E31" s="3" t="s">
        <v>193</v>
      </c>
      <c r="F31" s="3">
        <v>0.20882410000000001</v>
      </c>
    </row>
    <row r="32" spans="1:6" x14ac:dyDescent="0.3">
      <c r="A32" t="s">
        <v>142</v>
      </c>
      <c r="B32" s="1">
        <v>4.9999999999999998E-8</v>
      </c>
      <c r="C32" t="s">
        <v>27</v>
      </c>
      <c r="D32" s="3">
        <v>8.8665320000000001E-4</v>
      </c>
      <c r="E32" s="3" t="s">
        <v>194</v>
      </c>
      <c r="F32" s="3">
        <v>0.56132599999999999</v>
      </c>
    </row>
    <row r="33" spans="1:6" x14ac:dyDescent="0.3">
      <c r="A33" t="s">
        <v>142</v>
      </c>
      <c r="B33" s="1">
        <v>4.9999999999999998E-8</v>
      </c>
      <c r="C33" t="s">
        <v>34</v>
      </c>
      <c r="D33" s="37">
        <v>4.441988E-3</v>
      </c>
      <c r="E33" s="3" t="s">
        <v>195</v>
      </c>
      <c r="F33" s="3">
        <v>0.38425169999999997</v>
      </c>
    </row>
    <row r="34" spans="1:6" x14ac:dyDescent="0.3">
      <c r="A34" t="s">
        <v>46</v>
      </c>
      <c r="B34" s="1">
        <v>4.9999999999999998E-8</v>
      </c>
      <c r="C34" t="s">
        <v>32</v>
      </c>
      <c r="D34" s="37">
        <v>-1.3035659999999999E-3</v>
      </c>
      <c r="E34" s="3" t="s">
        <v>196</v>
      </c>
      <c r="F34" s="3">
        <v>0.65258669999999996</v>
      </c>
    </row>
    <row r="35" spans="1:6" x14ac:dyDescent="0.3">
      <c r="A35" t="s">
        <v>46</v>
      </c>
      <c r="B35" s="1">
        <v>4.9999999999999998E-8</v>
      </c>
      <c r="C35" t="s">
        <v>33</v>
      </c>
      <c r="D35" s="3">
        <f>-1*-0.002391826</f>
        <v>2.3918260000000001E-3</v>
      </c>
      <c r="E35" s="3" t="s">
        <v>197</v>
      </c>
      <c r="F35" s="3">
        <v>0.33543190000000001</v>
      </c>
    </row>
    <row r="36" spans="1:6" x14ac:dyDescent="0.3">
      <c r="A36" t="s">
        <v>46</v>
      </c>
      <c r="B36" s="1">
        <v>4.9999999999999998E-8</v>
      </c>
      <c r="C36" t="s">
        <v>29</v>
      </c>
      <c r="D36" s="5">
        <v>-1.688E-3</v>
      </c>
      <c r="E36" s="3" t="s">
        <v>198</v>
      </c>
      <c r="F36" s="3">
        <v>0.43</v>
      </c>
    </row>
    <row r="37" spans="1:6" x14ac:dyDescent="0.3">
      <c r="A37" t="s">
        <v>46</v>
      </c>
      <c r="B37" s="1">
        <v>4.9999999999999998E-8</v>
      </c>
      <c r="C37" t="s">
        <v>27</v>
      </c>
      <c r="D37" s="5">
        <v>2.2699999999999999E-4</v>
      </c>
      <c r="E37" s="3" t="s">
        <v>199</v>
      </c>
      <c r="F37" s="3">
        <v>0.89400000000000002</v>
      </c>
    </row>
    <row r="38" spans="1:6" x14ac:dyDescent="0.3">
      <c r="A38" t="s">
        <v>46</v>
      </c>
      <c r="B38" s="1">
        <v>4.9999999999999998E-8</v>
      </c>
      <c r="C38" t="s">
        <v>34</v>
      </c>
      <c r="D38" s="3">
        <v>-2.577864E-3</v>
      </c>
      <c r="E38" s="3" t="s">
        <v>200</v>
      </c>
      <c r="F38" s="3">
        <v>0.66980320000000004</v>
      </c>
    </row>
    <row r="39" spans="1:6" x14ac:dyDescent="0.3">
      <c r="A39" t="s">
        <v>47</v>
      </c>
      <c r="B39" s="1">
        <v>4.9999999999999998E-8</v>
      </c>
      <c r="C39" t="s">
        <v>32</v>
      </c>
      <c r="D39" s="3">
        <v>6.9350000000000002E-3</v>
      </c>
      <c r="E39" s="3" t="s">
        <v>201</v>
      </c>
      <c r="F39" s="3">
        <v>0.222</v>
      </c>
    </row>
    <row r="40" spans="1:6" x14ac:dyDescent="0.3">
      <c r="A40" t="s">
        <v>47</v>
      </c>
      <c r="B40" s="1">
        <v>4.9999999999999998E-8</v>
      </c>
      <c r="C40" t="s">
        <v>33</v>
      </c>
      <c r="D40" s="3">
        <f>-1*-0.005506</f>
        <v>5.5059999999999996E-3</v>
      </c>
      <c r="E40" s="3" t="s">
        <v>202</v>
      </c>
      <c r="F40" s="3">
        <v>0.312</v>
      </c>
    </row>
    <row r="41" spans="1:6" x14ac:dyDescent="0.3">
      <c r="A41" t="s">
        <v>47</v>
      </c>
      <c r="B41" s="1">
        <v>4.9999999999999998E-8</v>
      </c>
      <c r="C41" t="s">
        <v>29</v>
      </c>
      <c r="D41" s="3">
        <v>-2.2269999999999998E-3</v>
      </c>
      <c r="E41" s="3" t="s">
        <v>203</v>
      </c>
      <c r="F41" s="3">
        <v>0.76200000000000001</v>
      </c>
    </row>
    <row r="42" spans="1:6" x14ac:dyDescent="0.3">
      <c r="A42" t="s">
        <v>47</v>
      </c>
      <c r="B42" s="1">
        <v>4.9999999999999998E-8</v>
      </c>
      <c r="C42" t="s">
        <v>27</v>
      </c>
      <c r="D42" s="3">
        <v>-9.2779999999999998E-3</v>
      </c>
      <c r="E42" s="3" t="s">
        <v>204</v>
      </c>
      <c r="F42" s="3">
        <v>1.83E-3</v>
      </c>
    </row>
    <row r="43" spans="1:6" x14ac:dyDescent="0.3">
      <c r="A43" t="s">
        <v>47</v>
      </c>
      <c r="B43" s="1">
        <v>4.9999999999999998E-8</v>
      </c>
      <c r="C43" t="s">
        <v>34</v>
      </c>
      <c r="D43" s="3">
        <v>-1.9029999999999998E-2</v>
      </c>
      <c r="E43" s="3" t="s">
        <v>205</v>
      </c>
      <c r="F43" s="3">
        <v>0.19500000000000001</v>
      </c>
    </row>
    <row r="44" spans="1:6" x14ac:dyDescent="0.3">
      <c r="A44" t="s">
        <v>32</v>
      </c>
      <c r="B44" s="1">
        <v>4.9999999999999998E-8</v>
      </c>
      <c r="C44" t="s">
        <v>69</v>
      </c>
      <c r="D44" s="1">
        <v>-3.3999930000000002E-5</v>
      </c>
      <c r="E44" s="3" t="s">
        <v>206</v>
      </c>
      <c r="F44" s="3">
        <v>0.97848170000000001</v>
      </c>
    </row>
    <row r="45" spans="1:6" x14ac:dyDescent="0.3">
      <c r="A45" t="s">
        <v>32</v>
      </c>
      <c r="B45" s="1">
        <v>4.9999999999999998E-8</v>
      </c>
      <c r="C45" t="s">
        <v>9</v>
      </c>
      <c r="D45" s="3">
        <v>-8.8622910000000002E-4</v>
      </c>
      <c r="E45" s="3" t="s">
        <v>207</v>
      </c>
      <c r="F45" s="3">
        <v>0.45707560000000003</v>
      </c>
    </row>
    <row r="46" spans="1:6" x14ac:dyDescent="0.3">
      <c r="A46" t="s">
        <v>32</v>
      </c>
      <c r="B46" s="1">
        <v>4.9999999999999998E-8</v>
      </c>
      <c r="C46" t="s">
        <v>10</v>
      </c>
      <c r="D46" s="3">
        <v>-1.283705E-3</v>
      </c>
      <c r="E46" s="3" t="s">
        <v>185</v>
      </c>
      <c r="F46" s="3">
        <v>0.37683410000000001</v>
      </c>
    </row>
    <row r="47" spans="1:6" x14ac:dyDescent="0.3">
      <c r="A47" t="s">
        <v>32</v>
      </c>
      <c r="B47" s="1">
        <v>4.9999999999999998E-8</v>
      </c>
      <c r="C47" t="s">
        <v>22</v>
      </c>
      <c r="D47" s="1">
        <v>-2.9836169999999999E-4</v>
      </c>
      <c r="E47" s="3" t="s">
        <v>206</v>
      </c>
      <c r="F47" s="3">
        <v>0.81496599999999997</v>
      </c>
    </row>
    <row r="48" spans="1:6" x14ac:dyDescent="0.3">
      <c r="A48" t="s">
        <v>32</v>
      </c>
      <c r="B48" s="1">
        <v>4.9999999999999998E-8</v>
      </c>
      <c r="C48" t="s">
        <v>90</v>
      </c>
      <c r="D48" s="37">
        <v>-1.502476E-3</v>
      </c>
      <c r="E48" s="3" t="s">
        <v>208</v>
      </c>
      <c r="F48" s="3">
        <v>0.2272699</v>
      </c>
    </row>
    <row r="49" spans="1:6" x14ac:dyDescent="0.3">
      <c r="A49" t="s">
        <v>32</v>
      </c>
      <c r="B49" s="1">
        <v>4.9999999999999998E-8</v>
      </c>
      <c r="C49" t="s">
        <v>12</v>
      </c>
      <c r="D49" s="3">
        <v>-1.252464E-3</v>
      </c>
      <c r="E49" s="3" t="s">
        <v>185</v>
      </c>
      <c r="F49" s="3">
        <v>0.41249530000000001</v>
      </c>
    </row>
    <row r="50" spans="1:6" x14ac:dyDescent="0.3">
      <c r="A50" t="s">
        <v>32</v>
      </c>
      <c r="B50" s="1">
        <v>4.9999999999999998E-8</v>
      </c>
      <c r="C50" t="s">
        <v>13</v>
      </c>
      <c r="D50" s="3">
        <v>-2.6240679999999998E-3</v>
      </c>
      <c r="E50" s="3" t="s">
        <v>209</v>
      </c>
      <c r="F50" s="3">
        <v>3.6778230000000002E-2</v>
      </c>
    </row>
    <row r="51" spans="1:6" x14ac:dyDescent="0.3">
      <c r="A51" t="s">
        <v>27</v>
      </c>
      <c r="B51" s="1">
        <v>4.9999999999999998E-8</v>
      </c>
      <c r="C51" t="s">
        <v>35</v>
      </c>
      <c r="D51" s="5">
        <v>7.0913180000000005E-4</v>
      </c>
      <c r="E51" s="3" t="s">
        <v>194</v>
      </c>
      <c r="F51" s="3">
        <v>0.65744369999999996</v>
      </c>
    </row>
    <row r="52" spans="1:6" x14ac:dyDescent="0.3">
      <c r="A52" t="s">
        <v>27</v>
      </c>
      <c r="B52" s="1">
        <v>4.9999999999999998E-8</v>
      </c>
      <c r="C52" t="s">
        <v>9</v>
      </c>
      <c r="D52" s="3">
        <v>8.8167759999999997E-4</v>
      </c>
      <c r="E52" s="3" t="s">
        <v>194</v>
      </c>
      <c r="F52" s="3">
        <v>0.53676040000000003</v>
      </c>
    </row>
    <row r="53" spans="1:6" x14ac:dyDescent="0.3">
      <c r="A53" t="s">
        <v>27</v>
      </c>
      <c r="B53" s="1">
        <v>4.9999999999999998E-8</v>
      </c>
      <c r="C53" t="s">
        <v>10</v>
      </c>
      <c r="D53" s="3">
        <v>8.5348460000000004E-4</v>
      </c>
      <c r="E53" s="3" t="s">
        <v>199</v>
      </c>
      <c r="F53" s="3">
        <v>0.62949429999999995</v>
      </c>
    </row>
    <row r="54" spans="1:6" x14ac:dyDescent="0.3">
      <c r="A54" t="s">
        <v>27</v>
      </c>
      <c r="B54" s="1">
        <v>4.9999999999999998E-8</v>
      </c>
      <c r="C54" t="s">
        <v>22</v>
      </c>
      <c r="D54" s="37">
        <v>1.3321450000000001E-3</v>
      </c>
      <c r="E54" s="3" t="s">
        <v>210</v>
      </c>
      <c r="F54" s="3">
        <v>0.32342280000000001</v>
      </c>
    </row>
    <row r="55" spans="1:6" x14ac:dyDescent="0.3">
      <c r="A55" t="s">
        <v>27</v>
      </c>
      <c r="B55" s="1">
        <v>4.9999999999999998E-8</v>
      </c>
      <c r="C55" t="s">
        <v>90</v>
      </c>
      <c r="D55" s="37">
        <v>3.3175370000000002E-3</v>
      </c>
      <c r="E55" s="3" t="s">
        <v>211</v>
      </c>
      <c r="F55" s="3">
        <v>4.8613200000000002E-2</v>
      </c>
    </row>
    <row r="56" spans="1:6" x14ac:dyDescent="0.3">
      <c r="A56" t="s">
        <v>27</v>
      </c>
      <c r="B56" s="1">
        <v>4.9999999999999998E-8</v>
      </c>
      <c r="C56" t="s">
        <v>12</v>
      </c>
      <c r="D56" s="3">
        <v>1.483931E-3</v>
      </c>
      <c r="E56" s="3" t="s">
        <v>212</v>
      </c>
      <c r="F56" s="3">
        <v>0.43094080000000001</v>
      </c>
    </row>
    <row r="57" spans="1:6" x14ac:dyDescent="0.3">
      <c r="A57" t="s">
        <v>27</v>
      </c>
      <c r="B57" s="1">
        <v>4.9999999999999998E-8</v>
      </c>
      <c r="C57" t="s">
        <v>13</v>
      </c>
      <c r="D57" s="3">
        <v>1.0940769999999999E-3</v>
      </c>
      <c r="E57" s="3" t="s">
        <v>194</v>
      </c>
      <c r="F57" s="3">
        <v>0.458818</v>
      </c>
    </row>
    <row r="58" spans="1:6" x14ac:dyDescent="0.3">
      <c r="A58" t="s">
        <v>28</v>
      </c>
      <c r="B58" s="1">
        <v>4.9999999999999998E-8</v>
      </c>
      <c r="C58" t="s">
        <v>69</v>
      </c>
      <c r="D58" s="3">
        <v>1.5740000000000001E-2</v>
      </c>
      <c r="E58" s="3" t="s">
        <v>213</v>
      </c>
      <c r="F58" s="3">
        <v>0.25800000000000001</v>
      </c>
    </row>
    <row r="59" spans="1:6" x14ac:dyDescent="0.3">
      <c r="A59" t="s">
        <v>28</v>
      </c>
      <c r="B59" s="1">
        <v>4.9999999999999998E-8</v>
      </c>
      <c r="C59" t="s">
        <v>9</v>
      </c>
      <c r="D59" s="3">
        <v>7.3660000000000002E-3</v>
      </c>
      <c r="E59" s="3" t="s">
        <v>214</v>
      </c>
      <c r="F59" s="3">
        <v>0.46800000000000003</v>
      </c>
    </row>
    <row r="60" spans="1:6" x14ac:dyDescent="0.3">
      <c r="A60" t="s">
        <v>28</v>
      </c>
      <c r="B60" s="1">
        <v>4.9999999999999998E-8</v>
      </c>
      <c r="C60" t="s">
        <v>10</v>
      </c>
      <c r="D60" s="3">
        <v>-2.6880000000000001E-2</v>
      </c>
      <c r="E60" s="3" t="s">
        <v>215</v>
      </c>
      <c r="F60" s="3">
        <v>0.1169</v>
      </c>
    </row>
    <row r="61" spans="1:6" x14ac:dyDescent="0.3">
      <c r="A61" t="s">
        <v>28</v>
      </c>
      <c r="B61" s="1">
        <v>4.9999999999999998E-8</v>
      </c>
      <c r="C61" t="s">
        <v>22</v>
      </c>
      <c r="D61" s="3">
        <v>2.2530000000000001E-2</v>
      </c>
      <c r="E61" s="3" t="s">
        <v>216</v>
      </c>
      <c r="F61" s="3">
        <v>7.9500000000000001E-2</v>
      </c>
    </row>
    <row r="62" spans="1:6" x14ac:dyDescent="0.3">
      <c r="A62" t="s">
        <v>28</v>
      </c>
      <c r="B62" s="1">
        <v>4.9999999999999998E-8</v>
      </c>
      <c r="C62" t="s">
        <v>90</v>
      </c>
      <c r="D62" s="3">
        <v>2.835E-2</v>
      </c>
      <c r="E62" s="3" t="s">
        <v>217</v>
      </c>
      <c r="F62" s="3">
        <v>0.129</v>
      </c>
    </row>
    <row r="63" spans="1:6" x14ac:dyDescent="0.3">
      <c r="A63" t="s">
        <v>28</v>
      </c>
      <c r="B63" s="1">
        <v>4.9999999999999998E-8</v>
      </c>
      <c r="C63" t="s">
        <v>12</v>
      </c>
      <c r="D63" s="3">
        <v>-8.9999999999999993E-3</v>
      </c>
      <c r="E63" s="3" t="s">
        <v>218</v>
      </c>
      <c r="F63" s="3">
        <v>0.54800000000000004</v>
      </c>
    </row>
    <row r="64" spans="1:6" x14ac:dyDescent="0.3">
      <c r="A64" t="s">
        <v>28</v>
      </c>
      <c r="B64" s="1">
        <v>4.9999999999999998E-8</v>
      </c>
      <c r="C64" t="s">
        <v>13</v>
      </c>
      <c r="D64" s="3">
        <v>2.128E-2</v>
      </c>
      <c r="E64" s="3" t="s">
        <v>219</v>
      </c>
      <c r="F64" s="3">
        <v>0.15040000000000001</v>
      </c>
    </row>
    <row r="65" spans="1:6" x14ac:dyDescent="0.3">
      <c r="A65" t="s">
        <v>56</v>
      </c>
      <c r="B65" s="1">
        <v>4.9999999999999998E-8</v>
      </c>
      <c r="C65" t="s">
        <v>57</v>
      </c>
      <c r="D65" s="3">
        <v>-0.39632099999999998</v>
      </c>
      <c r="E65" s="3" t="s">
        <v>220</v>
      </c>
      <c r="F65" s="3">
        <v>0.17941080000000001</v>
      </c>
    </row>
    <row r="66" spans="1:6" x14ac:dyDescent="0.3">
      <c r="A66" t="s">
        <v>56</v>
      </c>
      <c r="B66" s="1">
        <v>4.9999999999999998E-8</v>
      </c>
      <c r="C66" t="s">
        <v>58</v>
      </c>
      <c r="D66" s="3">
        <v>0.17514189999999999</v>
      </c>
      <c r="E66" s="3" t="s">
        <v>221</v>
      </c>
      <c r="F66" s="3">
        <v>0.7853348</v>
      </c>
    </row>
    <row r="67" spans="1:6" x14ac:dyDescent="0.3">
      <c r="A67" t="s">
        <v>56</v>
      </c>
      <c r="B67" s="1">
        <v>4.9999999999999998E-8</v>
      </c>
      <c r="C67" t="s">
        <v>59</v>
      </c>
      <c r="D67" s="3">
        <v>2.0966580000000001</v>
      </c>
      <c r="E67" s="3" t="s">
        <v>222</v>
      </c>
      <c r="F67" s="3">
        <v>7.6214359999999995E-2</v>
      </c>
    </row>
    <row r="68" spans="1:6" x14ac:dyDescent="0.3">
      <c r="A68" t="s">
        <v>56</v>
      </c>
      <c r="B68" s="1">
        <v>4.9999999999999998E-8</v>
      </c>
      <c r="C68" t="s">
        <v>60</v>
      </c>
      <c r="D68" s="3">
        <v>0.63295330000000005</v>
      </c>
      <c r="E68" s="3" t="s">
        <v>223</v>
      </c>
      <c r="F68" s="3">
        <v>0.56799250000000001</v>
      </c>
    </row>
    <row r="69" spans="1:6" x14ac:dyDescent="0.3">
      <c r="A69" t="s">
        <v>56</v>
      </c>
      <c r="B69" s="1">
        <v>4.9999999999999998E-8</v>
      </c>
      <c r="C69" t="s">
        <v>130</v>
      </c>
      <c r="D69" s="3">
        <v>-0.59653619999999996</v>
      </c>
      <c r="E69" s="3" t="s">
        <v>224</v>
      </c>
      <c r="F69" s="3">
        <v>0.50415909999999997</v>
      </c>
    </row>
    <row r="70" spans="1:6" x14ac:dyDescent="0.3">
      <c r="A70" t="s">
        <v>56</v>
      </c>
      <c r="B70" s="1">
        <v>4.9999999999999998E-8</v>
      </c>
      <c r="C70" t="s">
        <v>61</v>
      </c>
      <c r="D70" s="3">
        <v>-3.1661800000000002</v>
      </c>
      <c r="E70" s="3" t="s">
        <v>225</v>
      </c>
      <c r="F70" s="3">
        <v>4.6442499999999998E-2</v>
      </c>
    </row>
    <row r="71" spans="1:6" x14ac:dyDescent="0.3">
      <c r="A71" t="s">
        <v>56</v>
      </c>
      <c r="B71" s="1">
        <v>4.9999999999999998E-8</v>
      </c>
      <c r="C71" t="s">
        <v>62</v>
      </c>
      <c r="D71" s="3">
        <v>0.16944629999999999</v>
      </c>
      <c r="E71" s="3" t="s">
        <v>226</v>
      </c>
      <c r="F71" s="3">
        <v>0.91136890000000004</v>
      </c>
    </row>
    <row r="72" spans="1:6" x14ac:dyDescent="0.3">
      <c r="A72" t="s">
        <v>56</v>
      </c>
      <c r="B72" s="1">
        <v>4.9999999999999998E-8</v>
      </c>
      <c r="C72" t="s">
        <v>63</v>
      </c>
      <c r="D72" s="3">
        <v>0.34906419999999999</v>
      </c>
      <c r="E72" s="3" t="s">
        <v>227</v>
      </c>
      <c r="F72" s="3">
        <v>0.1420949</v>
      </c>
    </row>
    <row r="73" spans="1:6" x14ac:dyDescent="0.3">
      <c r="A73" t="s">
        <v>56</v>
      </c>
      <c r="B73" s="1">
        <v>4.9999999999999998E-8</v>
      </c>
      <c r="C73" t="s">
        <v>64</v>
      </c>
      <c r="D73" s="3">
        <v>0.27470290000000003</v>
      </c>
      <c r="E73" s="3" t="s">
        <v>228</v>
      </c>
      <c r="F73" s="3">
        <v>0.60318970000000005</v>
      </c>
    </row>
    <row r="74" spans="1:6" x14ac:dyDescent="0.3">
      <c r="A74" t="s">
        <v>56</v>
      </c>
      <c r="B74" s="1">
        <v>4.9999999999999998E-8</v>
      </c>
      <c r="C74" t="s">
        <v>65</v>
      </c>
      <c r="D74" s="3">
        <v>1.263423</v>
      </c>
      <c r="E74" s="3" t="s">
        <v>229</v>
      </c>
      <c r="F74" s="3">
        <v>0.24896670000000001</v>
      </c>
    </row>
    <row r="75" spans="1:6" x14ac:dyDescent="0.3">
      <c r="A75" t="s">
        <v>56</v>
      </c>
      <c r="B75" s="1">
        <v>4.9999999999999998E-8</v>
      </c>
      <c r="C75" t="s">
        <v>66</v>
      </c>
      <c r="D75" s="3">
        <v>-1.092827</v>
      </c>
      <c r="E75" s="3" t="s">
        <v>230</v>
      </c>
      <c r="F75" s="3">
        <v>0.20994779999999999</v>
      </c>
    </row>
    <row r="76" spans="1:6" x14ac:dyDescent="0.3">
      <c r="A76" t="s">
        <v>56</v>
      </c>
      <c r="B76" s="1">
        <v>4.9999999999999998E-8</v>
      </c>
      <c r="C76" t="s">
        <v>131</v>
      </c>
      <c r="D76" s="3">
        <v>2.094377E-2</v>
      </c>
      <c r="E76" s="3" t="s">
        <v>231</v>
      </c>
      <c r="F76" s="3">
        <v>0.97944969999999998</v>
      </c>
    </row>
    <row r="77" spans="1:6" x14ac:dyDescent="0.3">
      <c r="A77" t="s">
        <v>56</v>
      </c>
      <c r="B77" s="1">
        <v>4.9999999999999998E-8</v>
      </c>
      <c r="C77" t="s">
        <v>67</v>
      </c>
      <c r="D77" s="3">
        <v>0.29013319999999998</v>
      </c>
      <c r="E77" s="3" t="s">
        <v>232</v>
      </c>
      <c r="F77" s="3">
        <v>0.83299319999999999</v>
      </c>
    </row>
    <row r="78" spans="1:6" x14ac:dyDescent="0.3">
      <c r="A78" t="s">
        <v>56</v>
      </c>
      <c r="B78" s="1">
        <v>4.9999999999999998E-8</v>
      </c>
      <c r="C78" t="s">
        <v>68</v>
      </c>
      <c r="D78" s="3">
        <v>1.0288120000000001</v>
      </c>
      <c r="E78" s="3" t="s">
        <v>233</v>
      </c>
      <c r="F78" s="3">
        <v>0.4430209</v>
      </c>
    </row>
    <row r="80" spans="1:6" x14ac:dyDescent="0.3">
      <c r="A80" t="s">
        <v>234</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selection activeCell="A52" sqref="A52:XFD52"/>
    </sheetView>
  </sheetViews>
  <sheetFormatPr defaultRowHeight="14.4" x14ac:dyDescent="0.3"/>
  <cols>
    <col min="1" max="1" width="18.88671875" customWidth="1"/>
    <col min="2" max="2" width="11.6640625" customWidth="1"/>
    <col min="3" max="3" width="25.21875" customWidth="1"/>
  </cols>
  <sheetData>
    <row r="1" spans="1:6" x14ac:dyDescent="0.3">
      <c r="A1" t="s">
        <v>147</v>
      </c>
    </row>
    <row r="3" spans="1:6" x14ac:dyDescent="0.3">
      <c r="A3" t="s">
        <v>30</v>
      </c>
      <c r="B3" t="s">
        <v>23</v>
      </c>
      <c r="C3" t="s">
        <v>70</v>
      </c>
      <c r="D3" t="s">
        <v>71</v>
      </c>
      <c r="E3" t="s">
        <v>72</v>
      </c>
      <c r="F3" t="s">
        <v>7</v>
      </c>
    </row>
    <row r="4" spans="1:6" x14ac:dyDescent="0.3">
      <c r="A4" t="s">
        <v>69</v>
      </c>
      <c r="B4" s="1">
        <v>4.9999999999999998E-8</v>
      </c>
      <c r="C4" t="s">
        <v>32</v>
      </c>
      <c r="D4" s="4">
        <v>25.631180000000001</v>
      </c>
      <c r="E4">
        <v>12</v>
      </c>
      <c r="F4" s="3">
        <v>1.209937E-2</v>
      </c>
    </row>
    <row r="5" spans="1:6" x14ac:dyDescent="0.3">
      <c r="A5" t="s">
        <v>69</v>
      </c>
      <c r="B5" s="1">
        <v>4.9999999999999998E-8</v>
      </c>
      <c r="C5" t="s">
        <v>33</v>
      </c>
      <c r="D5" s="4">
        <v>12.91051</v>
      </c>
      <c r="E5">
        <v>12</v>
      </c>
      <c r="F5" s="3">
        <v>0.37557879999999999</v>
      </c>
    </row>
    <row r="6" spans="1:6" x14ac:dyDescent="0.3">
      <c r="A6" t="s">
        <v>69</v>
      </c>
      <c r="B6" s="1">
        <v>4.9999999999999998E-8</v>
      </c>
      <c r="C6" t="s">
        <v>29</v>
      </c>
      <c r="D6" s="4">
        <v>7.8053229999999996</v>
      </c>
      <c r="E6">
        <v>12</v>
      </c>
      <c r="F6" s="3">
        <v>0.80015270000000005</v>
      </c>
    </row>
    <row r="7" spans="1:6" x14ac:dyDescent="0.3">
      <c r="A7" t="s">
        <v>69</v>
      </c>
      <c r="B7" s="1">
        <v>4.9999999999999998E-8</v>
      </c>
      <c r="C7" t="s">
        <v>27</v>
      </c>
      <c r="D7" s="4">
        <v>57.10736</v>
      </c>
      <c r="E7">
        <v>12</v>
      </c>
      <c r="F7" s="1">
        <v>7.5591559999999998E-8</v>
      </c>
    </row>
    <row r="8" spans="1:6" x14ac:dyDescent="0.3">
      <c r="A8" t="s">
        <v>69</v>
      </c>
      <c r="B8" s="1">
        <v>4.9999999999999998E-8</v>
      </c>
      <c r="C8" t="s">
        <v>34</v>
      </c>
      <c r="D8" s="4">
        <v>12.145160000000001</v>
      </c>
      <c r="E8">
        <v>12</v>
      </c>
      <c r="F8" s="3">
        <v>0.43409300000000001</v>
      </c>
    </row>
    <row r="9" spans="1:6" x14ac:dyDescent="0.3">
      <c r="A9" t="s">
        <v>14</v>
      </c>
      <c r="B9" s="1">
        <v>4.9999999999999998E-8</v>
      </c>
      <c r="C9" t="s">
        <v>32</v>
      </c>
      <c r="D9" s="4">
        <v>3.1835469999999999</v>
      </c>
      <c r="E9">
        <v>1</v>
      </c>
      <c r="F9" s="3">
        <v>7.4383089999999999E-2</v>
      </c>
    </row>
    <row r="10" spans="1:6" x14ac:dyDescent="0.3">
      <c r="A10" t="s">
        <v>14</v>
      </c>
      <c r="B10" s="1">
        <v>4.9999999999999998E-8</v>
      </c>
      <c r="C10" t="s">
        <v>33</v>
      </c>
      <c r="D10" s="4">
        <v>3.386603</v>
      </c>
      <c r="E10">
        <v>1</v>
      </c>
      <c r="F10" s="3">
        <v>6.5728250000000002E-2</v>
      </c>
    </row>
    <row r="11" spans="1:6" x14ac:dyDescent="0.3">
      <c r="A11" t="s">
        <v>14</v>
      </c>
      <c r="B11" s="1">
        <v>4.9999999999999998E-8</v>
      </c>
      <c r="C11" t="s">
        <v>29</v>
      </c>
      <c r="D11" s="1">
        <v>4.1869719999999997E-3</v>
      </c>
      <c r="E11">
        <v>1</v>
      </c>
      <c r="F11" s="3">
        <v>0.94840740000000001</v>
      </c>
    </row>
    <row r="12" spans="1:6" x14ac:dyDescent="0.3">
      <c r="A12" t="s">
        <v>14</v>
      </c>
      <c r="B12" s="1">
        <v>4.9999999999999998E-8</v>
      </c>
      <c r="C12" t="s">
        <v>27</v>
      </c>
      <c r="D12" s="4">
        <v>5.9622219999999997E-2</v>
      </c>
      <c r="E12">
        <v>1</v>
      </c>
      <c r="F12" s="3">
        <v>0.80709399999999998</v>
      </c>
    </row>
    <row r="13" spans="1:6" x14ac:dyDescent="0.3">
      <c r="A13" t="s">
        <v>14</v>
      </c>
      <c r="B13" s="1">
        <v>4.9999999999999998E-8</v>
      </c>
      <c r="C13" t="s">
        <v>34</v>
      </c>
      <c r="D13" s="4">
        <v>9.7391099999999994E-2</v>
      </c>
      <c r="E13">
        <v>1</v>
      </c>
      <c r="F13" s="3">
        <v>0.75498310000000002</v>
      </c>
    </row>
    <row r="14" spans="1:6" x14ac:dyDescent="0.3">
      <c r="A14" t="s">
        <v>14</v>
      </c>
      <c r="B14" s="1">
        <v>1.0000000000000001E-5</v>
      </c>
      <c r="C14" t="s">
        <v>32</v>
      </c>
      <c r="D14" s="4">
        <v>72.870450000000005</v>
      </c>
      <c r="E14">
        <v>39</v>
      </c>
      <c r="F14" s="3">
        <v>8.1104129999999997E-4</v>
      </c>
    </row>
    <row r="15" spans="1:6" x14ac:dyDescent="0.3">
      <c r="A15" t="s">
        <v>14</v>
      </c>
      <c r="B15" s="1">
        <v>1.0000000000000001E-5</v>
      </c>
      <c r="C15" t="s">
        <v>33</v>
      </c>
      <c r="D15" s="4">
        <v>61.808669999999999</v>
      </c>
      <c r="E15">
        <v>38</v>
      </c>
      <c r="F15" s="3">
        <v>8.6463219999999997E-3</v>
      </c>
    </row>
    <row r="16" spans="1:6" x14ac:dyDescent="0.3">
      <c r="A16" t="s">
        <v>14</v>
      </c>
      <c r="B16" s="1">
        <v>1.0000000000000001E-5</v>
      </c>
      <c r="C16" t="s">
        <v>29</v>
      </c>
      <c r="D16" s="4">
        <v>62.059069999999998</v>
      </c>
      <c r="E16">
        <v>39</v>
      </c>
      <c r="F16" s="3">
        <v>1.0849080000000001E-2</v>
      </c>
    </row>
    <row r="17" spans="1:6" x14ac:dyDescent="0.3">
      <c r="A17" t="s">
        <v>14</v>
      </c>
      <c r="B17" s="1">
        <v>1.0000000000000001E-5</v>
      </c>
      <c r="C17" t="s">
        <v>27</v>
      </c>
      <c r="D17" s="4">
        <v>63.275869999999998</v>
      </c>
      <c r="E17">
        <v>39</v>
      </c>
      <c r="F17" s="3">
        <v>8.2758480000000006E-3</v>
      </c>
    </row>
    <row r="18" spans="1:6" x14ac:dyDescent="0.3">
      <c r="A18" t="s">
        <v>14</v>
      </c>
      <c r="B18" s="1">
        <v>1.0000000000000001E-5</v>
      </c>
      <c r="C18" t="s">
        <v>34</v>
      </c>
      <c r="D18" s="4">
        <v>34.733849999999997</v>
      </c>
      <c r="E18">
        <v>38</v>
      </c>
      <c r="F18" s="3">
        <v>0.6212763</v>
      </c>
    </row>
    <row r="19" spans="1:6" x14ac:dyDescent="0.3">
      <c r="A19" t="s">
        <v>10</v>
      </c>
      <c r="B19" s="1">
        <v>4.9999999999999998E-8</v>
      </c>
      <c r="C19" t="s">
        <v>32</v>
      </c>
      <c r="D19" s="4">
        <v>127.76600000000001</v>
      </c>
      <c r="E19">
        <v>52</v>
      </c>
      <c r="F19" s="1">
        <v>2.5643129999999998E-8</v>
      </c>
    </row>
    <row r="20" spans="1:6" x14ac:dyDescent="0.3">
      <c r="A20" t="s">
        <v>10</v>
      </c>
      <c r="B20" s="1">
        <v>4.9999999999999998E-8</v>
      </c>
      <c r="C20" t="s">
        <v>33</v>
      </c>
      <c r="D20" s="4">
        <v>125.63630000000001</v>
      </c>
      <c r="E20">
        <v>52</v>
      </c>
      <c r="F20" s="1">
        <v>4.9355810000000001E-8</v>
      </c>
    </row>
    <row r="21" spans="1:6" x14ac:dyDescent="0.3">
      <c r="A21" t="s">
        <v>10</v>
      </c>
      <c r="B21" s="1">
        <v>4.9999999999999998E-8</v>
      </c>
      <c r="C21" t="s">
        <v>29</v>
      </c>
      <c r="D21" s="4">
        <v>126.5814</v>
      </c>
      <c r="E21">
        <v>52</v>
      </c>
      <c r="F21" s="1">
        <v>3.6940450000000003E-8</v>
      </c>
    </row>
    <row r="22" spans="1:6" x14ac:dyDescent="0.3">
      <c r="A22" t="s">
        <v>10</v>
      </c>
      <c r="B22" s="1">
        <v>4.9999999999999998E-8</v>
      </c>
      <c r="C22" t="s">
        <v>27</v>
      </c>
      <c r="D22" s="4">
        <v>159.64689999999999</v>
      </c>
      <c r="E22">
        <v>51</v>
      </c>
      <c r="F22" s="1">
        <v>3.9970259999999999E-13</v>
      </c>
    </row>
    <row r="23" spans="1:6" x14ac:dyDescent="0.3">
      <c r="A23" t="s">
        <v>10</v>
      </c>
      <c r="B23" s="1">
        <v>4.9999999999999998E-8</v>
      </c>
      <c r="C23" t="s">
        <v>34</v>
      </c>
      <c r="D23" s="4">
        <v>56.349460000000001</v>
      </c>
      <c r="E23">
        <v>52</v>
      </c>
      <c r="F23" s="3">
        <v>0.3155617</v>
      </c>
    </row>
    <row r="24" spans="1:6" x14ac:dyDescent="0.3">
      <c r="A24" t="s">
        <v>55</v>
      </c>
      <c r="B24" s="1">
        <v>4.9999999999999998E-8</v>
      </c>
      <c r="C24" t="s">
        <v>32</v>
      </c>
      <c r="D24" s="4">
        <v>97.882689999999997</v>
      </c>
      <c r="E24">
        <v>18</v>
      </c>
      <c r="F24" s="1">
        <v>5.4011639999999997E-13</v>
      </c>
    </row>
    <row r="25" spans="1:6" x14ac:dyDescent="0.3">
      <c r="A25" t="s">
        <v>55</v>
      </c>
      <c r="B25" s="1">
        <v>4.9999999999999998E-8</v>
      </c>
      <c r="C25" t="s">
        <v>33</v>
      </c>
      <c r="D25" s="4">
        <v>35.014240000000001</v>
      </c>
      <c r="E25">
        <v>18</v>
      </c>
      <c r="F25" s="3">
        <v>9.4134730000000003E-3</v>
      </c>
    </row>
    <row r="26" spans="1:6" x14ac:dyDescent="0.3">
      <c r="A26" t="s">
        <v>55</v>
      </c>
      <c r="B26" s="1">
        <v>4.9999999999999998E-8</v>
      </c>
      <c r="C26" t="s">
        <v>29</v>
      </c>
      <c r="D26" s="4">
        <v>32.869250000000001</v>
      </c>
      <c r="E26">
        <v>18</v>
      </c>
      <c r="F26" s="3">
        <v>1.7308730000000001E-2</v>
      </c>
    </row>
    <row r="27" spans="1:6" x14ac:dyDescent="0.3">
      <c r="A27" t="s">
        <v>55</v>
      </c>
      <c r="B27" s="1">
        <v>4.9999999999999998E-8</v>
      </c>
      <c r="C27" t="s">
        <v>27</v>
      </c>
      <c r="D27" s="4">
        <v>58.405439999999999</v>
      </c>
      <c r="E27">
        <v>18</v>
      </c>
      <c r="F27" s="1">
        <v>3.6937720000000002E-6</v>
      </c>
    </row>
    <row r="28" spans="1:6" x14ac:dyDescent="0.3">
      <c r="A28" t="s">
        <v>55</v>
      </c>
      <c r="B28" s="1">
        <v>4.9999999999999998E-8</v>
      </c>
      <c r="C28" t="s">
        <v>34</v>
      </c>
      <c r="D28" s="4">
        <v>10.086970000000001</v>
      </c>
      <c r="E28">
        <v>18</v>
      </c>
      <c r="F28" s="3">
        <v>0.92903060000000004</v>
      </c>
    </row>
    <row r="29" spans="1:6" x14ac:dyDescent="0.3">
      <c r="A29" t="s">
        <v>129</v>
      </c>
      <c r="B29" s="1">
        <v>4.9999999999999998E-8</v>
      </c>
      <c r="C29" t="s">
        <v>32</v>
      </c>
      <c r="D29" s="4">
        <v>62.993079999999999</v>
      </c>
      <c r="E29">
        <v>24</v>
      </c>
      <c r="F29" s="1">
        <v>2.3858699999999999E-5</v>
      </c>
    </row>
    <row r="30" spans="1:6" x14ac:dyDescent="0.3">
      <c r="A30" t="s">
        <v>129</v>
      </c>
      <c r="B30" s="1">
        <v>4.9999999999999998E-8</v>
      </c>
      <c r="C30" t="s">
        <v>33</v>
      </c>
      <c r="D30" s="4">
        <v>37.156930000000003</v>
      </c>
      <c r="E30">
        <v>24</v>
      </c>
      <c r="F30" s="3">
        <v>4.2207370000000001E-2</v>
      </c>
    </row>
    <row r="31" spans="1:6" x14ac:dyDescent="0.3">
      <c r="A31" t="s">
        <v>129</v>
      </c>
      <c r="B31" s="1">
        <v>4.9999999999999998E-8</v>
      </c>
      <c r="C31" t="s">
        <v>29</v>
      </c>
      <c r="D31" s="4">
        <v>31.087569999999999</v>
      </c>
      <c r="E31">
        <v>24</v>
      </c>
      <c r="F31" s="3">
        <v>0.15127360000000001</v>
      </c>
    </row>
    <row r="32" spans="1:6" x14ac:dyDescent="0.3">
      <c r="A32" t="s">
        <v>129</v>
      </c>
      <c r="B32" s="1">
        <v>4.9999999999999998E-8</v>
      </c>
      <c r="C32" t="s">
        <v>27</v>
      </c>
      <c r="D32" s="4">
        <v>69.970439999999996</v>
      </c>
      <c r="E32">
        <v>24</v>
      </c>
      <c r="F32" s="1">
        <v>2.2091519999999999E-6</v>
      </c>
    </row>
    <row r="33" spans="1:6" x14ac:dyDescent="0.3">
      <c r="A33" t="s">
        <v>129</v>
      </c>
      <c r="B33" s="1">
        <v>4.9999999999999998E-8</v>
      </c>
      <c r="C33" t="s">
        <v>34</v>
      </c>
      <c r="D33" s="4">
        <v>24.70251</v>
      </c>
      <c r="E33">
        <v>24</v>
      </c>
      <c r="F33" s="3">
        <v>0.4220681</v>
      </c>
    </row>
    <row r="34" spans="1:6" x14ac:dyDescent="0.3">
      <c r="A34" t="s">
        <v>46</v>
      </c>
      <c r="B34" s="1">
        <v>4.9999999999999998E-8</v>
      </c>
      <c r="C34" t="s">
        <v>32</v>
      </c>
      <c r="D34" s="4">
        <v>132.4366</v>
      </c>
      <c r="E34">
        <v>34</v>
      </c>
      <c r="F34" s="1">
        <v>1.4937829999999999E-13</v>
      </c>
    </row>
    <row r="35" spans="1:6" x14ac:dyDescent="0.3">
      <c r="A35" t="s">
        <v>46</v>
      </c>
      <c r="B35" s="1">
        <v>4.9999999999999998E-8</v>
      </c>
      <c r="C35" t="s">
        <v>33</v>
      </c>
      <c r="D35" s="4">
        <v>81.373810000000006</v>
      </c>
      <c r="E35">
        <v>34</v>
      </c>
      <c r="F35" s="1">
        <v>9.2788649999999995E-6</v>
      </c>
    </row>
    <row r="36" spans="1:6" x14ac:dyDescent="0.3">
      <c r="A36" t="s">
        <v>46</v>
      </c>
      <c r="B36" s="1">
        <v>4.9999999999999998E-8</v>
      </c>
      <c r="C36" t="s">
        <v>29</v>
      </c>
      <c r="D36" s="4">
        <v>48.546660000000003</v>
      </c>
      <c r="E36">
        <v>34</v>
      </c>
      <c r="F36" s="3">
        <v>5.0552680000000003E-2</v>
      </c>
    </row>
    <row r="37" spans="1:6" x14ac:dyDescent="0.3">
      <c r="A37" t="s">
        <v>46</v>
      </c>
      <c r="B37" s="1">
        <v>4.9999999999999998E-8</v>
      </c>
      <c r="C37" t="s">
        <v>27</v>
      </c>
      <c r="D37" s="4">
        <v>76.252629999999996</v>
      </c>
      <c r="E37">
        <v>33</v>
      </c>
      <c r="F37" s="1">
        <v>2.824484E-5</v>
      </c>
    </row>
    <row r="38" spans="1:6" x14ac:dyDescent="0.3">
      <c r="A38" t="s">
        <v>46</v>
      </c>
      <c r="B38" s="1">
        <v>4.9999999999999998E-8</v>
      </c>
      <c r="C38" t="s">
        <v>34</v>
      </c>
      <c r="D38" s="4">
        <v>63.091169999999998</v>
      </c>
      <c r="E38">
        <v>35</v>
      </c>
      <c r="F38" s="3">
        <v>2.4906699999999999E-3</v>
      </c>
    </row>
    <row r="39" spans="1:6" x14ac:dyDescent="0.3">
      <c r="A39" t="s">
        <v>47</v>
      </c>
      <c r="B39" s="1">
        <v>4.9999999999999998E-8</v>
      </c>
      <c r="C39" t="s">
        <v>32</v>
      </c>
      <c r="D39" s="4">
        <v>44.14819</v>
      </c>
      <c r="E39">
        <v>11</v>
      </c>
      <c r="F39" s="1">
        <v>6.8456339999999998E-6</v>
      </c>
    </row>
    <row r="40" spans="1:6" x14ac:dyDescent="0.3">
      <c r="A40" t="s">
        <v>47</v>
      </c>
      <c r="B40" s="1">
        <v>4.9999999999999998E-8</v>
      </c>
      <c r="C40" t="s">
        <v>33</v>
      </c>
      <c r="D40" s="4">
        <v>26.797920000000001</v>
      </c>
      <c r="E40">
        <v>12</v>
      </c>
      <c r="F40" s="3">
        <v>8.2616059999999995E-3</v>
      </c>
    </row>
    <row r="41" spans="1:6" x14ac:dyDescent="0.3">
      <c r="A41" t="s">
        <v>47</v>
      </c>
      <c r="B41" s="1">
        <v>4.9999999999999998E-8</v>
      </c>
      <c r="C41" t="s">
        <v>29</v>
      </c>
      <c r="D41" s="4">
        <v>37.877079999999999</v>
      </c>
      <c r="E41">
        <v>11</v>
      </c>
      <c r="F41" s="1">
        <v>8.2062460000000006E-5</v>
      </c>
    </row>
    <row r="42" spans="1:6" x14ac:dyDescent="0.3">
      <c r="A42" t="s">
        <v>47</v>
      </c>
      <c r="B42" s="1">
        <v>4.9999999999999998E-8</v>
      </c>
      <c r="C42" t="s">
        <v>27</v>
      </c>
      <c r="D42" s="4">
        <v>27.204499999999999</v>
      </c>
      <c r="E42">
        <v>12</v>
      </c>
      <c r="F42" s="3">
        <v>7.2199079999999997E-3</v>
      </c>
    </row>
    <row r="43" spans="1:6" x14ac:dyDescent="0.3">
      <c r="A43" t="s">
        <v>47</v>
      </c>
      <c r="B43" s="1">
        <v>4.9999999999999998E-8</v>
      </c>
      <c r="C43" t="s">
        <v>34</v>
      </c>
      <c r="D43" s="4">
        <v>21.90419</v>
      </c>
      <c r="E43">
        <v>12</v>
      </c>
      <c r="F43" s="3">
        <v>3.860777E-2</v>
      </c>
    </row>
    <row r="44" spans="1:6" x14ac:dyDescent="0.3">
      <c r="A44" t="s">
        <v>32</v>
      </c>
      <c r="B44" s="1">
        <v>4.9999999999999998E-8</v>
      </c>
      <c r="C44" t="s">
        <v>8</v>
      </c>
      <c r="D44" s="4">
        <v>555.35580000000004</v>
      </c>
      <c r="E44">
        <v>345</v>
      </c>
      <c r="F44" s="1">
        <v>4.7137830000000003E-12</v>
      </c>
    </row>
    <row r="45" spans="1:6" x14ac:dyDescent="0.3">
      <c r="A45" t="s">
        <v>32</v>
      </c>
      <c r="B45" s="1">
        <v>4.9999999999999998E-8</v>
      </c>
      <c r="C45" t="s">
        <v>9</v>
      </c>
      <c r="D45" s="4">
        <v>493.81670000000003</v>
      </c>
      <c r="E45">
        <v>345</v>
      </c>
      <c r="F45" s="1">
        <v>2.4036880000000002E-7</v>
      </c>
    </row>
    <row r="46" spans="1:6" x14ac:dyDescent="0.3">
      <c r="A46" t="s">
        <v>32</v>
      </c>
      <c r="B46" s="1">
        <v>4.9999999999999998E-8</v>
      </c>
      <c r="C46" t="s">
        <v>10</v>
      </c>
      <c r="D46" s="4">
        <v>730.96669999999995</v>
      </c>
      <c r="E46">
        <v>345</v>
      </c>
      <c r="F46" s="1">
        <v>7.3506130000000001E-30</v>
      </c>
    </row>
    <row r="47" spans="1:6" x14ac:dyDescent="0.3">
      <c r="A47" t="s">
        <v>32</v>
      </c>
      <c r="B47" s="1">
        <v>4.9999999999999998E-8</v>
      </c>
      <c r="C47" t="s">
        <v>22</v>
      </c>
      <c r="D47" s="4">
        <v>562.29859999999996</v>
      </c>
      <c r="E47">
        <v>345</v>
      </c>
      <c r="F47" s="1">
        <v>1.2103750000000001E-12</v>
      </c>
    </row>
    <row r="48" spans="1:6" x14ac:dyDescent="0.3">
      <c r="A48" t="s">
        <v>32</v>
      </c>
      <c r="B48" s="1">
        <v>4.9999999999999998E-8</v>
      </c>
      <c r="C48" t="s">
        <v>90</v>
      </c>
      <c r="D48" s="4">
        <v>543.66150000000005</v>
      </c>
      <c r="E48">
        <v>345</v>
      </c>
      <c r="F48" s="1">
        <v>4.3879849999999999E-11</v>
      </c>
    </row>
    <row r="49" spans="1:6" x14ac:dyDescent="0.3">
      <c r="A49" t="s">
        <v>32</v>
      </c>
      <c r="B49" s="1">
        <v>4.9999999999999998E-8</v>
      </c>
      <c r="C49" t="s">
        <v>12</v>
      </c>
      <c r="D49" s="4">
        <v>809.26459999999997</v>
      </c>
      <c r="E49">
        <v>345</v>
      </c>
      <c r="F49" s="1">
        <v>2.5597400000000001E-39</v>
      </c>
    </row>
    <row r="50" spans="1:6" x14ac:dyDescent="0.3">
      <c r="A50" t="s">
        <v>32</v>
      </c>
      <c r="B50" s="1">
        <v>4.9999999999999998E-8</v>
      </c>
      <c r="C50" t="s">
        <v>13</v>
      </c>
      <c r="D50" s="4">
        <v>541.69669999999996</v>
      </c>
      <c r="E50">
        <v>344</v>
      </c>
      <c r="F50" s="1">
        <v>5.0213070000000002E-11</v>
      </c>
    </row>
    <row r="51" spans="1:6" x14ac:dyDescent="0.3">
      <c r="A51" t="s">
        <v>27</v>
      </c>
      <c r="B51" s="1">
        <v>4.9999999999999998E-8</v>
      </c>
      <c r="C51" t="s">
        <v>8</v>
      </c>
      <c r="D51" s="4">
        <v>163.4504</v>
      </c>
      <c r="E51">
        <v>91</v>
      </c>
      <c r="F51" s="1">
        <v>4.8543820000000004E-6</v>
      </c>
    </row>
    <row r="52" spans="1:6" x14ac:dyDescent="0.3">
      <c r="A52" t="s">
        <v>27</v>
      </c>
      <c r="B52" s="1">
        <v>4.9999999999999998E-8</v>
      </c>
      <c r="C52" t="s">
        <v>9</v>
      </c>
      <c r="D52" s="4">
        <v>129.55090000000001</v>
      </c>
      <c r="E52">
        <v>91</v>
      </c>
      <c r="F52" s="3">
        <v>4.9489759999999999E-3</v>
      </c>
    </row>
    <row r="53" spans="1:6" x14ac:dyDescent="0.3">
      <c r="A53" t="s">
        <v>27</v>
      </c>
      <c r="B53" s="1">
        <v>4.9999999999999998E-8</v>
      </c>
      <c r="C53" t="s">
        <v>10</v>
      </c>
      <c r="D53" s="4">
        <v>198.05340000000001</v>
      </c>
      <c r="E53">
        <v>91</v>
      </c>
      <c r="F53" s="1">
        <v>6.4164370000000001E-10</v>
      </c>
    </row>
    <row r="54" spans="1:6" x14ac:dyDescent="0.3">
      <c r="A54" t="s">
        <v>27</v>
      </c>
      <c r="B54" s="1">
        <v>4.9999999999999998E-8</v>
      </c>
      <c r="C54" t="s">
        <v>22</v>
      </c>
      <c r="D54" s="4">
        <v>115.6116</v>
      </c>
      <c r="E54">
        <v>91</v>
      </c>
      <c r="F54" s="3">
        <v>4.1799570000000001E-2</v>
      </c>
    </row>
    <row r="55" spans="1:6" x14ac:dyDescent="0.3">
      <c r="A55" t="s">
        <v>27</v>
      </c>
      <c r="B55" s="1">
        <v>4.9999999999999998E-8</v>
      </c>
      <c r="C55" t="s">
        <v>90</v>
      </c>
      <c r="D55" s="4">
        <v>185.08320000000001</v>
      </c>
      <c r="E55">
        <v>91</v>
      </c>
      <c r="F55" s="1">
        <v>2.181147E-8</v>
      </c>
    </row>
    <row r="56" spans="1:6" x14ac:dyDescent="0.3">
      <c r="A56" t="s">
        <v>27</v>
      </c>
      <c r="B56" s="1">
        <v>4.9999999999999998E-8</v>
      </c>
      <c r="C56" t="s">
        <v>12</v>
      </c>
      <c r="D56" s="4">
        <v>225.18889999999999</v>
      </c>
      <c r="E56">
        <v>91</v>
      </c>
      <c r="F56" s="1">
        <v>2.2793060000000001E-13</v>
      </c>
    </row>
    <row r="57" spans="1:6" x14ac:dyDescent="0.3">
      <c r="A57" t="s">
        <v>27</v>
      </c>
      <c r="B57" s="1">
        <v>4.9999999999999998E-8</v>
      </c>
      <c r="C57" t="s">
        <v>13</v>
      </c>
      <c r="D57" s="4">
        <v>136.93620000000001</v>
      </c>
      <c r="E57">
        <v>91</v>
      </c>
      <c r="F57" s="3">
        <v>1.32603E-3</v>
      </c>
    </row>
    <row r="58" spans="1:6" x14ac:dyDescent="0.3">
      <c r="A58" t="s">
        <v>28</v>
      </c>
      <c r="B58" s="1">
        <v>4.9999999999999998E-8</v>
      </c>
      <c r="C58" t="s">
        <v>8</v>
      </c>
      <c r="D58" s="4">
        <v>7.3043899999999997</v>
      </c>
      <c r="E58">
        <v>9</v>
      </c>
      <c r="F58" s="3">
        <v>0.60546060000000002</v>
      </c>
    </row>
    <row r="59" spans="1:6" x14ac:dyDescent="0.3">
      <c r="A59" t="s">
        <v>28</v>
      </c>
      <c r="B59" s="1">
        <v>4.9999999999999998E-8</v>
      </c>
      <c r="C59" t="s">
        <v>9</v>
      </c>
      <c r="D59" s="4">
        <v>3.328322</v>
      </c>
      <c r="E59">
        <v>9</v>
      </c>
      <c r="F59" s="3">
        <v>0.94984480000000004</v>
      </c>
    </row>
    <row r="60" spans="1:6" x14ac:dyDescent="0.3">
      <c r="A60" t="s">
        <v>28</v>
      </c>
      <c r="B60" s="1">
        <v>4.9999999999999998E-8</v>
      </c>
      <c r="C60" t="s">
        <v>10</v>
      </c>
      <c r="D60" s="4">
        <v>11.870531</v>
      </c>
      <c r="E60">
        <v>9</v>
      </c>
      <c r="F60" s="3">
        <v>0.22070690000000001</v>
      </c>
    </row>
    <row r="61" spans="1:6" x14ac:dyDescent="0.3">
      <c r="A61" t="s">
        <v>28</v>
      </c>
      <c r="B61" s="1">
        <v>4.9999999999999998E-8</v>
      </c>
      <c r="C61" t="s">
        <v>22</v>
      </c>
      <c r="D61" s="4">
        <v>6.4800659999999999</v>
      </c>
      <c r="E61">
        <v>9</v>
      </c>
      <c r="F61" s="3">
        <v>0.69107439999999998</v>
      </c>
    </row>
    <row r="62" spans="1:6" x14ac:dyDescent="0.3">
      <c r="A62" t="s">
        <v>28</v>
      </c>
      <c r="B62" s="1">
        <v>4.9999999999999998E-8</v>
      </c>
      <c r="C62" t="s">
        <v>90</v>
      </c>
      <c r="D62" s="4">
        <v>14.788930000000001</v>
      </c>
      <c r="E62">
        <v>9</v>
      </c>
      <c r="F62" s="3">
        <v>9.6899170000000007E-2</v>
      </c>
    </row>
    <row r="63" spans="1:6" x14ac:dyDescent="0.3">
      <c r="A63" t="s">
        <v>28</v>
      </c>
      <c r="B63" s="1">
        <v>4.9999999999999998E-8</v>
      </c>
      <c r="C63" t="s">
        <v>12</v>
      </c>
      <c r="D63" s="4">
        <v>8.2153829999999992</v>
      </c>
      <c r="E63">
        <v>9</v>
      </c>
      <c r="F63" s="3">
        <v>0.51259509999999997</v>
      </c>
    </row>
    <row r="64" spans="1:6" x14ac:dyDescent="0.3">
      <c r="A64" t="s">
        <v>28</v>
      </c>
      <c r="B64" s="1">
        <v>4.9999999999999998E-8</v>
      </c>
      <c r="C64" t="s">
        <v>13</v>
      </c>
      <c r="D64" s="4">
        <v>8.4093160000000005</v>
      </c>
      <c r="E64">
        <v>9</v>
      </c>
      <c r="F64" s="3">
        <v>0.49348019999999998</v>
      </c>
    </row>
    <row r="65" spans="1:6" x14ac:dyDescent="0.3">
      <c r="A65" t="s">
        <v>29</v>
      </c>
      <c r="B65" s="1">
        <v>4.9999999999999998E-8</v>
      </c>
      <c r="C65" t="s">
        <v>57</v>
      </c>
      <c r="D65" s="4">
        <v>67.158799999999999</v>
      </c>
      <c r="E65">
        <v>48</v>
      </c>
      <c r="F65" s="3">
        <v>3.5228990000000002E-2</v>
      </c>
    </row>
    <row r="66" spans="1:6" x14ac:dyDescent="0.3">
      <c r="A66" t="s">
        <v>29</v>
      </c>
      <c r="B66" s="1">
        <v>4.9999999999999998E-8</v>
      </c>
      <c r="C66" t="s">
        <v>58</v>
      </c>
      <c r="D66" s="4">
        <v>57.301369999999999</v>
      </c>
      <c r="E66">
        <v>48</v>
      </c>
      <c r="F66" s="3">
        <v>0.1682283</v>
      </c>
    </row>
    <row r="67" spans="1:6" x14ac:dyDescent="0.3">
      <c r="A67" t="s">
        <v>29</v>
      </c>
      <c r="B67" s="1">
        <v>4.9999999999999998E-8</v>
      </c>
      <c r="C67" t="s">
        <v>59</v>
      </c>
      <c r="D67" s="4">
        <v>67.987070000000003</v>
      </c>
      <c r="E67">
        <v>48</v>
      </c>
      <c r="F67" s="3">
        <v>3.0300589999999999E-2</v>
      </c>
    </row>
    <row r="68" spans="1:6" x14ac:dyDescent="0.3">
      <c r="A68" t="s">
        <v>29</v>
      </c>
      <c r="B68" s="1">
        <v>4.9999999999999998E-8</v>
      </c>
      <c r="C68" t="s">
        <v>60</v>
      </c>
      <c r="D68" s="4">
        <v>50.999600000000001</v>
      </c>
      <c r="E68">
        <v>48</v>
      </c>
      <c r="F68" s="3">
        <v>0.35652859999999997</v>
      </c>
    </row>
    <row r="69" spans="1:6" x14ac:dyDescent="0.3">
      <c r="A69" t="s">
        <v>29</v>
      </c>
      <c r="B69" s="1">
        <v>4.9999999999999998E-8</v>
      </c>
      <c r="C69" t="s">
        <v>130</v>
      </c>
      <c r="D69" s="4">
        <v>115.849</v>
      </c>
      <c r="E69">
        <v>48</v>
      </c>
      <c r="F69" s="1">
        <v>1.5464170000000001E-7</v>
      </c>
    </row>
    <row r="70" spans="1:6" x14ac:dyDescent="0.3">
      <c r="A70" t="s">
        <v>29</v>
      </c>
      <c r="B70" s="1">
        <v>4.9999999999999998E-8</v>
      </c>
      <c r="C70" t="s">
        <v>61</v>
      </c>
      <c r="D70" s="4">
        <v>83.742710000000002</v>
      </c>
      <c r="E70">
        <v>48</v>
      </c>
      <c r="F70" s="3">
        <v>1.07256E-3</v>
      </c>
    </row>
    <row r="71" spans="1:6" x14ac:dyDescent="0.3">
      <c r="A71" t="s">
        <v>29</v>
      </c>
      <c r="B71" s="1">
        <v>4.9999999999999998E-8</v>
      </c>
      <c r="C71" t="s">
        <v>62</v>
      </c>
      <c r="D71" s="4">
        <v>63.187950000000001</v>
      </c>
      <c r="E71">
        <v>48</v>
      </c>
      <c r="F71" s="3">
        <v>6.9716E-2</v>
      </c>
    </row>
    <row r="72" spans="1:6" x14ac:dyDescent="0.3">
      <c r="A72" t="s">
        <v>29</v>
      </c>
      <c r="B72" s="1">
        <v>4.9999999999999998E-8</v>
      </c>
      <c r="C72" t="s">
        <v>63</v>
      </c>
      <c r="D72" s="4">
        <v>67.709149999999994</v>
      </c>
      <c r="E72">
        <v>48</v>
      </c>
      <c r="F72" s="3">
        <v>3.1882090000000002E-2</v>
      </c>
    </row>
    <row r="73" spans="1:6" x14ac:dyDescent="0.3">
      <c r="A73" t="s">
        <v>29</v>
      </c>
      <c r="B73" s="1">
        <v>4.9999999999999998E-8</v>
      </c>
      <c r="C73" t="s">
        <v>64</v>
      </c>
      <c r="D73" s="4">
        <v>60.773800000000001</v>
      </c>
      <c r="E73">
        <v>48</v>
      </c>
      <c r="F73" s="3">
        <v>0.10204697</v>
      </c>
    </row>
    <row r="74" spans="1:6" x14ac:dyDescent="0.3">
      <c r="A74" t="s">
        <v>29</v>
      </c>
      <c r="B74" s="1">
        <v>4.9999999999999998E-8</v>
      </c>
      <c r="C74" t="s">
        <v>65</v>
      </c>
      <c r="D74" s="4">
        <v>89.231819999999999</v>
      </c>
      <c r="E74">
        <v>48</v>
      </c>
      <c r="F74" s="1">
        <v>2.7930860000000002E-4</v>
      </c>
    </row>
    <row r="75" spans="1:6" x14ac:dyDescent="0.3">
      <c r="A75" t="s">
        <v>29</v>
      </c>
      <c r="B75" s="1">
        <v>4.9999999999999998E-8</v>
      </c>
      <c r="C75" t="s">
        <v>66</v>
      </c>
      <c r="D75" s="4">
        <v>47.933280000000003</v>
      </c>
      <c r="E75">
        <v>48</v>
      </c>
      <c r="F75" s="3">
        <v>0.4755587</v>
      </c>
    </row>
    <row r="76" spans="1:6" x14ac:dyDescent="0.3">
      <c r="A76" t="s">
        <v>29</v>
      </c>
      <c r="B76" s="1">
        <v>4.9999999999999998E-8</v>
      </c>
      <c r="C76" t="s">
        <v>131</v>
      </c>
      <c r="D76" s="4">
        <v>155.1926</v>
      </c>
      <c r="E76">
        <v>48</v>
      </c>
      <c r="F76" s="1">
        <v>3.1893240000000001E-13</v>
      </c>
    </row>
    <row r="77" spans="1:6" x14ac:dyDescent="0.3">
      <c r="A77" t="s">
        <v>29</v>
      </c>
      <c r="B77" s="1">
        <v>4.9999999999999998E-8</v>
      </c>
      <c r="C77" t="s">
        <v>67</v>
      </c>
      <c r="D77" s="4">
        <v>96.92313</v>
      </c>
      <c r="E77">
        <v>48</v>
      </c>
      <c r="F77" s="1">
        <v>3.7255180000000001E-5</v>
      </c>
    </row>
    <row r="78" spans="1:6" x14ac:dyDescent="0.3">
      <c r="A78" t="s">
        <v>29</v>
      </c>
      <c r="B78" s="1">
        <v>4.9999999999999998E-8</v>
      </c>
      <c r="C78" t="s">
        <v>68</v>
      </c>
      <c r="D78" s="4">
        <v>77.817359999999994</v>
      </c>
      <c r="E78">
        <v>48</v>
      </c>
      <c r="F78" s="1">
        <v>4.1558400000000001E-3</v>
      </c>
    </row>
    <row r="80" spans="1:6" x14ac:dyDescent="0.3">
      <c r="A80" t="s">
        <v>73</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2"/>
  <sheetViews>
    <sheetView topLeftCell="A49" workbookViewId="0">
      <selection activeCell="C65" sqref="C65"/>
    </sheetView>
  </sheetViews>
  <sheetFormatPr defaultRowHeight="14.4" x14ac:dyDescent="0.3"/>
  <cols>
    <col min="1" max="1" width="12.21875" customWidth="1"/>
    <col min="2" max="2" width="10.21875" customWidth="1"/>
    <col min="3" max="3" width="12.109375" customWidth="1"/>
    <col min="4" max="4" width="13.77734375" customWidth="1"/>
    <col min="5" max="5" width="10.21875" customWidth="1"/>
    <col min="6" max="6" width="11.33203125" bestFit="1" customWidth="1"/>
    <col min="7" max="7" width="10.21875" style="19" customWidth="1"/>
    <col min="8" max="9" width="10.21875" customWidth="1"/>
    <col min="10" max="10" width="11.6640625" customWidth="1"/>
    <col min="11" max="11" width="6.33203125" customWidth="1"/>
    <col min="17" max="17" width="10" bestFit="1" customWidth="1"/>
    <col min="18" max="18" width="9.33203125" bestFit="1" customWidth="1"/>
  </cols>
  <sheetData>
    <row r="1" spans="1:12" x14ac:dyDescent="0.3">
      <c r="A1" t="s">
        <v>148</v>
      </c>
    </row>
    <row r="2" spans="1:12" ht="15" thickBot="1" x14ac:dyDescent="0.35"/>
    <row r="3" spans="1:12" x14ac:dyDescent="0.3">
      <c r="A3" s="7" t="s">
        <v>52</v>
      </c>
      <c r="B3" s="7" t="s">
        <v>81</v>
      </c>
      <c r="C3" s="7" t="s">
        <v>53</v>
      </c>
      <c r="D3" s="7" t="s">
        <v>119</v>
      </c>
      <c r="E3" s="7" t="s">
        <v>4</v>
      </c>
      <c r="F3" s="8" t="s">
        <v>83</v>
      </c>
      <c r="G3" s="20"/>
      <c r="H3" s="8" t="s">
        <v>85</v>
      </c>
      <c r="I3" s="9"/>
      <c r="J3" s="10"/>
      <c r="K3" s="11"/>
    </row>
    <row r="4" spans="1:12" x14ac:dyDescent="0.3">
      <c r="D4" s="7" t="s">
        <v>120</v>
      </c>
      <c r="E4" s="7" t="s">
        <v>84</v>
      </c>
      <c r="F4" s="12" t="s">
        <v>82</v>
      </c>
      <c r="G4" s="21"/>
      <c r="H4" s="12" t="s">
        <v>4</v>
      </c>
      <c r="I4" s="13" t="s">
        <v>5</v>
      </c>
      <c r="J4" s="13" t="s">
        <v>235</v>
      </c>
      <c r="K4" s="14" t="s">
        <v>7</v>
      </c>
    </row>
    <row r="5" spans="1:12" ht="15" thickBot="1" x14ac:dyDescent="0.35">
      <c r="F5" s="15" t="s">
        <v>5</v>
      </c>
      <c r="G5" s="23" t="s">
        <v>7</v>
      </c>
      <c r="H5" s="15" t="s">
        <v>31</v>
      </c>
      <c r="I5" s="16"/>
      <c r="J5" s="16"/>
      <c r="K5" s="17"/>
      <c r="L5" s="3"/>
    </row>
    <row r="6" spans="1:12" x14ac:dyDescent="0.3">
      <c r="A6" t="s">
        <v>86</v>
      </c>
      <c r="B6" s="1">
        <v>4.9999999999999998E-8</v>
      </c>
      <c r="C6" t="s">
        <v>17</v>
      </c>
      <c r="D6">
        <v>1000</v>
      </c>
      <c r="E6">
        <v>1</v>
      </c>
      <c r="F6" s="4">
        <v>47266.37</v>
      </c>
      <c r="G6" s="22">
        <v>1E-3</v>
      </c>
      <c r="H6">
        <v>13</v>
      </c>
      <c r="I6" s="4">
        <v>4.982668E-5</v>
      </c>
      <c r="J6" s="6" t="s">
        <v>236</v>
      </c>
      <c r="K6" s="3">
        <v>0.99849429999999995</v>
      </c>
      <c r="L6" s="3"/>
    </row>
    <row r="7" spans="1:12" x14ac:dyDescent="0.3">
      <c r="A7" t="s">
        <v>87</v>
      </c>
      <c r="B7" s="1">
        <v>1.0000000000000001E-5</v>
      </c>
      <c r="C7" t="s">
        <v>17</v>
      </c>
      <c r="D7">
        <v>1000</v>
      </c>
      <c r="E7">
        <v>2</v>
      </c>
      <c r="F7" s="4">
        <v>-102.99</v>
      </c>
      <c r="G7" s="22">
        <v>0.39100000000000001</v>
      </c>
      <c r="H7">
        <v>41</v>
      </c>
      <c r="I7" s="4">
        <v>1.5711734000000002E-2</v>
      </c>
      <c r="J7" s="6" t="s">
        <v>237</v>
      </c>
      <c r="K7" s="3">
        <v>0.2424327</v>
      </c>
      <c r="L7" s="3"/>
    </row>
    <row r="8" spans="1:12" x14ac:dyDescent="0.3">
      <c r="A8" t="s">
        <v>88</v>
      </c>
      <c r="B8" s="1">
        <v>4.9999999999999998E-8</v>
      </c>
      <c r="C8" t="s">
        <v>17</v>
      </c>
      <c r="D8">
        <v>10000</v>
      </c>
      <c r="E8">
        <v>2</v>
      </c>
      <c r="F8" s="4">
        <v>-286.20690000000002</v>
      </c>
      <c r="G8" s="22">
        <v>0.14399999999999999</v>
      </c>
      <c r="H8">
        <v>51</v>
      </c>
      <c r="I8" s="4">
        <v>-4.4790619999999998E-3</v>
      </c>
      <c r="J8" s="6" t="s">
        <v>238</v>
      </c>
      <c r="K8" s="3">
        <v>0.77836079999999996</v>
      </c>
      <c r="L8" s="3"/>
    </row>
    <row r="9" spans="1:12" x14ac:dyDescent="0.3">
      <c r="A9" t="s">
        <v>89</v>
      </c>
      <c r="B9" s="1">
        <v>4.9999999999999998E-8</v>
      </c>
      <c r="C9" t="s">
        <v>17</v>
      </c>
      <c r="D9">
        <v>1000</v>
      </c>
      <c r="E9">
        <v>2</v>
      </c>
      <c r="F9" s="4">
        <v>195.8432</v>
      </c>
      <c r="G9" s="22">
        <v>0.193</v>
      </c>
      <c r="H9">
        <v>17</v>
      </c>
      <c r="I9" s="1">
        <v>-2.099028E-2</v>
      </c>
      <c r="J9" s="6" t="s">
        <v>114</v>
      </c>
      <c r="K9" s="3">
        <v>0.52253380000000005</v>
      </c>
      <c r="L9" s="3"/>
    </row>
    <row r="10" spans="1:12" x14ac:dyDescent="0.3">
      <c r="A10" t="s">
        <v>90</v>
      </c>
      <c r="B10" s="1">
        <v>4.9999999999999998E-8</v>
      </c>
      <c r="C10" t="s">
        <v>17</v>
      </c>
      <c r="D10">
        <v>1000</v>
      </c>
      <c r="E10">
        <v>2</v>
      </c>
      <c r="F10" s="4">
        <v>15.212669999999999</v>
      </c>
      <c r="G10" s="22">
        <v>0.71799999999999997</v>
      </c>
      <c r="H10">
        <v>24</v>
      </c>
      <c r="I10" s="4">
        <v>-4.2768880000000002E-2</v>
      </c>
      <c r="J10" s="6" t="s">
        <v>239</v>
      </c>
      <c r="K10" s="3">
        <v>1.410112E-2</v>
      </c>
      <c r="L10" s="3"/>
    </row>
    <row r="11" spans="1:12" x14ac:dyDescent="0.3">
      <c r="A11" t="s">
        <v>91</v>
      </c>
      <c r="B11" s="1">
        <v>4.9999999999999998E-8</v>
      </c>
      <c r="C11" t="s">
        <v>17</v>
      </c>
      <c r="D11">
        <v>1000</v>
      </c>
      <c r="E11">
        <v>5</v>
      </c>
      <c r="F11" s="4">
        <v>47.030729999999998</v>
      </c>
      <c r="G11" s="22">
        <v>0.90500000000000003</v>
      </c>
      <c r="H11">
        <v>31</v>
      </c>
      <c r="I11" s="4">
        <v>-5.5652649999999998E-3</v>
      </c>
      <c r="J11" s="6" t="s">
        <v>240</v>
      </c>
      <c r="K11" s="3">
        <v>0.71195439999999999</v>
      </c>
      <c r="L11" s="3"/>
    </row>
    <row r="12" spans="1:12" x14ac:dyDescent="0.3">
      <c r="A12" t="s">
        <v>92</v>
      </c>
      <c r="B12" s="1">
        <v>4.9999999999999998E-8</v>
      </c>
      <c r="C12" t="s">
        <v>17</v>
      </c>
      <c r="D12">
        <v>1000</v>
      </c>
      <c r="E12">
        <v>1</v>
      </c>
      <c r="F12" s="4">
        <v>-377.30439999999999</v>
      </c>
      <c r="G12" s="22">
        <v>9.7000000000000003E-2</v>
      </c>
      <c r="H12">
        <v>16</v>
      </c>
      <c r="I12" s="4">
        <v>-9.5069420000000009E-3</v>
      </c>
      <c r="J12" s="6" t="s">
        <v>156</v>
      </c>
      <c r="K12" s="3">
        <v>0.76701850000000005</v>
      </c>
      <c r="L12" s="3"/>
    </row>
    <row r="13" spans="1:12" x14ac:dyDescent="0.3">
      <c r="A13" t="s">
        <v>86</v>
      </c>
      <c r="B13" s="1">
        <v>4.9999999999999998E-8</v>
      </c>
      <c r="C13" t="s">
        <v>18</v>
      </c>
      <c r="D13">
        <v>1000</v>
      </c>
      <c r="E13" t="s">
        <v>11</v>
      </c>
      <c r="F13" s="4" t="s">
        <v>11</v>
      </c>
      <c r="G13" s="22" t="s">
        <v>11</v>
      </c>
      <c r="H13" t="s">
        <v>11</v>
      </c>
      <c r="I13" s="4" t="s">
        <v>11</v>
      </c>
      <c r="J13" s="6" t="s">
        <v>11</v>
      </c>
      <c r="K13" s="3" t="s">
        <v>11</v>
      </c>
      <c r="L13" s="3"/>
    </row>
    <row r="14" spans="1:12" x14ac:dyDescent="0.3">
      <c r="A14" t="s">
        <v>87</v>
      </c>
      <c r="B14" s="1">
        <v>1.0000000000000001E-5</v>
      </c>
      <c r="C14" t="s">
        <v>18</v>
      </c>
      <c r="D14">
        <v>1000</v>
      </c>
      <c r="E14" t="s">
        <v>11</v>
      </c>
      <c r="F14" s="4" t="s">
        <v>11</v>
      </c>
      <c r="G14" s="22" t="s">
        <v>11</v>
      </c>
      <c r="H14" t="s">
        <v>11</v>
      </c>
      <c r="I14" s="4" t="s">
        <v>11</v>
      </c>
      <c r="J14" s="3" t="s">
        <v>11</v>
      </c>
      <c r="K14" s="3" t="s">
        <v>11</v>
      </c>
      <c r="L14" s="3"/>
    </row>
    <row r="15" spans="1:12" x14ac:dyDescent="0.3">
      <c r="A15" t="s">
        <v>88</v>
      </c>
      <c r="B15" s="1">
        <v>4.9999999999999998E-8</v>
      </c>
      <c r="C15" t="s">
        <v>18</v>
      </c>
      <c r="D15">
        <v>10000</v>
      </c>
      <c r="E15">
        <v>2</v>
      </c>
      <c r="F15" s="4">
        <v>686.98209999999995</v>
      </c>
      <c r="G15" s="22">
        <v>4.1099999999999998E-2</v>
      </c>
      <c r="H15">
        <v>51</v>
      </c>
      <c r="I15" s="4">
        <v>-9.7571279999999995E-4</v>
      </c>
      <c r="J15" s="3" t="s">
        <v>112</v>
      </c>
      <c r="K15" s="3">
        <v>0.94410400000000005</v>
      </c>
      <c r="L15" s="3"/>
    </row>
    <row r="16" spans="1:12" x14ac:dyDescent="0.3">
      <c r="A16" t="s">
        <v>89</v>
      </c>
      <c r="B16" s="1">
        <v>4.9999999999999998E-8</v>
      </c>
      <c r="C16" t="s">
        <v>18</v>
      </c>
      <c r="D16">
        <v>1000</v>
      </c>
      <c r="E16" t="s">
        <v>11</v>
      </c>
      <c r="F16" s="4" t="s">
        <v>11</v>
      </c>
      <c r="G16" s="22" t="s">
        <v>11</v>
      </c>
      <c r="H16" t="s">
        <v>11</v>
      </c>
      <c r="I16" s="4" t="s">
        <v>11</v>
      </c>
      <c r="J16" s="3" t="s">
        <v>11</v>
      </c>
      <c r="K16" s="3" t="s">
        <v>11</v>
      </c>
      <c r="L16" s="3"/>
    </row>
    <row r="17" spans="1:12" x14ac:dyDescent="0.3">
      <c r="A17" t="s">
        <v>90</v>
      </c>
      <c r="B17" s="1">
        <v>4.9999999999999998E-8</v>
      </c>
      <c r="C17" t="s">
        <v>18</v>
      </c>
      <c r="D17">
        <v>1000</v>
      </c>
      <c r="E17" t="s">
        <v>11</v>
      </c>
      <c r="F17" s="4" t="s">
        <v>11</v>
      </c>
      <c r="G17" s="22" t="s">
        <v>11</v>
      </c>
      <c r="H17" t="s">
        <v>11</v>
      </c>
      <c r="I17" s="1" t="s">
        <v>11</v>
      </c>
      <c r="J17" s="6" t="s">
        <v>11</v>
      </c>
      <c r="K17" s="3" t="s">
        <v>11</v>
      </c>
      <c r="L17" s="3"/>
    </row>
    <row r="18" spans="1:12" x14ac:dyDescent="0.3">
      <c r="A18" t="s">
        <v>91</v>
      </c>
      <c r="B18" s="1">
        <v>4.9999999999999998E-8</v>
      </c>
      <c r="C18" t="s">
        <v>18</v>
      </c>
      <c r="D18">
        <v>1000</v>
      </c>
      <c r="E18">
        <v>1</v>
      </c>
      <c r="F18" s="4">
        <v>-53.029640000000001</v>
      </c>
      <c r="G18" s="22">
        <v>0.59799999999999998</v>
      </c>
      <c r="H18">
        <v>35</v>
      </c>
      <c r="I18" s="4">
        <v>2.45217E-2</v>
      </c>
      <c r="J18" s="3" t="s">
        <v>241</v>
      </c>
      <c r="K18" s="3">
        <v>0.16317799999999999</v>
      </c>
      <c r="L18" s="3"/>
    </row>
    <row r="19" spans="1:12" x14ac:dyDescent="0.3">
      <c r="A19" t="s">
        <v>92</v>
      </c>
      <c r="B19" s="1">
        <v>4.9999999999999998E-8</v>
      </c>
      <c r="C19" t="s">
        <v>18</v>
      </c>
      <c r="D19">
        <v>1000</v>
      </c>
      <c r="E19" t="s">
        <v>11</v>
      </c>
      <c r="F19" s="4" t="s">
        <v>11</v>
      </c>
      <c r="G19" s="22" t="s">
        <v>11</v>
      </c>
      <c r="H19" t="s">
        <v>11</v>
      </c>
      <c r="I19" s="4" t="s">
        <v>11</v>
      </c>
      <c r="J19" s="3" t="s">
        <v>11</v>
      </c>
      <c r="K19" s="3" t="s">
        <v>11</v>
      </c>
      <c r="L19" s="3"/>
    </row>
    <row r="20" spans="1:12" x14ac:dyDescent="0.3">
      <c r="A20" t="s">
        <v>86</v>
      </c>
      <c r="B20" s="1">
        <v>4.9999999999999998E-8</v>
      </c>
      <c r="C20" t="s">
        <v>19</v>
      </c>
      <c r="D20">
        <v>1000</v>
      </c>
      <c r="E20" t="s">
        <v>11</v>
      </c>
      <c r="F20" s="4" t="s">
        <v>11</v>
      </c>
      <c r="G20" s="22" t="s">
        <v>11</v>
      </c>
      <c r="H20" t="s">
        <v>11</v>
      </c>
      <c r="I20" s="4" t="s">
        <v>11</v>
      </c>
      <c r="J20" s="3" t="s">
        <v>11</v>
      </c>
      <c r="K20" s="3" t="s">
        <v>11</v>
      </c>
      <c r="L20" s="3"/>
    </row>
    <row r="21" spans="1:12" x14ac:dyDescent="0.3">
      <c r="A21" t="s">
        <v>87</v>
      </c>
      <c r="B21" s="1">
        <v>1.0000000000000001E-5</v>
      </c>
      <c r="C21" t="s">
        <v>19</v>
      </c>
      <c r="D21">
        <v>1000</v>
      </c>
      <c r="E21">
        <v>1</v>
      </c>
      <c r="F21" s="4">
        <v>-1053.527</v>
      </c>
      <c r="G21" s="22">
        <v>4.1000000000000002E-2</v>
      </c>
      <c r="H21">
        <v>42</v>
      </c>
      <c r="I21" s="4">
        <v>9.429719E-4</v>
      </c>
      <c r="J21" s="3" t="s">
        <v>112</v>
      </c>
      <c r="K21" s="3">
        <v>0.95648489999999997</v>
      </c>
      <c r="L21" s="3"/>
    </row>
    <row r="22" spans="1:12" x14ac:dyDescent="0.3">
      <c r="A22" t="s">
        <v>88</v>
      </c>
      <c r="B22" s="1">
        <v>4.9999999999999998E-8</v>
      </c>
      <c r="C22" t="s">
        <v>19</v>
      </c>
      <c r="D22">
        <v>10000</v>
      </c>
      <c r="E22">
        <v>4</v>
      </c>
      <c r="F22" s="4">
        <v>95.266059999999996</v>
      </c>
      <c r="G22" s="22">
        <v>0.72260000000000002</v>
      </c>
      <c r="H22">
        <v>49</v>
      </c>
      <c r="I22" s="4">
        <v>-1.27873135E-2</v>
      </c>
      <c r="J22" s="3" t="s">
        <v>109</v>
      </c>
      <c r="K22" s="3">
        <v>0.38237090000000001</v>
      </c>
      <c r="L22" s="3"/>
    </row>
    <row r="23" spans="1:12" x14ac:dyDescent="0.3">
      <c r="A23" t="s">
        <v>89</v>
      </c>
      <c r="B23" s="1">
        <v>4.9999999999999998E-8</v>
      </c>
      <c r="C23" t="s">
        <v>19</v>
      </c>
      <c r="D23">
        <v>1000</v>
      </c>
      <c r="E23">
        <v>1</v>
      </c>
      <c r="F23" s="4">
        <v>-34.133150000000001</v>
      </c>
      <c r="G23" s="22">
        <v>0.66600000000000004</v>
      </c>
      <c r="H23">
        <v>18</v>
      </c>
      <c r="I23" s="4">
        <v>3.7229749999999999E-2</v>
      </c>
      <c r="J23" s="3" t="s">
        <v>242</v>
      </c>
      <c r="K23" s="3">
        <v>0.1002759</v>
      </c>
      <c r="L23" s="3"/>
    </row>
    <row r="24" spans="1:12" x14ac:dyDescent="0.3">
      <c r="A24" t="s">
        <v>90</v>
      </c>
      <c r="B24" s="1">
        <v>4.9999999999999998E-8</v>
      </c>
      <c r="C24" t="s">
        <v>19</v>
      </c>
      <c r="D24">
        <v>1000</v>
      </c>
      <c r="E24" t="s">
        <v>11</v>
      </c>
      <c r="F24" s="4" t="s">
        <v>11</v>
      </c>
      <c r="G24" s="22" t="s">
        <v>11</v>
      </c>
      <c r="H24" t="s">
        <v>11</v>
      </c>
      <c r="I24" s="4" t="s">
        <v>11</v>
      </c>
      <c r="J24" s="6" t="s">
        <v>11</v>
      </c>
      <c r="K24" s="3" t="s">
        <v>11</v>
      </c>
      <c r="L24" s="3"/>
    </row>
    <row r="25" spans="1:12" x14ac:dyDescent="0.3">
      <c r="A25" t="s">
        <v>91</v>
      </c>
      <c r="B25" s="1">
        <v>4.9999999999999998E-8</v>
      </c>
      <c r="C25" t="s">
        <v>19</v>
      </c>
      <c r="D25">
        <v>1000</v>
      </c>
      <c r="E25" t="s">
        <v>11</v>
      </c>
      <c r="F25" s="4" t="s">
        <v>11</v>
      </c>
      <c r="G25" s="22" t="s">
        <v>11</v>
      </c>
      <c r="H25" t="s">
        <v>11</v>
      </c>
      <c r="I25" s="4" t="s">
        <v>11</v>
      </c>
      <c r="J25" s="6" t="s">
        <v>11</v>
      </c>
      <c r="K25" s="3" t="s">
        <v>11</v>
      </c>
      <c r="L25" s="3"/>
    </row>
    <row r="26" spans="1:12" x14ac:dyDescent="0.3">
      <c r="A26" t="s">
        <v>92</v>
      </c>
      <c r="B26" s="1">
        <v>4.9999999999999998E-8</v>
      </c>
      <c r="C26" t="s">
        <v>19</v>
      </c>
      <c r="D26">
        <v>1000</v>
      </c>
      <c r="E26">
        <v>1</v>
      </c>
      <c r="F26" s="4">
        <v>-40.710999999999999</v>
      </c>
      <c r="G26" s="22">
        <v>0.61699999999999999</v>
      </c>
      <c r="H26">
        <v>16</v>
      </c>
      <c r="I26" s="1">
        <v>5.7690419999999999E-2</v>
      </c>
      <c r="J26" s="6" t="s">
        <v>243</v>
      </c>
      <c r="K26" s="3">
        <v>9.5204709999999998E-2</v>
      </c>
      <c r="L26" s="3"/>
    </row>
    <row r="27" spans="1:12" x14ac:dyDescent="0.3">
      <c r="A27" t="s">
        <v>86</v>
      </c>
      <c r="B27" s="1">
        <v>4.9999999999999998E-8</v>
      </c>
      <c r="C27" t="s">
        <v>20</v>
      </c>
      <c r="D27">
        <v>1000</v>
      </c>
      <c r="E27">
        <v>3</v>
      </c>
      <c r="F27" s="4">
        <v>38534.15</v>
      </c>
      <c r="G27" s="22" t="s">
        <v>93</v>
      </c>
      <c r="H27">
        <v>11</v>
      </c>
      <c r="I27" s="4">
        <v>-3.2161030000000001E-5</v>
      </c>
      <c r="J27" s="3" t="s">
        <v>112</v>
      </c>
      <c r="K27" s="3">
        <v>0.99841009999999997</v>
      </c>
      <c r="L27" s="3"/>
    </row>
    <row r="28" spans="1:12" x14ac:dyDescent="0.3">
      <c r="A28" t="s">
        <v>87</v>
      </c>
      <c r="B28" s="1">
        <v>1.0000000000000001E-5</v>
      </c>
      <c r="C28" t="s">
        <v>20</v>
      </c>
      <c r="D28">
        <v>1000</v>
      </c>
      <c r="E28" t="s">
        <v>11</v>
      </c>
      <c r="F28" s="4" t="s">
        <v>11</v>
      </c>
      <c r="G28" s="22" t="s">
        <v>11</v>
      </c>
      <c r="H28" t="s">
        <v>11</v>
      </c>
      <c r="I28" s="1" t="s">
        <v>11</v>
      </c>
      <c r="J28" s="6" t="s">
        <v>11</v>
      </c>
      <c r="K28" s="3" t="s">
        <v>11</v>
      </c>
      <c r="L28" s="3"/>
    </row>
    <row r="29" spans="1:12" x14ac:dyDescent="0.3">
      <c r="A29" t="s">
        <v>88</v>
      </c>
      <c r="B29" s="1">
        <v>4.9999999999999998E-8</v>
      </c>
      <c r="C29" t="s">
        <v>20</v>
      </c>
      <c r="D29">
        <v>10000</v>
      </c>
      <c r="E29">
        <v>3</v>
      </c>
      <c r="F29" s="4">
        <v>240.19479999999999</v>
      </c>
      <c r="G29" s="22">
        <v>0.13300000000000001</v>
      </c>
      <c r="H29">
        <v>49</v>
      </c>
      <c r="I29" s="4">
        <v>-2.0102169999999999E-3</v>
      </c>
      <c r="J29" s="6" t="s">
        <v>111</v>
      </c>
      <c r="K29" s="3">
        <v>0.82149269999999996</v>
      </c>
      <c r="L29" s="3"/>
    </row>
    <row r="30" spans="1:12" x14ac:dyDescent="0.3">
      <c r="A30" t="s">
        <v>89</v>
      </c>
      <c r="B30" s="1">
        <v>4.9999999999999998E-8</v>
      </c>
      <c r="C30" t="s">
        <v>20</v>
      </c>
      <c r="D30">
        <v>1000</v>
      </c>
      <c r="E30">
        <v>1</v>
      </c>
      <c r="F30" s="4">
        <v>645.11159999999995</v>
      </c>
      <c r="G30" s="22">
        <v>0.08</v>
      </c>
      <c r="H30">
        <v>18</v>
      </c>
      <c r="I30" s="1">
        <v>1.580445E-3</v>
      </c>
      <c r="J30" s="6" t="s">
        <v>112</v>
      </c>
      <c r="K30" s="3">
        <v>0.91578839999999995</v>
      </c>
      <c r="L30" s="3"/>
    </row>
    <row r="31" spans="1:12" x14ac:dyDescent="0.3">
      <c r="A31" t="s">
        <v>90</v>
      </c>
      <c r="B31" s="1">
        <v>4.9999999999999998E-8</v>
      </c>
      <c r="C31" t="s">
        <v>20</v>
      </c>
      <c r="D31">
        <v>1000</v>
      </c>
      <c r="E31">
        <v>2</v>
      </c>
      <c r="F31" s="4">
        <v>16.458649999999999</v>
      </c>
      <c r="G31" s="22">
        <v>0.83499999999999996</v>
      </c>
      <c r="H31">
        <v>24</v>
      </c>
      <c r="I31" s="4">
        <v>-1.290463E-2</v>
      </c>
      <c r="J31" s="3" t="s">
        <v>110</v>
      </c>
      <c r="K31" s="3">
        <v>0.23491139999999999</v>
      </c>
      <c r="L31" s="3"/>
    </row>
    <row r="32" spans="1:12" x14ac:dyDescent="0.3">
      <c r="A32" t="s">
        <v>91</v>
      </c>
      <c r="B32" s="1">
        <v>4.9999999999999998E-8</v>
      </c>
      <c r="C32" t="s">
        <v>20</v>
      </c>
      <c r="D32">
        <v>1000</v>
      </c>
      <c r="E32">
        <v>1</v>
      </c>
      <c r="F32" s="4">
        <v>37.543640000000003</v>
      </c>
      <c r="G32" s="22">
        <v>0.77</v>
      </c>
      <c r="H32">
        <v>34</v>
      </c>
      <c r="I32" s="4">
        <v>-8.1191040000000003E-3</v>
      </c>
      <c r="J32" s="3" t="s">
        <v>110</v>
      </c>
      <c r="K32" s="3">
        <v>0.37484299999999998</v>
      </c>
      <c r="L32" s="3"/>
    </row>
    <row r="33" spans="1:12" x14ac:dyDescent="0.3">
      <c r="A33" t="s">
        <v>92</v>
      </c>
      <c r="B33" s="1">
        <v>4.9999999999999998E-8</v>
      </c>
      <c r="C33" t="s">
        <v>20</v>
      </c>
      <c r="D33">
        <v>1000</v>
      </c>
      <c r="E33">
        <v>1</v>
      </c>
      <c r="F33" s="4">
        <v>50.907719999999998</v>
      </c>
      <c r="G33" s="22">
        <v>0.51300000000000001</v>
      </c>
      <c r="H33">
        <v>16</v>
      </c>
      <c r="I33" s="1">
        <v>-2.4304180000000002E-2</v>
      </c>
      <c r="J33" s="6" t="s">
        <v>244</v>
      </c>
      <c r="K33" s="3">
        <v>5.928667E-2</v>
      </c>
      <c r="L33" s="3"/>
    </row>
    <row r="34" spans="1:12" x14ac:dyDescent="0.3">
      <c r="A34" t="s">
        <v>86</v>
      </c>
      <c r="B34" s="1">
        <v>4.9999999999999998E-8</v>
      </c>
      <c r="C34" t="s">
        <v>21</v>
      </c>
      <c r="D34">
        <v>1000</v>
      </c>
      <c r="E34" t="s">
        <v>11</v>
      </c>
      <c r="F34" s="4" t="s">
        <v>11</v>
      </c>
      <c r="G34" s="22" t="s">
        <v>11</v>
      </c>
      <c r="H34" t="s">
        <v>11</v>
      </c>
      <c r="I34" s="1" t="s">
        <v>11</v>
      </c>
      <c r="J34" s="6" t="s">
        <v>11</v>
      </c>
      <c r="K34" s="3" t="s">
        <v>11</v>
      </c>
      <c r="L34" s="3"/>
    </row>
    <row r="35" spans="1:12" x14ac:dyDescent="0.3">
      <c r="A35" t="s">
        <v>87</v>
      </c>
      <c r="B35" s="1">
        <v>1.0000000000000001E-5</v>
      </c>
      <c r="C35" t="s">
        <v>21</v>
      </c>
      <c r="D35">
        <v>1000</v>
      </c>
      <c r="E35" t="s">
        <v>11</v>
      </c>
      <c r="F35" s="4" t="s">
        <v>11</v>
      </c>
      <c r="G35" s="22" t="s">
        <v>11</v>
      </c>
      <c r="H35" t="s">
        <v>11</v>
      </c>
      <c r="I35" s="4" t="s">
        <v>11</v>
      </c>
      <c r="J35" s="6" t="s">
        <v>11</v>
      </c>
      <c r="K35" s="3" t="s">
        <v>11</v>
      </c>
      <c r="L35" s="3"/>
    </row>
    <row r="36" spans="1:12" x14ac:dyDescent="0.3">
      <c r="A36" t="s">
        <v>88</v>
      </c>
      <c r="B36" s="1">
        <v>4.9999999999999998E-8</v>
      </c>
      <c r="C36" t="s">
        <v>21</v>
      </c>
      <c r="D36">
        <v>1000</v>
      </c>
      <c r="E36" t="s">
        <v>11</v>
      </c>
      <c r="F36" s="4" t="s">
        <v>11</v>
      </c>
      <c r="G36" s="22" t="s">
        <v>11</v>
      </c>
      <c r="H36" t="s">
        <v>11</v>
      </c>
      <c r="I36" s="1" t="s">
        <v>11</v>
      </c>
      <c r="J36" s="6" t="s">
        <v>11</v>
      </c>
      <c r="K36" s="3" t="s">
        <v>11</v>
      </c>
      <c r="L36" s="3"/>
    </row>
    <row r="37" spans="1:12" x14ac:dyDescent="0.3">
      <c r="A37" t="s">
        <v>89</v>
      </c>
      <c r="B37" s="1">
        <v>4.9999999999999998E-8</v>
      </c>
      <c r="C37" t="s">
        <v>21</v>
      </c>
      <c r="D37">
        <v>1000</v>
      </c>
      <c r="E37" t="s">
        <v>11</v>
      </c>
      <c r="F37" s="4" t="s">
        <v>11</v>
      </c>
      <c r="G37" s="22" t="s">
        <v>11</v>
      </c>
      <c r="H37" t="s">
        <v>11</v>
      </c>
      <c r="I37" s="4" t="s">
        <v>11</v>
      </c>
      <c r="J37" s="6" t="s">
        <v>11</v>
      </c>
      <c r="K37" s="3" t="s">
        <v>11</v>
      </c>
      <c r="L37" s="3"/>
    </row>
    <row r="38" spans="1:12" x14ac:dyDescent="0.3">
      <c r="A38" t="s">
        <v>90</v>
      </c>
      <c r="B38" s="1">
        <v>4.9999999999999998E-8</v>
      </c>
      <c r="C38" t="s">
        <v>21</v>
      </c>
      <c r="D38">
        <v>1000</v>
      </c>
      <c r="E38" t="s">
        <v>11</v>
      </c>
      <c r="F38" s="4" t="s">
        <v>11</v>
      </c>
      <c r="G38" s="22" t="s">
        <v>11</v>
      </c>
      <c r="H38" t="s">
        <v>11</v>
      </c>
      <c r="I38" s="4" t="s">
        <v>11</v>
      </c>
      <c r="J38" s="3" t="s">
        <v>11</v>
      </c>
      <c r="K38" s="3" t="s">
        <v>11</v>
      </c>
      <c r="L38" s="3"/>
    </row>
    <row r="39" spans="1:12" x14ac:dyDescent="0.3">
      <c r="A39" t="s">
        <v>91</v>
      </c>
      <c r="B39" s="1">
        <v>4.9999999999999998E-8</v>
      </c>
      <c r="C39" t="s">
        <v>21</v>
      </c>
      <c r="D39">
        <v>1000</v>
      </c>
      <c r="E39" t="s">
        <v>11</v>
      </c>
      <c r="F39" s="4" t="s">
        <v>11</v>
      </c>
      <c r="G39" s="22" t="s">
        <v>11</v>
      </c>
      <c r="H39" t="s">
        <v>11</v>
      </c>
      <c r="I39" s="4" t="s">
        <v>11</v>
      </c>
      <c r="J39" s="3" t="s">
        <v>11</v>
      </c>
      <c r="K39" s="3" t="s">
        <v>11</v>
      </c>
      <c r="L39" s="3"/>
    </row>
    <row r="40" spans="1:12" x14ac:dyDescent="0.3">
      <c r="A40" t="s">
        <v>92</v>
      </c>
      <c r="B40" s="1">
        <v>4.9999999999999998E-8</v>
      </c>
      <c r="C40" t="s">
        <v>21</v>
      </c>
      <c r="D40">
        <v>1000</v>
      </c>
      <c r="E40" t="s">
        <v>11</v>
      </c>
      <c r="F40" s="4" t="s">
        <v>11</v>
      </c>
      <c r="G40" s="22" t="s">
        <v>11</v>
      </c>
      <c r="H40" t="s">
        <v>11</v>
      </c>
      <c r="I40" s="4" t="s">
        <v>11</v>
      </c>
      <c r="J40" s="3" t="s">
        <v>11</v>
      </c>
      <c r="K40" s="3" t="s">
        <v>11</v>
      </c>
      <c r="L40" s="3"/>
    </row>
    <row r="41" spans="1:12" x14ac:dyDescent="0.3">
      <c r="A41" t="s">
        <v>17</v>
      </c>
      <c r="B41" s="1">
        <v>4.9999999999999998E-8</v>
      </c>
      <c r="C41" t="s">
        <v>86</v>
      </c>
      <c r="D41">
        <v>10000</v>
      </c>
      <c r="E41">
        <v>4</v>
      </c>
      <c r="F41" s="4">
        <v>13.18478</v>
      </c>
      <c r="G41" s="22">
        <v>0.79279999999999995</v>
      </c>
      <c r="H41">
        <v>359</v>
      </c>
      <c r="I41" s="4">
        <v>-5.4013779999999997E-2</v>
      </c>
      <c r="J41" s="3" t="s">
        <v>245</v>
      </c>
      <c r="K41" s="3">
        <v>3.275488E-2</v>
      </c>
      <c r="L41" s="3"/>
    </row>
    <row r="42" spans="1:12" x14ac:dyDescent="0.3">
      <c r="A42" t="s">
        <v>17</v>
      </c>
      <c r="B42" s="1">
        <v>4.9999999999999998E-8</v>
      </c>
      <c r="C42" t="s">
        <v>87</v>
      </c>
      <c r="D42">
        <v>10000</v>
      </c>
      <c r="E42">
        <v>1</v>
      </c>
      <c r="F42" s="4">
        <v>-7.6588430000000001</v>
      </c>
      <c r="G42" s="22">
        <v>0.87233000000000005</v>
      </c>
      <c r="H42">
        <v>362</v>
      </c>
      <c r="I42" s="4">
        <v>-5.0106890000000001E-2</v>
      </c>
      <c r="J42" s="3" t="s">
        <v>246</v>
      </c>
      <c r="K42" s="3">
        <v>5.6693880000000002E-2</v>
      </c>
      <c r="L42" s="3"/>
    </row>
    <row r="43" spans="1:12" x14ac:dyDescent="0.3">
      <c r="A43" t="s">
        <v>17</v>
      </c>
      <c r="B43" s="1">
        <v>4.9999999999999998E-8</v>
      </c>
      <c r="C43" t="s">
        <v>88</v>
      </c>
      <c r="D43">
        <v>10000</v>
      </c>
      <c r="E43">
        <v>9</v>
      </c>
      <c r="F43" s="4">
        <v>22.912379999999999</v>
      </c>
      <c r="G43" s="22">
        <v>0.96940000000000004</v>
      </c>
      <c r="H43">
        <v>354</v>
      </c>
      <c r="I43" s="4">
        <v>3.7717269999999999E-3</v>
      </c>
      <c r="J43" s="3" t="s">
        <v>247</v>
      </c>
      <c r="K43" s="3">
        <v>0.89467070000000004</v>
      </c>
      <c r="L43" s="3"/>
    </row>
    <row r="44" spans="1:12" x14ac:dyDescent="0.3">
      <c r="A44" t="s">
        <v>17</v>
      </c>
      <c r="B44" s="1">
        <v>4.9999999999999998E-8</v>
      </c>
      <c r="C44" t="s">
        <v>89</v>
      </c>
      <c r="D44">
        <v>10000</v>
      </c>
      <c r="E44">
        <v>2</v>
      </c>
      <c r="F44" s="4">
        <v>63.017969999999998</v>
      </c>
      <c r="G44" s="22">
        <v>0.78559999999999997</v>
      </c>
      <c r="H44">
        <v>361</v>
      </c>
      <c r="I44" s="4">
        <v>-2.0223069999999999E-2</v>
      </c>
      <c r="J44" s="6" t="s">
        <v>248</v>
      </c>
      <c r="K44" s="3">
        <v>0.44851730000000001</v>
      </c>
      <c r="L44" s="3"/>
    </row>
    <row r="45" spans="1:12" x14ac:dyDescent="0.3">
      <c r="A45" t="s">
        <v>17</v>
      </c>
      <c r="B45" s="1">
        <v>4.9999999999999998E-8</v>
      </c>
      <c r="C45" t="s">
        <v>90</v>
      </c>
      <c r="D45">
        <v>10000</v>
      </c>
      <c r="E45">
        <v>4</v>
      </c>
      <c r="F45" s="4">
        <v>-2.023056</v>
      </c>
      <c r="G45" s="22">
        <v>0.97209999999999996</v>
      </c>
      <c r="H45">
        <v>359</v>
      </c>
      <c r="I45" s="4">
        <v>-4.5938029999999998E-2</v>
      </c>
      <c r="J45" s="3" t="s">
        <v>249</v>
      </c>
      <c r="K45" s="3">
        <v>8.0144950000000006E-2</v>
      </c>
      <c r="L45" s="3"/>
    </row>
    <row r="46" spans="1:12" x14ac:dyDescent="0.3">
      <c r="A46" t="s">
        <v>17</v>
      </c>
      <c r="B46" s="1">
        <v>4.9999999999999998E-8</v>
      </c>
      <c r="C46" t="s">
        <v>91</v>
      </c>
      <c r="D46">
        <v>10000</v>
      </c>
      <c r="E46">
        <v>5</v>
      </c>
      <c r="F46" s="4">
        <v>331.46600000000001</v>
      </c>
      <c r="G46" s="22">
        <v>0.1293</v>
      </c>
      <c r="H46">
        <v>358</v>
      </c>
      <c r="I46" s="4">
        <v>-7.4091749999999996E-3</v>
      </c>
      <c r="J46" s="6" t="s">
        <v>250</v>
      </c>
      <c r="K46" s="3">
        <v>0.79425389999999996</v>
      </c>
      <c r="L46" s="3"/>
    </row>
    <row r="47" spans="1:12" x14ac:dyDescent="0.3">
      <c r="A47" t="s">
        <v>17</v>
      </c>
      <c r="B47" s="1">
        <v>4.9999999999999998E-8</v>
      </c>
      <c r="C47" t="s">
        <v>92</v>
      </c>
      <c r="D47">
        <v>10000</v>
      </c>
      <c r="E47">
        <v>3</v>
      </c>
      <c r="F47" s="4">
        <v>-46.643529999999998</v>
      </c>
      <c r="G47" s="22">
        <v>0.47139999999999999</v>
      </c>
      <c r="H47">
        <v>359</v>
      </c>
      <c r="I47" s="4">
        <v>-2.4566910000000001E-2</v>
      </c>
      <c r="J47" s="6" t="s">
        <v>251</v>
      </c>
      <c r="K47" s="3">
        <v>0.36334899999999998</v>
      </c>
      <c r="L47" s="3"/>
    </row>
    <row r="48" spans="1:12" x14ac:dyDescent="0.3">
      <c r="A48" t="s">
        <v>20</v>
      </c>
      <c r="B48" s="1">
        <v>4.9999999999999998E-8</v>
      </c>
      <c r="C48" t="s">
        <v>86</v>
      </c>
      <c r="D48">
        <v>10000</v>
      </c>
      <c r="E48" t="s">
        <v>11</v>
      </c>
      <c r="F48" s="4" t="s">
        <v>11</v>
      </c>
      <c r="G48" s="22" t="s">
        <v>11</v>
      </c>
      <c r="H48" t="s">
        <v>11</v>
      </c>
      <c r="I48" s="1" t="s">
        <v>11</v>
      </c>
      <c r="J48" s="6" t="s">
        <v>11</v>
      </c>
      <c r="K48" s="3" t="s">
        <v>11</v>
      </c>
      <c r="L48" s="3"/>
    </row>
    <row r="49" spans="1:12" x14ac:dyDescent="0.3">
      <c r="A49" t="s">
        <v>20</v>
      </c>
      <c r="B49" s="1">
        <v>4.9999999999999998E-8</v>
      </c>
      <c r="C49" t="s">
        <v>87</v>
      </c>
      <c r="D49">
        <v>10000</v>
      </c>
      <c r="E49" t="s">
        <v>11</v>
      </c>
      <c r="F49" s="4" t="s">
        <v>11</v>
      </c>
      <c r="G49" s="22" t="s">
        <v>11</v>
      </c>
      <c r="H49" t="s">
        <v>11</v>
      </c>
      <c r="I49" s="4" t="s">
        <v>11</v>
      </c>
      <c r="J49" s="6" t="s">
        <v>11</v>
      </c>
      <c r="K49" s="3" t="s">
        <v>11</v>
      </c>
      <c r="L49" s="3"/>
    </row>
    <row r="50" spans="1:12" x14ac:dyDescent="0.3">
      <c r="A50" t="s">
        <v>20</v>
      </c>
      <c r="B50" s="1">
        <v>4.9999999999999998E-8</v>
      </c>
      <c r="C50" t="s">
        <v>88</v>
      </c>
      <c r="D50">
        <v>10000</v>
      </c>
      <c r="E50">
        <v>5</v>
      </c>
      <c r="F50" s="4">
        <v>34.602159999999998</v>
      </c>
      <c r="G50" s="22">
        <v>0.31979999999999997</v>
      </c>
      <c r="H50">
        <v>89</v>
      </c>
      <c r="I50" s="4">
        <v>0.13530829999999999</v>
      </c>
      <c r="J50" s="6" t="s">
        <v>252</v>
      </c>
      <c r="K50" s="3">
        <v>8.3100499999999994E-2</v>
      </c>
      <c r="L50" s="3"/>
    </row>
    <row r="51" spans="1:12" x14ac:dyDescent="0.3">
      <c r="A51" t="s">
        <v>20</v>
      </c>
      <c r="B51" s="1">
        <v>4.9999999999999998E-8</v>
      </c>
      <c r="C51" t="s">
        <v>89</v>
      </c>
      <c r="D51">
        <v>10000</v>
      </c>
      <c r="E51" t="s">
        <v>11</v>
      </c>
      <c r="F51" s="4" t="s">
        <v>11</v>
      </c>
      <c r="G51" s="22" t="s">
        <v>11</v>
      </c>
      <c r="H51" t="s">
        <v>11</v>
      </c>
      <c r="I51" s="4" t="s">
        <v>11</v>
      </c>
      <c r="J51" s="6" t="s">
        <v>11</v>
      </c>
      <c r="K51" s="3" t="s">
        <v>11</v>
      </c>
      <c r="L51" s="3"/>
    </row>
    <row r="52" spans="1:12" x14ac:dyDescent="0.3">
      <c r="A52" t="s">
        <v>20</v>
      </c>
      <c r="B52" s="1">
        <v>4.9999999999999998E-8</v>
      </c>
      <c r="C52" t="s">
        <v>90</v>
      </c>
      <c r="D52">
        <v>10000</v>
      </c>
      <c r="E52">
        <v>2</v>
      </c>
      <c r="F52" s="4">
        <v>26.61618</v>
      </c>
      <c r="G52" s="22">
        <v>0.62780000000000002</v>
      </c>
      <c r="H52">
        <v>92</v>
      </c>
      <c r="I52" s="4">
        <v>-0.1921648</v>
      </c>
      <c r="J52" s="6" t="s">
        <v>253</v>
      </c>
      <c r="K52" s="3">
        <v>2.6355509999999999E-2</v>
      </c>
      <c r="L52" s="3"/>
    </row>
    <row r="53" spans="1:12" x14ac:dyDescent="0.3">
      <c r="A53" t="s">
        <v>20</v>
      </c>
      <c r="B53" s="1">
        <v>4.9999999999999998E-8</v>
      </c>
      <c r="C53" t="s">
        <v>91</v>
      </c>
      <c r="D53">
        <v>10000</v>
      </c>
      <c r="E53">
        <v>3</v>
      </c>
      <c r="F53" s="4">
        <v>67.995869999999996</v>
      </c>
      <c r="G53" s="22">
        <v>0.81569999999999998</v>
      </c>
      <c r="H53">
        <v>91</v>
      </c>
      <c r="I53" s="4">
        <v>-4.780798E-2</v>
      </c>
      <c r="J53" s="6" t="s">
        <v>254</v>
      </c>
      <c r="K53" s="3">
        <v>0.59470319999999999</v>
      </c>
      <c r="L53" s="3"/>
    </row>
    <row r="54" spans="1:12" x14ac:dyDescent="0.3">
      <c r="A54" t="s">
        <v>20</v>
      </c>
      <c r="B54" s="1">
        <v>4.9999999999999998E-8</v>
      </c>
      <c r="C54" t="s">
        <v>92</v>
      </c>
      <c r="D54">
        <v>10000</v>
      </c>
      <c r="E54" t="s">
        <v>11</v>
      </c>
      <c r="F54" s="4" t="s">
        <v>11</v>
      </c>
      <c r="G54" s="22" t="s">
        <v>11</v>
      </c>
      <c r="H54" t="s">
        <v>11</v>
      </c>
      <c r="I54" s="4" t="s">
        <v>11</v>
      </c>
      <c r="J54" s="6" t="s">
        <v>11</v>
      </c>
      <c r="K54" s="3" t="s">
        <v>11</v>
      </c>
      <c r="L54" s="3"/>
    </row>
    <row r="55" spans="1:12" x14ac:dyDescent="0.3">
      <c r="A55" t="s">
        <v>21</v>
      </c>
      <c r="B55" s="1">
        <v>4.9999999999999998E-8</v>
      </c>
      <c r="C55" t="s">
        <v>86</v>
      </c>
      <c r="D55">
        <v>1000</v>
      </c>
      <c r="E55" t="s">
        <v>11</v>
      </c>
      <c r="F55" s="4" t="s">
        <v>11</v>
      </c>
      <c r="G55" s="22" t="s">
        <v>11</v>
      </c>
      <c r="H55" t="s">
        <v>11</v>
      </c>
      <c r="I55" s="4" t="s">
        <v>11</v>
      </c>
      <c r="J55" s="6" t="s">
        <v>11</v>
      </c>
      <c r="K55" s="3" t="s">
        <v>11</v>
      </c>
      <c r="L55" s="3"/>
    </row>
    <row r="56" spans="1:12" x14ac:dyDescent="0.3">
      <c r="A56" t="s">
        <v>21</v>
      </c>
      <c r="B56" s="1">
        <v>4.9999999999999998E-8</v>
      </c>
      <c r="C56" t="s">
        <v>87</v>
      </c>
      <c r="D56">
        <v>1000</v>
      </c>
      <c r="E56" t="s">
        <v>11</v>
      </c>
      <c r="F56" s="4" t="s">
        <v>11</v>
      </c>
      <c r="G56" s="22" t="s">
        <v>11</v>
      </c>
      <c r="H56" t="s">
        <v>11</v>
      </c>
      <c r="I56" s="4" t="s">
        <v>11</v>
      </c>
      <c r="J56" s="6" t="s">
        <v>11</v>
      </c>
      <c r="K56" s="3" t="s">
        <v>11</v>
      </c>
      <c r="L56" s="3"/>
    </row>
    <row r="57" spans="1:12" x14ac:dyDescent="0.3">
      <c r="A57" t="s">
        <v>21</v>
      </c>
      <c r="B57" s="1">
        <v>4.9999999999999998E-8</v>
      </c>
      <c r="C57" t="s">
        <v>88</v>
      </c>
      <c r="D57">
        <v>1000</v>
      </c>
      <c r="E57" t="s">
        <v>11</v>
      </c>
      <c r="F57" s="4" t="s">
        <v>11</v>
      </c>
      <c r="G57" s="22" t="s">
        <v>11</v>
      </c>
      <c r="H57" t="s">
        <v>11</v>
      </c>
      <c r="I57" s="4" t="s">
        <v>11</v>
      </c>
      <c r="J57" s="6" t="s">
        <v>11</v>
      </c>
      <c r="K57" s="3" t="s">
        <v>11</v>
      </c>
      <c r="L57" s="3"/>
    </row>
    <row r="58" spans="1:12" x14ac:dyDescent="0.3">
      <c r="A58" t="s">
        <v>21</v>
      </c>
      <c r="B58" s="1">
        <v>4.9999999999999998E-8</v>
      </c>
      <c r="C58" t="s">
        <v>89</v>
      </c>
      <c r="D58">
        <v>1000</v>
      </c>
      <c r="E58" t="s">
        <v>11</v>
      </c>
      <c r="F58" s="4" t="s">
        <v>11</v>
      </c>
      <c r="G58" s="22" t="s">
        <v>11</v>
      </c>
      <c r="H58" t="s">
        <v>11</v>
      </c>
      <c r="I58" s="4" t="s">
        <v>11</v>
      </c>
      <c r="J58" s="6" t="s">
        <v>11</v>
      </c>
      <c r="K58" s="3" t="s">
        <v>11</v>
      </c>
      <c r="L58" s="3"/>
    </row>
    <row r="59" spans="1:12" x14ac:dyDescent="0.3">
      <c r="A59" t="s">
        <v>21</v>
      </c>
      <c r="B59" s="1">
        <v>4.9999999999999998E-8</v>
      </c>
      <c r="C59" t="s">
        <v>90</v>
      </c>
      <c r="D59">
        <v>1000</v>
      </c>
      <c r="E59" t="s">
        <v>11</v>
      </c>
      <c r="F59" s="4" t="s">
        <v>11</v>
      </c>
      <c r="G59" s="22" t="s">
        <v>11</v>
      </c>
      <c r="H59" t="s">
        <v>11</v>
      </c>
      <c r="I59" s="4" t="s">
        <v>11</v>
      </c>
      <c r="J59" s="6" t="s">
        <v>11</v>
      </c>
      <c r="K59" s="3" t="s">
        <v>11</v>
      </c>
      <c r="L59" s="3"/>
    </row>
    <row r="60" spans="1:12" x14ac:dyDescent="0.3">
      <c r="A60" t="s">
        <v>21</v>
      </c>
      <c r="B60" s="1">
        <v>4.9999999999999998E-8</v>
      </c>
      <c r="C60" t="s">
        <v>91</v>
      </c>
      <c r="D60">
        <v>1000</v>
      </c>
      <c r="E60" t="s">
        <v>11</v>
      </c>
      <c r="F60" s="4" t="s">
        <v>11</v>
      </c>
      <c r="G60" s="22" t="s">
        <v>11</v>
      </c>
      <c r="H60" t="s">
        <v>11</v>
      </c>
      <c r="I60" s="4" t="s">
        <v>11</v>
      </c>
      <c r="J60" s="4" t="s">
        <v>11</v>
      </c>
      <c r="K60" s="3" t="s">
        <v>11</v>
      </c>
      <c r="L60" s="3"/>
    </row>
    <row r="61" spans="1:12" x14ac:dyDescent="0.3">
      <c r="A61" t="s">
        <v>21</v>
      </c>
      <c r="B61" s="1">
        <v>4.9999999999999998E-8</v>
      </c>
      <c r="C61" t="s">
        <v>92</v>
      </c>
      <c r="D61">
        <v>1000</v>
      </c>
      <c r="E61" t="s">
        <v>11</v>
      </c>
      <c r="F61" s="4" t="s">
        <v>11</v>
      </c>
      <c r="G61" s="22" t="s">
        <v>11</v>
      </c>
      <c r="H61" t="s">
        <v>11</v>
      </c>
      <c r="I61" s="4" t="s">
        <v>11</v>
      </c>
      <c r="J61" s="4" t="s">
        <v>11</v>
      </c>
      <c r="K61" s="3" t="s">
        <v>11</v>
      </c>
      <c r="L61" s="3"/>
    </row>
    <row r="62" spans="1:12" x14ac:dyDescent="0.3">
      <c r="A62" t="s">
        <v>19</v>
      </c>
      <c r="B62" s="1">
        <v>4.9999999999999998E-8</v>
      </c>
      <c r="C62" t="s">
        <v>95</v>
      </c>
      <c r="D62">
        <v>10000</v>
      </c>
      <c r="E62" t="s">
        <v>11</v>
      </c>
      <c r="F62" s="4" t="s">
        <v>11</v>
      </c>
      <c r="G62" s="22" t="s">
        <v>11</v>
      </c>
      <c r="H62" t="s">
        <v>11</v>
      </c>
      <c r="I62" s="4" t="s">
        <v>11</v>
      </c>
      <c r="J62" s="4" t="s">
        <v>11</v>
      </c>
      <c r="K62" s="3" t="s">
        <v>11</v>
      </c>
      <c r="L62" s="3"/>
    </row>
    <row r="63" spans="1:12" x14ac:dyDescent="0.3">
      <c r="A63" t="s">
        <v>19</v>
      </c>
      <c r="B63" s="1">
        <v>4.9999999999999998E-8</v>
      </c>
      <c r="C63" t="s">
        <v>96</v>
      </c>
      <c r="D63">
        <v>1000</v>
      </c>
      <c r="E63" t="s">
        <v>11</v>
      </c>
      <c r="F63" s="4" t="s">
        <v>11</v>
      </c>
      <c r="G63" s="22" t="s">
        <v>11</v>
      </c>
      <c r="H63" t="s">
        <v>11</v>
      </c>
      <c r="I63" s="4" t="s">
        <v>11</v>
      </c>
      <c r="J63" s="4" t="s">
        <v>11</v>
      </c>
      <c r="K63" s="3" t="s">
        <v>11</v>
      </c>
      <c r="L63" s="3"/>
    </row>
    <row r="64" spans="1:12" x14ac:dyDescent="0.3">
      <c r="A64" t="s">
        <v>19</v>
      </c>
      <c r="B64" s="1">
        <v>4.9999999999999998E-8</v>
      </c>
      <c r="C64" t="s">
        <v>97</v>
      </c>
      <c r="D64">
        <v>10000</v>
      </c>
      <c r="E64" t="s">
        <v>11</v>
      </c>
      <c r="F64" s="4" t="s">
        <v>11</v>
      </c>
      <c r="G64" s="22" t="s">
        <v>11</v>
      </c>
      <c r="H64" t="s">
        <v>11</v>
      </c>
      <c r="I64" s="4" t="s">
        <v>11</v>
      </c>
      <c r="J64" s="4" t="s">
        <v>11</v>
      </c>
      <c r="K64" s="3" t="s">
        <v>11</v>
      </c>
      <c r="L64" s="3"/>
    </row>
    <row r="65" spans="1:12" x14ac:dyDescent="0.3">
      <c r="A65" t="s">
        <v>19</v>
      </c>
      <c r="B65" s="1">
        <v>4.9999999999999998E-8</v>
      </c>
      <c r="C65" t="s">
        <v>98</v>
      </c>
      <c r="D65">
        <v>1000</v>
      </c>
      <c r="E65" t="s">
        <v>11</v>
      </c>
      <c r="F65" s="4" t="s">
        <v>11</v>
      </c>
      <c r="G65" s="22" t="s">
        <v>11</v>
      </c>
      <c r="H65" t="s">
        <v>11</v>
      </c>
      <c r="I65" s="4" t="s">
        <v>11</v>
      </c>
      <c r="J65" s="4" t="s">
        <v>11</v>
      </c>
      <c r="K65" s="3" t="s">
        <v>11</v>
      </c>
      <c r="L65" s="3"/>
    </row>
    <row r="66" spans="1:12" x14ac:dyDescent="0.3">
      <c r="A66" t="s">
        <v>19</v>
      </c>
      <c r="B66" s="1">
        <v>4.9999999999999998E-8</v>
      </c>
      <c r="C66" t="s">
        <v>99</v>
      </c>
      <c r="D66">
        <v>10000</v>
      </c>
      <c r="E66">
        <v>1</v>
      </c>
      <c r="F66" s="4">
        <v>-11.63908</v>
      </c>
      <c r="G66" s="22">
        <v>0.875</v>
      </c>
      <c r="H66">
        <v>50</v>
      </c>
      <c r="I66" s="4">
        <v>-11.64601</v>
      </c>
      <c r="J66" s="4" t="s">
        <v>255</v>
      </c>
      <c r="K66" s="3">
        <v>0.34887220000000002</v>
      </c>
      <c r="L66" s="3"/>
    </row>
    <row r="67" spans="1:12" x14ac:dyDescent="0.3">
      <c r="A67" t="s">
        <v>19</v>
      </c>
      <c r="B67" s="1">
        <v>4.9999999999999998E-8</v>
      </c>
      <c r="C67" t="s">
        <v>100</v>
      </c>
      <c r="D67">
        <v>10000</v>
      </c>
      <c r="E67">
        <v>1</v>
      </c>
      <c r="F67" s="4">
        <v>-8.2088800000000006</v>
      </c>
      <c r="G67" s="22">
        <v>0.77349999999999997</v>
      </c>
      <c r="H67">
        <v>50</v>
      </c>
      <c r="I67" s="4">
        <v>-61.729140000000001</v>
      </c>
      <c r="J67" s="4" t="s">
        <v>256</v>
      </c>
      <c r="K67" s="3">
        <v>2.9129550000000001E-2</v>
      </c>
      <c r="L67" s="3"/>
    </row>
    <row r="68" spans="1:12" x14ac:dyDescent="0.3">
      <c r="A68" t="s">
        <v>19</v>
      </c>
      <c r="B68" s="1">
        <v>4.9999999999999998E-8</v>
      </c>
      <c r="C68" t="s">
        <v>101</v>
      </c>
      <c r="D68">
        <v>1000</v>
      </c>
      <c r="E68" t="s">
        <v>11</v>
      </c>
      <c r="F68" s="4" t="s">
        <v>11</v>
      </c>
      <c r="G68" s="22" t="s">
        <v>11</v>
      </c>
      <c r="H68" t="s">
        <v>11</v>
      </c>
      <c r="I68" s="4" t="s">
        <v>11</v>
      </c>
      <c r="J68" s="4" t="s">
        <v>11</v>
      </c>
      <c r="K68" s="3" t="s">
        <v>11</v>
      </c>
      <c r="L68" s="3"/>
    </row>
    <row r="69" spans="1:12" x14ac:dyDescent="0.3">
      <c r="A69" t="s">
        <v>19</v>
      </c>
      <c r="B69" s="1">
        <v>4.9999999999999998E-8</v>
      </c>
      <c r="C69" t="s">
        <v>102</v>
      </c>
      <c r="D69">
        <v>10000</v>
      </c>
      <c r="E69" t="s">
        <v>11</v>
      </c>
      <c r="F69" s="4" t="s">
        <v>11</v>
      </c>
      <c r="G69" s="22" t="s">
        <v>11</v>
      </c>
      <c r="H69" t="s">
        <v>11</v>
      </c>
      <c r="I69" s="4" t="s">
        <v>11</v>
      </c>
      <c r="J69" s="4" t="s">
        <v>11</v>
      </c>
      <c r="K69" s="3" t="s">
        <v>11</v>
      </c>
      <c r="L69" s="3"/>
    </row>
    <row r="70" spans="1:12" x14ac:dyDescent="0.3">
      <c r="A70" t="s">
        <v>19</v>
      </c>
      <c r="B70" s="1">
        <v>4.9999999999999998E-8</v>
      </c>
      <c r="C70" t="s">
        <v>103</v>
      </c>
      <c r="D70">
        <v>1000</v>
      </c>
      <c r="E70" t="s">
        <v>11</v>
      </c>
      <c r="F70" s="4" t="s">
        <v>11</v>
      </c>
      <c r="G70" s="22" t="s">
        <v>11</v>
      </c>
      <c r="H70" t="s">
        <v>11</v>
      </c>
      <c r="I70" s="4" t="s">
        <v>11</v>
      </c>
      <c r="J70" s="4" t="s">
        <v>11</v>
      </c>
      <c r="K70" s="3" t="s">
        <v>11</v>
      </c>
      <c r="L70" s="3"/>
    </row>
    <row r="71" spans="1:12" x14ac:dyDescent="0.3">
      <c r="A71" t="s">
        <v>19</v>
      </c>
      <c r="B71" s="1">
        <v>4.9999999999999998E-8</v>
      </c>
      <c r="C71" t="s">
        <v>104</v>
      </c>
      <c r="D71">
        <v>10000</v>
      </c>
      <c r="E71">
        <v>1</v>
      </c>
      <c r="F71" s="4">
        <v>45.17756</v>
      </c>
      <c r="G71" s="22">
        <v>0.81110000000000004</v>
      </c>
      <c r="H71">
        <v>50</v>
      </c>
      <c r="I71" s="4">
        <v>-14.637464</v>
      </c>
      <c r="J71" s="6" t="s">
        <v>257</v>
      </c>
      <c r="K71" s="3">
        <v>0.4000456</v>
      </c>
      <c r="L71" s="3"/>
    </row>
    <row r="72" spans="1:12" x14ac:dyDescent="0.3">
      <c r="A72" t="s">
        <v>19</v>
      </c>
      <c r="B72" s="1">
        <v>4.9999999999999998E-8</v>
      </c>
      <c r="C72" t="s">
        <v>105</v>
      </c>
      <c r="D72">
        <v>1000</v>
      </c>
      <c r="E72" t="s">
        <v>11</v>
      </c>
      <c r="F72" s="4" t="s">
        <v>11</v>
      </c>
      <c r="G72" s="22" t="s">
        <v>11</v>
      </c>
      <c r="H72" t="s">
        <v>11</v>
      </c>
      <c r="I72" s="4" t="s">
        <v>11</v>
      </c>
      <c r="J72" s="4" t="s">
        <v>11</v>
      </c>
      <c r="K72" s="3" t="s">
        <v>11</v>
      </c>
      <c r="L72" s="3"/>
    </row>
    <row r="73" spans="1:12" x14ac:dyDescent="0.3">
      <c r="A73" t="s">
        <v>19</v>
      </c>
      <c r="B73" s="1">
        <v>4.9999999999999998E-8</v>
      </c>
      <c r="C73" t="s">
        <v>106</v>
      </c>
      <c r="D73">
        <v>10000</v>
      </c>
      <c r="E73">
        <v>2</v>
      </c>
      <c r="F73" s="4">
        <v>2.1979790000000001</v>
      </c>
      <c r="G73" s="22">
        <v>0.9708</v>
      </c>
      <c r="H73">
        <v>49</v>
      </c>
      <c r="I73" s="4">
        <v>-18.382570000000001</v>
      </c>
      <c r="J73" s="4" t="s">
        <v>258</v>
      </c>
      <c r="K73" s="3">
        <v>6.8150139999999998E-2</v>
      </c>
      <c r="L73" s="3"/>
    </row>
    <row r="74" spans="1:12" x14ac:dyDescent="0.3">
      <c r="A74" t="s">
        <v>19</v>
      </c>
      <c r="B74" s="1">
        <v>4.9999999999999998E-8</v>
      </c>
      <c r="C74" t="s">
        <v>107</v>
      </c>
      <c r="D74">
        <v>10000</v>
      </c>
      <c r="E74">
        <v>2</v>
      </c>
      <c r="F74" s="4">
        <v>-17.494499999999999</v>
      </c>
      <c r="G74" s="22">
        <v>0.35220000000000001</v>
      </c>
      <c r="H74">
        <v>49</v>
      </c>
      <c r="I74" s="4">
        <v>-59.201320000000003</v>
      </c>
      <c r="J74" s="4" t="s">
        <v>259</v>
      </c>
      <c r="K74" s="3" t="s">
        <v>11</v>
      </c>
      <c r="L74" s="3"/>
    </row>
    <row r="75" spans="1:12" x14ac:dyDescent="0.3">
      <c r="A75" t="s">
        <v>19</v>
      </c>
      <c r="B75" s="1">
        <v>4.9999999999999998E-8</v>
      </c>
      <c r="C75" t="s">
        <v>108</v>
      </c>
      <c r="D75">
        <v>10000</v>
      </c>
      <c r="E75">
        <v>3</v>
      </c>
      <c r="F75" s="4">
        <v>6.6993049999999998</v>
      </c>
      <c r="G75" s="22">
        <v>0.82520000000000004</v>
      </c>
      <c r="H75">
        <v>48</v>
      </c>
      <c r="I75" s="4">
        <v>-45.926560000000002</v>
      </c>
      <c r="J75" s="4" t="s">
        <v>260</v>
      </c>
      <c r="K75" s="3">
        <v>1.492943E-2</v>
      </c>
      <c r="L75" s="3"/>
    </row>
    <row r="76" spans="1:12" x14ac:dyDescent="0.3">
      <c r="A76" t="s">
        <v>19</v>
      </c>
      <c r="B76" s="1">
        <v>4.9999999999999998E-8</v>
      </c>
      <c r="C76" t="s">
        <v>104</v>
      </c>
      <c r="D76">
        <v>10000</v>
      </c>
      <c r="E76">
        <v>1</v>
      </c>
      <c r="F76" s="4">
        <v>141.93100000000001</v>
      </c>
      <c r="G76" s="22">
        <v>0.1057</v>
      </c>
      <c r="H76">
        <v>50</v>
      </c>
      <c r="I76" s="4">
        <v>-4.3658999999999999</v>
      </c>
      <c r="J76" s="6" t="s">
        <v>115</v>
      </c>
      <c r="K76" s="3">
        <v>0.81140000000000001</v>
      </c>
      <c r="L76" s="3"/>
    </row>
    <row r="77" spans="1:12" x14ac:dyDescent="0.3">
      <c r="A77" t="s">
        <v>19</v>
      </c>
      <c r="B77" s="1">
        <v>4.9999999999999998E-8</v>
      </c>
      <c r="C77" t="s">
        <v>105</v>
      </c>
      <c r="D77">
        <v>1000</v>
      </c>
      <c r="E77">
        <v>0</v>
      </c>
      <c r="F77" s="4" t="s">
        <v>94</v>
      </c>
      <c r="G77" s="22" t="s">
        <v>11</v>
      </c>
      <c r="H77" t="s">
        <v>11</v>
      </c>
      <c r="I77" s="4" t="s">
        <v>11</v>
      </c>
      <c r="J77" s="4" t="s">
        <v>11</v>
      </c>
      <c r="K77" s="3" t="s">
        <v>11</v>
      </c>
      <c r="L77" s="3"/>
    </row>
    <row r="78" spans="1:12" x14ac:dyDescent="0.3">
      <c r="A78" t="s">
        <v>19</v>
      </c>
      <c r="B78" s="1">
        <v>4.9999999999999998E-8</v>
      </c>
      <c r="C78" t="s">
        <v>106</v>
      </c>
      <c r="D78">
        <v>10000</v>
      </c>
      <c r="E78">
        <v>2</v>
      </c>
      <c r="F78" s="4">
        <v>-2.7103000000000002</v>
      </c>
      <c r="G78" s="22">
        <v>0.94810000000000005</v>
      </c>
      <c r="H78">
        <v>49</v>
      </c>
      <c r="I78" s="4">
        <v>-23.9665</v>
      </c>
      <c r="J78" s="6" t="s">
        <v>116</v>
      </c>
      <c r="K78" s="3">
        <v>2.2100000000000002E-2</v>
      </c>
      <c r="L78" s="3"/>
    </row>
    <row r="79" spans="1:12" x14ac:dyDescent="0.3">
      <c r="A79" t="s">
        <v>19</v>
      </c>
      <c r="B79" s="1">
        <v>4.9999999999999998E-8</v>
      </c>
      <c r="C79" t="s">
        <v>107</v>
      </c>
      <c r="D79">
        <v>10000</v>
      </c>
      <c r="E79">
        <v>2</v>
      </c>
      <c r="F79" s="4">
        <v>-16.330100000000002</v>
      </c>
      <c r="G79" s="22">
        <v>0.36509999999999998</v>
      </c>
      <c r="H79">
        <v>49</v>
      </c>
      <c r="I79" s="4">
        <v>-62.373399999999997</v>
      </c>
      <c r="J79" s="6" t="s">
        <v>117</v>
      </c>
      <c r="K79" s="3">
        <v>3.2000000000000002E-3</v>
      </c>
      <c r="L79" s="3"/>
    </row>
    <row r="80" spans="1:12" x14ac:dyDescent="0.3">
      <c r="A80" t="s">
        <v>19</v>
      </c>
      <c r="B80" s="1">
        <v>4.9999999999999998E-8</v>
      </c>
      <c r="C80" t="s">
        <v>108</v>
      </c>
      <c r="D80">
        <v>10000</v>
      </c>
      <c r="E80">
        <v>2</v>
      </c>
      <c r="F80" s="4">
        <v>-3.8471000000000002</v>
      </c>
      <c r="G80" s="22">
        <v>0.91759999999999997</v>
      </c>
      <c r="H80">
        <v>49</v>
      </c>
      <c r="I80" s="4">
        <v>-39.865299999999998</v>
      </c>
      <c r="J80" s="6" t="s">
        <v>118</v>
      </c>
      <c r="K80" s="3">
        <v>6.4600000000000005E-2</v>
      </c>
    </row>
    <row r="82" spans="1:1" x14ac:dyDescent="0.3">
      <c r="A82" t="s">
        <v>150</v>
      </c>
    </row>
  </sheetData>
  <pageMargins left="0.7" right="0.7" top="0.75" bottom="0.75" header="0.3" footer="0.3"/>
  <pageSetup paperSize="9" orientation="portrait" r:id="rId1"/>
  <ignoredErrors>
    <ignoredError sqref="J78:J80 J76 J77 J6" calculatedColumn="1"/>
  </ignoredErrors>
  <tableParts count="2">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1"/>
  <sheetViews>
    <sheetView tabSelected="1" topLeftCell="A23" zoomScale="80" zoomScaleNormal="80" workbookViewId="0">
      <selection activeCell="F32" sqref="F32"/>
    </sheetView>
  </sheetViews>
  <sheetFormatPr defaultRowHeight="14.4" x14ac:dyDescent="0.3"/>
  <cols>
    <col min="1" max="1" width="26.33203125" customWidth="1"/>
    <col min="2" max="2" width="14.44140625" customWidth="1"/>
    <col min="3" max="3" width="10.21875" customWidth="1"/>
    <col min="4" max="4" width="21.33203125" customWidth="1"/>
    <col min="5" max="6" width="10.21875" customWidth="1"/>
    <col min="7" max="7" width="13.21875" style="2" customWidth="1"/>
    <col min="8" max="9" width="10.21875" customWidth="1"/>
    <col min="10" max="10" width="14.44140625" customWidth="1"/>
    <col min="11" max="12" width="11.21875" customWidth="1"/>
    <col min="13" max="13" width="12.6640625" customWidth="1"/>
    <col min="14" max="15" width="11.21875" customWidth="1"/>
    <col min="16" max="16" width="12.6640625" customWidth="1"/>
    <col min="17" max="17" width="11.21875" customWidth="1"/>
    <col min="22" max="22" width="9.44140625" bestFit="1" customWidth="1"/>
    <col min="23" max="23" width="8.77734375" bestFit="1" customWidth="1"/>
  </cols>
  <sheetData>
    <row r="1" spans="1:24" x14ac:dyDescent="0.3">
      <c r="A1" t="s">
        <v>159</v>
      </c>
    </row>
    <row r="2" spans="1:24" ht="15" thickBot="1" x14ac:dyDescent="0.35"/>
    <row r="3" spans="1:24" x14ac:dyDescent="0.3">
      <c r="A3" s="24" t="s">
        <v>151</v>
      </c>
      <c r="B3" s="25" t="s">
        <v>0</v>
      </c>
      <c r="C3" s="25" t="s">
        <v>1</v>
      </c>
      <c r="D3" s="25" t="s">
        <v>70</v>
      </c>
      <c r="E3" s="26" t="s">
        <v>3</v>
      </c>
      <c r="F3" s="24"/>
      <c r="G3" s="25" t="s">
        <v>74</v>
      </c>
      <c r="H3" s="26"/>
      <c r="I3" s="24"/>
      <c r="J3" s="25" t="s">
        <v>77</v>
      </c>
      <c r="K3" s="26"/>
      <c r="L3" s="24"/>
      <c r="M3" s="25" t="s">
        <v>78</v>
      </c>
      <c r="N3" s="26"/>
      <c r="O3" s="24"/>
      <c r="P3" s="25" t="s">
        <v>15</v>
      </c>
      <c r="Q3" s="26"/>
    </row>
    <row r="4" spans="1:24" ht="15" thickBot="1" x14ac:dyDescent="0.35">
      <c r="A4" s="27"/>
      <c r="B4" s="28"/>
      <c r="C4" s="28" t="s">
        <v>2</v>
      </c>
      <c r="D4" s="28"/>
      <c r="E4" s="29" t="s">
        <v>4</v>
      </c>
      <c r="F4" s="27" t="s">
        <v>5</v>
      </c>
      <c r="G4" s="28" t="s">
        <v>149</v>
      </c>
      <c r="H4" s="29" t="s">
        <v>7</v>
      </c>
      <c r="I4" s="27" t="s">
        <v>5</v>
      </c>
      <c r="J4" s="28" t="s">
        <v>149</v>
      </c>
      <c r="K4" s="29" t="s">
        <v>7</v>
      </c>
      <c r="L4" s="27" t="s">
        <v>5</v>
      </c>
      <c r="M4" s="28" t="s">
        <v>149</v>
      </c>
      <c r="N4" s="29" t="s">
        <v>7</v>
      </c>
      <c r="O4" s="27" t="s">
        <v>5</v>
      </c>
      <c r="P4" s="28" t="s">
        <v>149</v>
      </c>
      <c r="Q4" s="29" t="s">
        <v>7</v>
      </c>
    </row>
    <row r="5" spans="1:24" x14ac:dyDescent="0.3">
      <c r="A5" t="s">
        <v>262</v>
      </c>
      <c r="B5" t="s">
        <v>87</v>
      </c>
      <c r="C5" s="1">
        <v>1.0000000000000001E-5</v>
      </c>
      <c r="D5" t="s">
        <v>17</v>
      </c>
      <c r="E5">
        <v>39</v>
      </c>
      <c r="F5" s="4">
        <v>-8.4595860000000005E-4</v>
      </c>
      <c r="G5" s="30" t="s">
        <v>112</v>
      </c>
      <c r="H5" s="3">
        <v>0.95831909999999998</v>
      </c>
      <c r="I5" s="4">
        <v>3.6504934E-3</v>
      </c>
      <c r="J5" s="4" t="s">
        <v>263</v>
      </c>
      <c r="K5" s="3">
        <v>0.85720569999999996</v>
      </c>
      <c r="L5" s="4">
        <v>1.2805873E-3</v>
      </c>
      <c r="M5" s="4" t="s">
        <v>263</v>
      </c>
      <c r="N5" s="3">
        <v>0.9471311</v>
      </c>
      <c r="O5" s="4">
        <v>3.8562691900000001E-2</v>
      </c>
      <c r="P5" s="4" t="s">
        <v>264</v>
      </c>
      <c r="Q5" s="3">
        <v>0.13842789999999999</v>
      </c>
      <c r="V5" s="4"/>
      <c r="W5" s="4"/>
      <c r="X5" s="6"/>
    </row>
    <row r="6" spans="1:24" x14ac:dyDescent="0.3">
      <c r="A6" t="s">
        <v>262</v>
      </c>
      <c r="B6" t="s">
        <v>87</v>
      </c>
      <c r="C6" s="1">
        <v>1.0000000000000001E-5</v>
      </c>
      <c r="D6" t="s">
        <v>21</v>
      </c>
      <c r="E6">
        <v>31</v>
      </c>
      <c r="F6" s="4">
        <v>6.0364969999999997E-2</v>
      </c>
      <c r="G6" s="30" t="s">
        <v>266</v>
      </c>
      <c r="H6" s="3">
        <v>0.15049524</v>
      </c>
      <c r="I6" s="4">
        <v>0.10096289</v>
      </c>
      <c r="J6" s="4" t="s">
        <v>265</v>
      </c>
      <c r="K6" s="3">
        <v>7.3293549999999999E-2</v>
      </c>
      <c r="L6" s="4">
        <v>0.10942217999999999</v>
      </c>
      <c r="M6" s="4" t="s">
        <v>267</v>
      </c>
      <c r="N6" s="3">
        <v>0.10478654</v>
      </c>
      <c r="O6" s="4">
        <v>-4.7889999999999999E-3</v>
      </c>
      <c r="P6" s="4" t="s">
        <v>157</v>
      </c>
      <c r="Q6" s="3">
        <v>0.94899999999999995</v>
      </c>
      <c r="V6" s="4"/>
      <c r="W6" s="4"/>
      <c r="X6" s="6"/>
    </row>
    <row r="7" spans="1:24" x14ac:dyDescent="0.3">
      <c r="A7" t="s">
        <v>262</v>
      </c>
      <c r="B7" t="s">
        <v>88</v>
      </c>
      <c r="C7" s="1">
        <v>4.9999999999999998E-8</v>
      </c>
      <c r="D7" t="s">
        <v>21</v>
      </c>
      <c r="E7">
        <v>50</v>
      </c>
      <c r="F7" s="4">
        <v>1.6354997E-2</v>
      </c>
      <c r="G7" s="30" t="s">
        <v>268</v>
      </c>
      <c r="H7" s="3">
        <v>0.56538440000000001</v>
      </c>
      <c r="I7" s="4">
        <v>2.4888969999999999E-3</v>
      </c>
      <c r="J7" s="4" t="s">
        <v>269</v>
      </c>
      <c r="K7" s="3">
        <v>0.95279420000000004</v>
      </c>
      <c r="L7" s="4">
        <v>7.7785440000000001E-3</v>
      </c>
      <c r="M7" s="4" t="s">
        <v>270</v>
      </c>
      <c r="N7" s="3">
        <v>0.91461130000000002</v>
      </c>
      <c r="O7" s="4">
        <v>-4.7081999999999999E-2</v>
      </c>
      <c r="P7" s="4" t="s">
        <v>271</v>
      </c>
      <c r="Q7" s="3">
        <v>0.57599999999999996</v>
      </c>
      <c r="V7" s="4"/>
      <c r="W7" s="4"/>
      <c r="X7" s="6"/>
    </row>
    <row r="8" spans="1:24" x14ac:dyDescent="0.3">
      <c r="A8" t="s">
        <v>262</v>
      </c>
      <c r="B8" t="s">
        <v>135</v>
      </c>
      <c r="C8" s="1">
        <v>4.9999999999999998E-8</v>
      </c>
      <c r="D8" t="s">
        <v>21</v>
      </c>
      <c r="E8">
        <v>24</v>
      </c>
      <c r="F8" s="4">
        <v>2.3935680000000001E-2</v>
      </c>
      <c r="G8" s="30" t="s">
        <v>154</v>
      </c>
      <c r="H8" s="3">
        <v>0.50555099999999997</v>
      </c>
      <c r="I8" s="4">
        <v>-4.8361550000000003E-2</v>
      </c>
      <c r="J8" s="4" t="s">
        <v>121</v>
      </c>
      <c r="K8" s="3">
        <v>0.35387960000000002</v>
      </c>
      <c r="L8" s="4">
        <v>-4.456446E-2</v>
      </c>
      <c r="M8" s="4" t="s">
        <v>273</v>
      </c>
      <c r="N8" s="3">
        <v>0.47045490000000001</v>
      </c>
      <c r="O8" s="4">
        <v>-2.2770579999999999E-2</v>
      </c>
      <c r="P8" s="4" t="s">
        <v>158</v>
      </c>
      <c r="Q8" s="3">
        <v>0.77532760000000001</v>
      </c>
      <c r="V8" s="4"/>
      <c r="W8" s="4"/>
      <c r="X8" s="6"/>
    </row>
    <row r="9" spans="1:24" x14ac:dyDescent="0.3">
      <c r="A9" t="s">
        <v>262</v>
      </c>
      <c r="B9" t="s">
        <v>12</v>
      </c>
      <c r="C9" s="1">
        <v>4.9999999999999998E-8</v>
      </c>
      <c r="D9" t="s">
        <v>21</v>
      </c>
      <c r="E9">
        <v>33</v>
      </c>
      <c r="F9" s="4">
        <v>2.119965E-2</v>
      </c>
      <c r="G9" s="30" t="s">
        <v>275</v>
      </c>
      <c r="H9" s="3">
        <v>0.59002600000000005</v>
      </c>
      <c r="I9" s="4">
        <v>3.4352580000000001E-2</v>
      </c>
      <c r="J9" s="4" t="s">
        <v>122</v>
      </c>
      <c r="K9" s="3">
        <v>0.50806770000000001</v>
      </c>
      <c r="L9" s="4">
        <v>4.4166780000000003E-2</v>
      </c>
      <c r="M9" s="4" t="s">
        <v>276</v>
      </c>
      <c r="N9" s="3">
        <v>0.42928050000000001</v>
      </c>
      <c r="O9" s="4">
        <v>5.1278579999999997E-2</v>
      </c>
      <c r="P9" s="4" t="s">
        <v>277</v>
      </c>
      <c r="Q9" s="3">
        <v>0.59703399999999995</v>
      </c>
      <c r="V9" s="4"/>
      <c r="W9" s="4"/>
      <c r="X9" s="6"/>
    </row>
    <row r="10" spans="1:24" x14ac:dyDescent="0.3">
      <c r="A10" t="s">
        <v>123</v>
      </c>
      <c r="B10" t="s">
        <v>17</v>
      </c>
      <c r="C10" s="1">
        <v>4.9999999999999998E-8</v>
      </c>
      <c r="D10" t="s">
        <v>86</v>
      </c>
      <c r="E10">
        <v>305</v>
      </c>
      <c r="F10" s="4">
        <v>-6.0398220000000002E-2</v>
      </c>
      <c r="G10" s="30" t="s">
        <v>278</v>
      </c>
      <c r="H10" s="3">
        <v>8.328996E-3</v>
      </c>
      <c r="I10" s="4">
        <v>-3.210143E-2</v>
      </c>
      <c r="J10" s="4" t="s">
        <v>279</v>
      </c>
      <c r="K10" s="3">
        <v>0.37100852000000001</v>
      </c>
      <c r="L10" s="4">
        <v>-1.402925E-2</v>
      </c>
      <c r="M10" s="4" t="s">
        <v>280</v>
      </c>
      <c r="N10" s="3">
        <v>0.82558342500000004</v>
      </c>
      <c r="O10" s="4" t="s">
        <v>11</v>
      </c>
      <c r="P10" s="4" t="s">
        <v>11</v>
      </c>
      <c r="Q10" s="3" t="s">
        <v>11</v>
      </c>
      <c r="V10" s="4"/>
      <c r="W10" s="4"/>
      <c r="X10" s="6"/>
    </row>
    <row r="11" spans="1:24" x14ac:dyDescent="0.3">
      <c r="A11" t="s">
        <v>262</v>
      </c>
      <c r="B11" t="s">
        <v>17</v>
      </c>
      <c r="C11" s="1">
        <v>4.9999999999999998E-8</v>
      </c>
      <c r="D11" t="s">
        <v>86</v>
      </c>
      <c r="E11">
        <v>61</v>
      </c>
      <c r="F11" s="4">
        <v>-2.7223959999999998E-2</v>
      </c>
      <c r="G11" s="30" t="s">
        <v>155</v>
      </c>
      <c r="H11" s="3">
        <v>0.47264709999999999</v>
      </c>
      <c r="I11" s="4">
        <v>-2.0379310000000001E-2</v>
      </c>
      <c r="J11" s="4" t="s">
        <v>281</v>
      </c>
      <c r="K11" s="3">
        <v>0.69847420000000005</v>
      </c>
      <c r="L11" s="4">
        <v>-5.7297710000000002E-2</v>
      </c>
      <c r="M11" s="4" t="s">
        <v>282</v>
      </c>
      <c r="N11" s="3">
        <v>0.4946449</v>
      </c>
      <c r="O11" s="4">
        <v>2.0953E-3</v>
      </c>
      <c r="P11" s="4" t="s">
        <v>283</v>
      </c>
      <c r="Q11" s="3">
        <v>0.98399999999999999</v>
      </c>
      <c r="V11" s="4"/>
      <c r="W11" s="4"/>
      <c r="X11" s="6"/>
    </row>
    <row r="12" spans="1:24" x14ac:dyDescent="0.3">
      <c r="A12" t="s">
        <v>123</v>
      </c>
      <c r="B12" t="s">
        <v>17</v>
      </c>
      <c r="C12" s="1">
        <v>4.9999999999999998E-8</v>
      </c>
      <c r="D12" t="s">
        <v>9</v>
      </c>
      <c r="E12">
        <v>302</v>
      </c>
      <c r="F12" s="4">
        <v>-5.7731374799999999E-2</v>
      </c>
      <c r="G12" s="30" t="s">
        <v>284</v>
      </c>
      <c r="H12" s="3">
        <v>1.301764E-2</v>
      </c>
      <c r="I12" s="4">
        <v>-1.828101E-4</v>
      </c>
      <c r="J12" s="4" t="s">
        <v>285</v>
      </c>
      <c r="K12" s="3">
        <v>0.99605494999999999</v>
      </c>
      <c r="L12" s="4">
        <v>1.55341591E-2</v>
      </c>
      <c r="M12" s="4" t="s">
        <v>286</v>
      </c>
      <c r="N12" s="3">
        <v>0.81523661000000003</v>
      </c>
      <c r="O12" s="4" t="s">
        <v>11</v>
      </c>
      <c r="P12" s="4" t="s">
        <v>11</v>
      </c>
      <c r="Q12" s="3" t="s">
        <v>11</v>
      </c>
      <c r="V12" s="4"/>
      <c r="W12" s="4"/>
      <c r="X12" s="6"/>
    </row>
    <row r="13" spans="1:24" x14ac:dyDescent="0.3">
      <c r="A13" t="s">
        <v>262</v>
      </c>
      <c r="B13" t="s">
        <v>17</v>
      </c>
      <c r="C13" s="1">
        <v>4.9999999999999998E-8</v>
      </c>
      <c r="D13" t="s">
        <v>9</v>
      </c>
      <c r="E13">
        <v>58</v>
      </c>
      <c r="F13" s="4">
        <v>6.9010699999999996E-3</v>
      </c>
      <c r="G13" s="30" t="s">
        <v>113</v>
      </c>
      <c r="H13" s="3">
        <v>0.86155740000000003</v>
      </c>
      <c r="I13" s="4">
        <v>1.0074359999999999E-2</v>
      </c>
      <c r="J13" s="4" t="s">
        <v>287</v>
      </c>
      <c r="K13" s="3">
        <v>0.86549929999999997</v>
      </c>
      <c r="L13" s="4">
        <v>1.425439E-2</v>
      </c>
      <c r="M13" s="4" t="s">
        <v>288</v>
      </c>
      <c r="N13" s="3">
        <v>0.85962329999999998</v>
      </c>
      <c r="O13" s="4">
        <v>-6.6608000000000001E-2</v>
      </c>
      <c r="P13" s="4" t="s">
        <v>289</v>
      </c>
      <c r="Q13" s="3">
        <v>0.53</v>
      </c>
      <c r="V13" s="4"/>
      <c r="W13" s="4"/>
      <c r="X13" s="6"/>
    </row>
    <row r="14" spans="1:24" x14ac:dyDescent="0.3">
      <c r="A14" t="s">
        <v>123</v>
      </c>
      <c r="B14" t="s">
        <v>17</v>
      </c>
      <c r="C14" s="1">
        <v>4.9999999999999998E-8</v>
      </c>
      <c r="D14" t="s">
        <v>10</v>
      </c>
      <c r="E14">
        <v>289</v>
      </c>
      <c r="F14" s="4">
        <v>4.9621680000000003E-3</v>
      </c>
      <c r="G14" s="30" t="s">
        <v>261</v>
      </c>
      <c r="H14" s="3">
        <v>0.83700615</v>
      </c>
      <c r="I14" s="4">
        <v>-2.4683021999999999E-2</v>
      </c>
      <c r="J14" s="4" t="s">
        <v>274</v>
      </c>
      <c r="K14" s="3">
        <v>4.1805460000000003E-2</v>
      </c>
      <c r="L14" s="4">
        <v>-4.0134756000000001E-2</v>
      </c>
      <c r="M14" s="4" t="s">
        <v>290</v>
      </c>
      <c r="N14" s="3">
        <v>0.56473315999999996</v>
      </c>
      <c r="O14" s="4" t="s">
        <v>11</v>
      </c>
      <c r="P14" s="4" t="s">
        <v>11</v>
      </c>
      <c r="Q14" s="3" t="s">
        <v>11</v>
      </c>
      <c r="V14" s="4"/>
      <c r="W14" s="4"/>
      <c r="X14" s="6"/>
    </row>
    <row r="15" spans="1:24" x14ac:dyDescent="0.3">
      <c r="A15" t="s">
        <v>262</v>
      </c>
      <c r="B15" t="s">
        <v>17</v>
      </c>
      <c r="C15" s="1">
        <v>4.9999999999999998E-8</v>
      </c>
      <c r="D15" t="s">
        <v>10</v>
      </c>
      <c r="E15">
        <v>54</v>
      </c>
      <c r="F15" s="4">
        <v>3.083437E-2</v>
      </c>
      <c r="G15" s="30" t="s">
        <v>291</v>
      </c>
      <c r="H15" s="3">
        <v>0.46440340000000002</v>
      </c>
      <c r="I15" s="4">
        <v>-3.5725439999999997E-2</v>
      </c>
      <c r="J15" s="4" t="s">
        <v>292</v>
      </c>
      <c r="K15" s="3">
        <v>0.56767610000000002</v>
      </c>
      <c r="L15" s="4">
        <v>-6.208818E-2</v>
      </c>
      <c r="M15" s="4" t="s">
        <v>293</v>
      </c>
      <c r="N15" s="3">
        <v>0.4746358</v>
      </c>
      <c r="O15" s="4" t="s">
        <v>11</v>
      </c>
      <c r="P15" s="4" t="s">
        <v>11</v>
      </c>
      <c r="Q15" s="3" t="s">
        <v>11</v>
      </c>
      <c r="V15" s="4"/>
      <c r="W15" s="4"/>
      <c r="X15" s="6"/>
    </row>
    <row r="16" spans="1:24" x14ac:dyDescent="0.3">
      <c r="A16" t="s">
        <v>123</v>
      </c>
      <c r="B16" t="s">
        <v>17</v>
      </c>
      <c r="C16" s="1">
        <v>4.9999999999999998E-8</v>
      </c>
      <c r="D16" t="s">
        <v>294</v>
      </c>
      <c r="E16">
        <v>304</v>
      </c>
      <c r="F16" s="4">
        <v>-1.9820529999999999E-2</v>
      </c>
      <c r="G16" s="30" t="s">
        <v>248</v>
      </c>
      <c r="H16" s="3">
        <v>0.39978370000000002</v>
      </c>
      <c r="I16" s="4">
        <v>-1.5690900000000001E-2</v>
      </c>
      <c r="J16" s="4" t="s">
        <v>295</v>
      </c>
      <c r="K16" s="3">
        <v>0.68209779999999998</v>
      </c>
      <c r="L16" s="4">
        <v>1.8683780000000001E-2</v>
      </c>
      <c r="M16" s="4" t="s">
        <v>296</v>
      </c>
      <c r="N16" s="3">
        <v>0.78705480000000005</v>
      </c>
      <c r="O16" s="4" t="s">
        <v>11</v>
      </c>
      <c r="P16" s="4" t="s">
        <v>11</v>
      </c>
      <c r="Q16" s="3" t="s">
        <v>11</v>
      </c>
      <c r="V16" s="4"/>
      <c r="W16" s="4"/>
      <c r="X16" s="6"/>
    </row>
    <row r="17" spans="1:24" x14ac:dyDescent="0.3">
      <c r="A17" t="s">
        <v>262</v>
      </c>
      <c r="B17" t="s">
        <v>17</v>
      </c>
      <c r="C17" s="1">
        <v>4.9999999999999998E-8</v>
      </c>
      <c r="D17" t="s">
        <v>294</v>
      </c>
      <c r="E17">
        <v>51</v>
      </c>
      <c r="F17" s="4">
        <v>1.3737973000000001E-2</v>
      </c>
      <c r="G17" s="30" t="s">
        <v>297</v>
      </c>
      <c r="H17" s="3">
        <v>0.76230430000000005</v>
      </c>
      <c r="I17" s="4">
        <v>3.3275770000000003E-2</v>
      </c>
      <c r="J17" s="4" t="s">
        <v>298</v>
      </c>
      <c r="K17" s="3">
        <v>0.57662100000000005</v>
      </c>
      <c r="L17" s="4">
        <v>3.7428580000000003E-2</v>
      </c>
      <c r="M17" s="4" t="s">
        <v>299</v>
      </c>
      <c r="N17" s="3">
        <v>0.71573290000000001</v>
      </c>
      <c r="O17" s="4" t="s">
        <v>11</v>
      </c>
      <c r="P17" s="4" t="s">
        <v>11</v>
      </c>
      <c r="Q17" s="3" t="s">
        <v>11</v>
      </c>
      <c r="V17" s="4"/>
      <c r="W17" s="4"/>
      <c r="X17" s="6"/>
    </row>
    <row r="18" spans="1:24" x14ac:dyDescent="0.3">
      <c r="A18" t="s">
        <v>123</v>
      </c>
      <c r="B18" t="s">
        <v>17</v>
      </c>
      <c r="C18" s="1">
        <v>4.9999999999999998E-8</v>
      </c>
      <c r="D18" t="s">
        <v>272</v>
      </c>
      <c r="E18">
        <v>297</v>
      </c>
      <c r="F18" s="4">
        <v>-2.0918969999999999E-2</v>
      </c>
      <c r="G18" s="30" t="s">
        <v>248</v>
      </c>
      <c r="H18" s="3">
        <v>0.36511840000000001</v>
      </c>
      <c r="I18" s="4">
        <v>-1.6057539999999999E-2</v>
      </c>
      <c r="J18" s="4" t="s">
        <v>295</v>
      </c>
      <c r="K18" s="3">
        <v>0.68209779999999998</v>
      </c>
      <c r="L18" s="4">
        <v>1.8683780000000001E-2</v>
      </c>
      <c r="M18" s="4" t="s">
        <v>296</v>
      </c>
      <c r="N18" s="3">
        <v>0.78705480000000005</v>
      </c>
      <c r="O18" s="4" t="s">
        <v>11</v>
      </c>
      <c r="P18" s="4" t="s">
        <v>11</v>
      </c>
      <c r="Q18" s="3" t="s">
        <v>11</v>
      </c>
      <c r="V18" s="4"/>
      <c r="W18" s="4"/>
      <c r="X18" s="6"/>
    </row>
    <row r="19" spans="1:24" x14ac:dyDescent="0.3">
      <c r="A19" t="s">
        <v>262</v>
      </c>
      <c r="B19" t="s">
        <v>17</v>
      </c>
      <c r="C19" s="1">
        <v>4.9999999999999998E-8</v>
      </c>
      <c r="D19" t="s">
        <v>272</v>
      </c>
      <c r="E19">
        <v>54</v>
      </c>
      <c r="F19" s="4">
        <v>-3.632662E-3</v>
      </c>
      <c r="G19" s="30" t="s">
        <v>300</v>
      </c>
      <c r="H19" s="3">
        <v>0.93315910000000002</v>
      </c>
      <c r="I19" s="4">
        <v>-9.2484200000000003E-3</v>
      </c>
      <c r="J19" s="4" t="s">
        <v>301</v>
      </c>
      <c r="K19" s="3">
        <v>0.87627949999999999</v>
      </c>
      <c r="L19" s="4">
        <v>1.264388E-3</v>
      </c>
      <c r="M19" s="4" t="s">
        <v>283</v>
      </c>
      <c r="N19" s="3">
        <v>0.99009429999999998</v>
      </c>
      <c r="O19" s="4" t="s">
        <v>11</v>
      </c>
      <c r="P19" s="4" t="s">
        <v>11</v>
      </c>
      <c r="Q19" s="3" t="s">
        <v>11</v>
      </c>
      <c r="V19" s="4"/>
      <c r="W19" s="4"/>
      <c r="X19" s="6"/>
    </row>
    <row r="20" spans="1:24" x14ac:dyDescent="0.3">
      <c r="A20" t="s">
        <v>123</v>
      </c>
      <c r="B20" t="s">
        <v>17</v>
      </c>
      <c r="C20" s="1">
        <v>4.9999999999999998E-8</v>
      </c>
      <c r="D20" t="s">
        <v>12</v>
      </c>
      <c r="E20">
        <v>297</v>
      </c>
      <c r="F20" s="4">
        <v>-2.0918969999999999E-2</v>
      </c>
      <c r="G20" s="30" t="s">
        <v>302</v>
      </c>
      <c r="H20" s="3">
        <v>0.36511840000000001</v>
      </c>
      <c r="I20" s="4">
        <v>-1.6057539999999999E-2</v>
      </c>
      <c r="J20" s="4" t="s">
        <v>295</v>
      </c>
      <c r="K20" s="3">
        <v>0.6668153</v>
      </c>
      <c r="L20" s="4">
        <v>-2.025772E-2</v>
      </c>
      <c r="M20" s="4" t="s">
        <v>303</v>
      </c>
      <c r="N20" s="3">
        <v>0.79080430000000002</v>
      </c>
      <c r="O20" s="4" t="s">
        <v>11</v>
      </c>
      <c r="P20" s="4" t="s">
        <v>11</v>
      </c>
      <c r="Q20" s="3" t="s">
        <v>11</v>
      </c>
      <c r="V20" s="4"/>
      <c r="W20" s="4"/>
      <c r="X20" s="6"/>
    </row>
    <row r="21" spans="1:24" x14ac:dyDescent="0.3">
      <c r="A21" t="s">
        <v>262</v>
      </c>
      <c r="B21" t="s">
        <v>17</v>
      </c>
      <c r="C21" s="1">
        <v>4.9999999999999998E-8</v>
      </c>
      <c r="D21" t="s">
        <v>12</v>
      </c>
      <c r="E21">
        <v>48</v>
      </c>
      <c r="F21" s="4">
        <v>-2.6041327999999999E-2</v>
      </c>
      <c r="G21" s="30" t="s">
        <v>274</v>
      </c>
      <c r="H21" s="3">
        <v>0.54412260000000001</v>
      </c>
      <c r="I21" s="4">
        <v>-3.5484417999999997E-2</v>
      </c>
      <c r="J21" s="4" t="s">
        <v>292</v>
      </c>
      <c r="K21" s="3">
        <v>0.57816400000000001</v>
      </c>
      <c r="L21" s="4">
        <v>-4.0490252999999997E-2</v>
      </c>
      <c r="M21" s="4" t="s">
        <v>304</v>
      </c>
      <c r="N21" s="3">
        <v>0.63030129999999995</v>
      </c>
      <c r="O21" s="4" t="s">
        <v>11</v>
      </c>
      <c r="P21" s="4" t="s">
        <v>11</v>
      </c>
      <c r="Q21" s="3" t="s">
        <v>11</v>
      </c>
      <c r="V21" s="4"/>
      <c r="W21" s="4"/>
      <c r="X21" s="6"/>
    </row>
    <row r="22" spans="1:24" x14ac:dyDescent="0.3">
      <c r="A22" t="s">
        <v>123</v>
      </c>
      <c r="B22" t="s">
        <v>17</v>
      </c>
      <c r="C22" s="1">
        <v>4.9999999999999998E-8</v>
      </c>
      <c r="D22" t="s">
        <v>13</v>
      </c>
      <c r="E22">
        <v>281</v>
      </c>
      <c r="F22" s="4">
        <v>4.0761114000000001E-2</v>
      </c>
      <c r="G22" s="30" t="s">
        <v>264</v>
      </c>
      <c r="H22" s="3">
        <v>8.958526E-2</v>
      </c>
      <c r="I22" s="4">
        <v>3.7720919999999999E-3</v>
      </c>
      <c r="J22" s="4" t="s">
        <v>113</v>
      </c>
      <c r="K22" s="3">
        <v>0.92177706999999998</v>
      </c>
      <c r="L22" s="4">
        <v>-4.8435213999999997E-2</v>
      </c>
      <c r="M22" s="4" t="s">
        <v>305</v>
      </c>
      <c r="N22" s="3">
        <v>0.4891124</v>
      </c>
      <c r="O22" s="4" t="s">
        <v>11</v>
      </c>
      <c r="P22" s="4" t="s">
        <v>11</v>
      </c>
      <c r="Q22" s="3" t="s">
        <v>11</v>
      </c>
      <c r="V22" s="4"/>
      <c r="W22" s="4"/>
      <c r="X22" s="6"/>
    </row>
    <row r="23" spans="1:24" x14ac:dyDescent="0.3">
      <c r="A23" t="s">
        <v>262</v>
      </c>
      <c r="B23" t="s">
        <v>17</v>
      </c>
      <c r="C23" s="1">
        <v>4.9999999999999998E-8</v>
      </c>
      <c r="D23" t="s">
        <v>13</v>
      </c>
      <c r="E23">
        <v>62</v>
      </c>
      <c r="F23" s="4">
        <v>8.0834860000000008E-3</v>
      </c>
      <c r="G23" s="30" t="s">
        <v>306</v>
      </c>
      <c r="H23" s="3">
        <v>0.84239799999999998</v>
      </c>
      <c r="I23" s="4">
        <v>-1.9289102999999998E-2</v>
      </c>
      <c r="J23" s="4" t="s">
        <v>307</v>
      </c>
      <c r="K23" s="3">
        <v>0.72842649999999998</v>
      </c>
      <c r="L23" s="4">
        <v>-8.0745290999999997E-2</v>
      </c>
      <c r="M23" s="4" t="s">
        <v>308</v>
      </c>
      <c r="N23" s="3">
        <v>0.4538182</v>
      </c>
      <c r="O23" s="4" t="s">
        <v>11</v>
      </c>
      <c r="P23" s="4" t="s">
        <v>11</v>
      </c>
      <c r="Q23" s="3" t="s">
        <v>11</v>
      </c>
      <c r="V23" s="4"/>
      <c r="W23" s="4"/>
      <c r="X23" s="6"/>
    </row>
    <row r="24" spans="1:24" x14ac:dyDescent="0.3">
      <c r="A24" t="s">
        <v>123</v>
      </c>
      <c r="B24" t="s">
        <v>20</v>
      </c>
      <c r="C24" s="1">
        <v>4.9999999999999998E-8</v>
      </c>
      <c r="D24" t="s">
        <v>86</v>
      </c>
      <c r="E24">
        <v>63</v>
      </c>
      <c r="F24" s="4">
        <v>-7.3935899999999999E-2</v>
      </c>
      <c r="G24" s="30" t="s">
        <v>309</v>
      </c>
      <c r="H24" s="3">
        <v>0.29703756999999997</v>
      </c>
      <c r="I24" s="4">
        <v>-0.17458280000000001</v>
      </c>
      <c r="J24" s="4" t="s">
        <v>310</v>
      </c>
      <c r="K24" s="3">
        <v>0.10524501999999999</v>
      </c>
      <c r="L24" s="4">
        <v>-0.1827947</v>
      </c>
      <c r="M24" s="4" t="s">
        <v>311</v>
      </c>
      <c r="N24" s="3">
        <v>0.10989543</v>
      </c>
      <c r="O24" s="4">
        <v>-0.25024659999999999</v>
      </c>
      <c r="P24" s="4" t="s">
        <v>312</v>
      </c>
      <c r="Q24" s="3">
        <v>3.8023460000000002E-2</v>
      </c>
      <c r="V24" s="4"/>
      <c r="W24" s="4"/>
      <c r="X24" s="6"/>
    </row>
    <row r="25" spans="1:24" x14ac:dyDescent="0.3">
      <c r="A25" t="s">
        <v>262</v>
      </c>
      <c r="B25" t="s">
        <v>20</v>
      </c>
      <c r="C25" s="1">
        <v>4.9999999999999998E-8</v>
      </c>
      <c r="D25" t="s">
        <v>86</v>
      </c>
      <c r="E25">
        <v>9</v>
      </c>
      <c r="F25" s="4">
        <v>-0.1746799</v>
      </c>
      <c r="G25" s="30" t="s">
        <v>313</v>
      </c>
      <c r="H25" s="3">
        <v>8.1816829999999993E-2</v>
      </c>
      <c r="I25" s="4">
        <v>-0.18095449999999999</v>
      </c>
      <c r="J25" s="4" t="s">
        <v>314</v>
      </c>
      <c r="K25" s="3">
        <v>0.13333824</v>
      </c>
      <c r="L25" s="4">
        <v>-0.22301289999999999</v>
      </c>
      <c r="M25" s="4" t="s">
        <v>315</v>
      </c>
      <c r="N25" s="3">
        <v>0.16673244000000001</v>
      </c>
      <c r="O25" s="4">
        <v>-0.27934019999999998</v>
      </c>
      <c r="P25" s="4" t="s">
        <v>316</v>
      </c>
      <c r="Q25" s="3">
        <v>0.13248224</v>
      </c>
      <c r="V25" s="4"/>
      <c r="W25" s="4"/>
      <c r="X25" s="6"/>
    </row>
    <row r="26" spans="1:24" x14ac:dyDescent="0.3">
      <c r="A26" t="s">
        <v>123</v>
      </c>
      <c r="B26" t="s">
        <v>20</v>
      </c>
      <c r="C26" s="1">
        <v>4.9999999999999998E-8</v>
      </c>
      <c r="D26" t="s">
        <v>9</v>
      </c>
      <c r="E26">
        <v>65</v>
      </c>
      <c r="F26" s="4">
        <v>-0.14229629999999999</v>
      </c>
      <c r="G26" s="30" t="s">
        <v>317</v>
      </c>
      <c r="H26" s="3">
        <v>4.2569250000000003E-2</v>
      </c>
      <c r="I26" s="4">
        <v>-0.24922900000000001</v>
      </c>
      <c r="J26" s="4" t="s">
        <v>318</v>
      </c>
      <c r="K26" s="3">
        <v>2.136468E-2</v>
      </c>
      <c r="L26" s="4">
        <v>-0.28729060000000001</v>
      </c>
      <c r="M26" s="4" t="s">
        <v>319</v>
      </c>
      <c r="N26" s="3">
        <v>4.5613910000000001E-2</v>
      </c>
      <c r="O26" s="4">
        <v>-0.14859549999999999</v>
      </c>
      <c r="P26" s="4" t="s">
        <v>320</v>
      </c>
      <c r="Q26" s="3">
        <v>0.21365970000000001</v>
      </c>
      <c r="V26" s="4"/>
      <c r="W26" s="4"/>
      <c r="X26" s="6"/>
    </row>
    <row r="27" spans="1:24" x14ac:dyDescent="0.3">
      <c r="A27" t="s">
        <v>262</v>
      </c>
      <c r="B27" t="s">
        <v>20</v>
      </c>
      <c r="C27" s="1">
        <v>4.9999999999999998E-8</v>
      </c>
      <c r="D27" t="s">
        <v>9</v>
      </c>
      <c r="E27">
        <v>6</v>
      </c>
      <c r="F27" s="4">
        <v>-0.14104432</v>
      </c>
      <c r="G27" s="30" t="s">
        <v>321</v>
      </c>
      <c r="H27" s="3">
        <v>0.19774167000000001</v>
      </c>
      <c r="I27" s="4">
        <v>-0.24763619000000001</v>
      </c>
      <c r="J27" s="4" t="s">
        <v>322</v>
      </c>
      <c r="K27" s="3">
        <v>7.2251999999999997E-2</v>
      </c>
      <c r="L27" s="4">
        <v>-0.30125300999999999</v>
      </c>
      <c r="M27" s="4" t="s">
        <v>323</v>
      </c>
      <c r="N27" s="3">
        <v>9.6544530000000003E-2</v>
      </c>
      <c r="O27" s="4">
        <v>-0.35358096999999999</v>
      </c>
      <c r="P27" s="4" t="s">
        <v>324</v>
      </c>
      <c r="Q27" s="3">
        <v>0.11248250999999999</v>
      </c>
      <c r="V27" s="4"/>
      <c r="W27" s="4"/>
      <c r="X27" s="6"/>
    </row>
    <row r="28" spans="1:24" x14ac:dyDescent="0.3">
      <c r="A28" t="s">
        <v>123</v>
      </c>
      <c r="B28" t="s">
        <v>20</v>
      </c>
      <c r="C28" s="1">
        <v>4.9999999999999998E-8</v>
      </c>
      <c r="D28" t="s">
        <v>10</v>
      </c>
      <c r="E28">
        <v>66</v>
      </c>
      <c r="F28" s="4">
        <v>6.7300940000000004E-2</v>
      </c>
      <c r="G28" s="30" t="s">
        <v>325</v>
      </c>
      <c r="H28" s="3">
        <v>0.3528828</v>
      </c>
      <c r="I28" s="4">
        <v>0.17418854</v>
      </c>
      <c r="J28" s="4" t="s">
        <v>326</v>
      </c>
      <c r="K28" s="3">
        <v>0.1206853</v>
      </c>
      <c r="L28" s="4">
        <v>0.11185728</v>
      </c>
      <c r="M28" s="4" t="s">
        <v>327</v>
      </c>
      <c r="N28" s="3">
        <v>0.36473040000000001</v>
      </c>
      <c r="O28" s="4">
        <v>6.3537159999999995E-2</v>
      </c>
      <c r="P28" s="4" t="s">
        <v>328</v>
      </c>
      <c r="Q28" s="3">
        <v>0.59154620000000002</v>
      </c>
      <c r="V28" s="4"/>
      <c r="W28" s="4"/>
      <c r="X28" s="6"/>
    </row>
    <row r="29" spans="1:24" x14ac:dyDescent="0.3">
      <c r="A29" t="s">
        <v>262</v>
      </c>
      <c r="B29" t="s">
        <v>20</v>
      </c>
      <c r="C29" s="1">
        <v>4.9999999999999998E-8</v>
      </c>
      <c r="D29" t="s">
        <v>10</v>
      </c>
      <c r="E29">
        <v>6</v>
      </c>
      <c r="F29" s="4">
        <v>7.8399159999999996E-2</v>
      </c>
      <c r="G29" s="30" t="s">
        <v>329</v>
      </c>
      <c r="H29" s="3">
        <v>0.48073630000000001</v>
      </c>
      <c r="I29" s="4">
        <v>9.179872E-2</v>
      </c>
      <c r="J29" s="4" t="s">
        <v>330</v>
      </c>
      <c r="K29" s="3">
        <v>0.47075450000000002</v>
      </c>
      <c r="L29" s="4">
        <v>0.17782376999999999</v>
      </c>
      <c r="M29" s="4" t="s">
        <v>331</v>
      </c>
      <c r="N29" s="3">
        <v>0.26372590000000001</v>
      </c>
      <c r="O29" s="4">
        <v>0.22103985000000001</v>
      </c>
      <c r="P29" s="4" t="s">
        <v>332</v>
      </c>
      <c r="Q29" s="3">
        <v>0.28572950000000003</v>
      </c>
      <c r="V29" s="4"/>
      <c r="W29" s="4"/>
      <c r="X29" s="6"/>
    </row>
    <row r="30" spans="1:24" x14ac:dyDescent="0.3">
      <c r="A30" t="s">
        <v>123</v>
      </c>
      <c r="B30" t="s">
        <v>20</v>
      </c>
      <c r="C30" s="1">
        <v>4.9999999999999998E-8</v>
      </c>
      <c r="D30" t="s">
        <v>294</v>
      </c>
      <c r="E30">
        <v>65</v>
      </c>
      <c r="F30" s="4">
        <v>-6.5929565999999995E-2</v>
      </c>
      <c r="G30" s="30" t="s">
        <v>333</v>
      </c>
      <c r="H30" s="3">
        <v>0.34494908000000002</v>
      </c>
      <c r="I30" s="4">
        <v>-0.17011916699999999</v>
      </c>
      <c r="J30" s="4" t="s">
        <v>334</v>
      </c>
      <c r="K30" s="3">
        <v>0.11514553</v>
      </c>
      <c r="L30" s="4">
        <v>-0.23263051100000001</v>
      </c>
      <c r="M30" s="4" t="s">
        <v>335</v>
      </c>
      <c r="N30" s="3">
        <v>5.7829470000000001E-2</v>
      </c>
      <c r="O30" s="4">
        <v>-0.22077216</v>
      </c>
      <c r="P30" s="4" t="s">
        <v>336</v>
      </c>
      <c r="Q30" s="3">
        <v>7.2236700000000001E-2</v>
      </c>
      <c r="V30" s="4"/>
      <c r="W30" s="4"/>
      <c r="X30" s="6"/>
    </row>
    <row r="31" spans="1:24" x14ac:dyDescent="0.3">
      <c r="A31" t="s">
        <v>262</v>
      </c>
      <c r="B31" t="s">
        <v>20</v>
      </c>
      <c r="C31" s="1">
        <v>4.9999999999999998E-8</v>
      </c>
      <c r="D31" t="s">
        <v>294</v>
      </c>
      <c r="E31">
        <v>8</v>
      </c>
      <c r="F31" s="4">
        <v>-0.18875768000000001</v>
      </c>
      <c r="G31" s="30" t="s">
        <v>337</v>
      </c>
      <c r="H31" s="3">
        <v>7.0355539999999994E-2</v>
      </c>
      <c r="I31" s="4">
        <v>-0.22665468999999999</v>
      </c>
      <c r="J31" s="4" t="s">
        <v>338</v>
      </c>
      <c r="K31" s="3">
        <v>6.8017969999999997E-2</v>
      </c>
      <c r="L31" s="4">
        <v>-0.26483729</v>
      </c>
      <c r="M31" s="4" t="s">
        <v>339</v>
      </c>
      <c r="N31" s="3">
        <v>0.11635189</v>
      </c>
      <c r="O31" s="4">
        <v>-0.38478151999999999</v>
      </c>
      <c r="P31" s="4" t="s">
        <v>340</v>
      </c>
      <c r="Q31" s="3">
        <v>6.3134469999999998E-2</v>
      </c>
      <c r="V31" s="4"/>
      <c r="W31" s="4"/>
      <c r="X31" s="6"/>
    </row>
    <row r="32" spans="1:24" x14ac:dyDescent="0.3">
      <c r="A32" t="s">
        <v>123</v>
      </c>
      <c r="B32" t="s">
        <v>20</v>
      </c>
      <c r="C32" s="1">
        <v>4.9999999999999998E-8</v>
      </c>
      <c r="D32" t="s">
        <v>135</v>
      </c>
      <c r="E32">
        <v>58</v>
      </c>
      <c r="F32" s="4">
        <v>-0.14305609999999999</v>
      </c>
      <c r="G32" s="30" t="s">
        <v>317</v>
      </c>
      <c r="H32" s="3">
        <v>4.7549925E-2</v>
      </c>
      <c r="I32" s="4">
        <v>-0.27872809999999998</v>
      </c>
      <c r="J32" s="4" t="s">
        <v>341</v>
      </c>
      <c r="K32" s="3">
        <v>1.8965748000000001E-2</v>
      </c>
      <c r="L32" s="4">
        <v>-0.33328540000000001</v>
      </c>
      <c r="M32" s="4" t="s">
        <v>342</v>
      </c>
      <c r="N32" s="3">
        <v>9.6573560000000006E-3</v>
      </c>
      <c r="O32" s="4">
        <v>-0.33928560000000002</v>
      </c>
      <c r="P32" s="4" t="s">
        <v>343</v>
      </c>
      <c r="Q32" s="3">
        <v>7.160268E-3</v>
      </c>
      <c r="V32" s="4"/>
      <c r="W32" s="4"/>
      <c r="X32" s="6"/>
    </row>
    <row r="33" spans="1:24" x14ac:dyDescent="0.3">
      <c r="A33" t="s">
        <v>262</v>
      </c>
      <c r="B33" t="s">
        <v>20</v>
      </c>
      <c r="C33" s="1">
        <v>4.9999999999999998E-8</v>
      </c>
      <c r="D33" t="s">
        <v>135</v>
      </c>
      <c r="E33">
        <v>4</v>
      </c>
      <c r="F33" s="4">
        <v>0.16905100000000001</v>
      </c>
      <c r="G33" s="30" t="s">
        <v>344</v>
      </c>
      <c r="H33" s="3">
        <v>1.282617E-2</v>
      </c>
      <c r="I33" s="4">
        <v>-0.30297879999999999</v>
      </c>
      <c r="J33" s="4" t="s">
        <v>345</v>
      </c>
      <c r="K33" s="3">
        <v>2.4861210000000002E-2</v>
      </c>
      <c r="L33" s="4">
        <v>-0.30538019999999999</v>
      </c>
      <c r="M33" s="4" t="s">
        <v>346</v>
      </c>
      <c r="N33" s="3">
        <v>0.13496721</v>
      </c>
      <c r="O33" s="4">
        <v>-0.30020279999999999</v>
      </c>
      <c r="P33" s="4" t="s">
        <v>347</v>
      </c>
      <c r="Q33" s="3">
        <v>0.23732743000000001</v>
      </c>
      <c r="V33" s="4"/>
      <c r="W33" s="4"/>
      <c r="X33" s="6"/>
    </row>
    <row r="34" spans="1:24" x14ac:dyDescent="0.3">
      <c r="A34" t="s">
        <v>123</v>
      </c>
      <c r="B34" t="s">
        <v>20</v>
      </c>
      <c r="C34" s="1">
        <v>4.9999999999999998E-8</v>
      </c>
      <c r="D34" t="s">
        <v>12</v>
      </c>
      <c r="E34">
        <v>57</v>
      </c>
      <c r="F34" s="4">
        <v>-7.5490559999999998E-2</v>
      </c>
      <c r="G34" s="30" t="s">
        <v>348</v>
      </c>
      <c r="H34" s="3">
        <v>0.30750719999999998</v>
      </c>
      <c r="I34" s="4">
        <v>-7.2854249999999995E-2</v>
      </c>
      <c r="J34" s="4" t="s">
        <v>349</v>
      </c>
      <c r="K34" s="3">
        <v>0.53716839999999999</v>
      </c>
      <c r="L34" s="4">
        <v>-5.0671059999999997E-2</v>
      </c>
      <c r="M34" s="4" t="s">
        <v>350</v>
      </c>
      <c r="N34" s="3">
        <v>0.7222153</v>
      </c>
      <c r="O34" s="4">
        <v>-0.12806624</v>
      </c>
      <c r="P34" s="4" t="s">
        <v>351</v>
      </c>
      <c r="Q34" s="3">
        <v>0.29896590000000001</v>
      </c>
      <c r="V34" s="4"/>
      <c r="W34" s="4"/>
      <c r="X34" s="6"/>
    </row>
    <row r="35" spans="1:24" x14ac:dyDescent="0.3">
      <c r="A35" t="s">
        <v>262</v>
      </c>
      <c r="B35" t="s">
        <v>20</v>
      </c>
      <c r="C35" s="1">
        <v>4.9999999999999998E-8</v>
      </c>
      <c r="D35" t="s">
        <v>12</v>
      </c>
      <c r="E35">
        <v>4</v>
      </c>
      <c r="F35" s="4">
        <v>-0.14931232</v>
      </c>
      <c r="G35" s="30" t="s">
        <v>352</v>
      </c>
      <c r="H35" s="3">
        <v>0.1939767</v>
      </c>
      <c r="I35" s="4">
        <v>-7.0990339999999999E-2</v>
      </c>
      <c r="J35" s="4" t="s">
        <v>289</v>
      </c>
      <c r="K35" s="3">
        <v>0.59324089999999996</v>
      </c>
      <c r="L35" s="4">
        <v>-1.212761E-2</v>
      </c>
      <c r="M35" s="4" t="s">
        <v>353</v>
      </c>
      <c r="N35" s="3">
        <v>0.94207430000000003</v>
      </c>
      <c r="O35" s="4">
        <v>9.3466560000000004E-2</v>
      </c>
      <c r="P35" s="4" t="s">
        <v>354</v>
      </c>
      <c r="Q35" s="3">
        <v>0.66446369999999999</v>
      </c>
      <c r="V35" s="4"/>
      <c r="W35" s="4"/>
      <c r="X35" s="6"/>
    </row>
    <row r="36" spans="1:24" x14ac:dyDescent="0.3">
      <c r="A36" t="s">
        <v>123</v>
      </c>
      <c r="B36" t="s">
        <v>20</v>
      </c>
      <c r="C36" s="1">
        <v>4.9999999999999998E-8</v>
      </c>
      <c r="D36" t="s">
        <v>13</v>
      </c>
      <c r="E36">
        <v>67</v>
      </c>
      <c r="F36" s="4">
        <v>-8.6362229999999998E-2</v>
      </c>
      <c r="G36" s="30" t="s">
        <v>355</v>
      </c>
      <c r="H36" s="3">
        <v>0.21648318</v>
      </c>
      <c r="I36" s="4">
        <v>-0.25919527999999997</v>
      </c>
      <c r="J36" s="4" t="s">
        <v>356</v>
      </c>
      <c r="K36" s="3">
        <v>2.837456E-2</v>
      </c>
      <c r="L36" s="4">
        <v>-0.28844690000000001</v>
      </c>
      <c r="M36" s="4" t="s">
        <v>357</v>
      </c>
      <c r="N36" s="3">
        <v>2.7739719999999999E-2</v>
      </c>
      <c r="O36" s="4">
        <v>-0.24534765</v>
      </c>
      <c r="P36" s="4" t="s">
        <v>358</v>
      </c>
      <c r="Q36" s="3">
        <v>4.2667249999999997E-2</v>
      </c>
      <c r="V36" s="4"/>
      <c r="W36" s="4"/>
      <c r="X36" s="6"/>
    </row>
    <row r="37" spans="1:24" x14ac:dyDescent="0.3">
      <c r="A37" t="s">
        <v>262</v>
      </c>
      <c r="B37" t="s">
        <v>20</v>
      </c>
      <c r="C37" s="1">
        <v>4.9999999999999998E-8</v>
      </c>
      <c r="D37" t="s">
        <v>13</v>
      </c>
      <c r="E37">
        <v>6</v>
      </c>
      <c r="F37" s="4">
        <v>-0.27254929999999999</v>
      </c>
      <c r="G37" s="30" t="s">
        <v>359</v>
      </c>
      <c r="H37" s="3">
        <v>1.4710229999999999E-2</v>
      </c>
      <c r="I37" s="4">
        <v>-0.26234390000000002</v>
      </c>
      <c r="J37" s="4" t="s">
        <v>360</v>
      </c>
      <c r="K37" s="3">
        <v>4.4746319999999999E-2</v>
      </c>
      <c r="L37" s="4">
        <v>-0.28861369999999997</v>
      </c>
      <c r="M37" s="4" t="s">
        <v>361</v>
      </c>
      <c r="N37" s="3">
        <v>0.10206904</v>
      </c>
      <c r="O37" s="4">
        <v>-0.28247749999999999</v>
      </c>
      <c r="P37" s="4" t="s">
        <v>362</v>
      </c>
      <c r="Q37" s="3">
        <v>0.19249015</v>
      </c>
      <c r="V37" s="4"/>
      <c r="W37" s="4"/>
      <c r="X37" s="6"/>
    </row>
    <row r="38" spans="1:24" x14ac:dyDescent="0.3">
      <c r="A38" t="s">
        <v>123</v>
      </c>
      <c r="B38" t="s">
        <v>19</v>
      </c>
      <c r="C38" s="1">
        <v>4.9999999999999998E-8</v>
      </c>
      <c r="D38" t="s">
        <v>363</v>
      </c>
      <c r="E38">
        <v>32</v>
      </c>
      <c r="F38" s="4">
        <v>4.7571937000000002</v>
      </c>
      <c r="G38" s="30" t="s">
        <v>364</v>
      </c>
      <c r="H38" s="3">
        <v>0.30304340000000002</v>
      </c>
      <c r="I38" s="4">
        <v>-1.3386344999999999</v>
      </c>
      <c r="J38" s="4" t="s">
        <v>365</v>
      </c>
      <c r="K38" s="3">
        <v>0.83407810000000004</v>
      </c>
      <c r="L38" s="4">
        <v>0.5408018</v>
      </c>
      <c r="M38" s="4" t="s">
        <v>366</v>
      </c>
      <c r="N38" s="3">
        <v>0.9282532</v>
      </c>
      <c r="O38" s="4">
        <v>1.8995200000000001</v>
      </c>
      <c r="P38" s="4" t="s">
        <v>367</v>
      </c>
      <c r="Q38" s="3">
        <v>0.79437040000000003</v>
      </c>
      <c r="V38" s="4"/>
      <c r="W38" s="4"/>
      <c r="X38" s="6"/>
    </row>
    <row r="39" spans="1:24" x14ac:dyDescent="0.3">
      <c r="A39" t="s">
        <v>262</v>
      </c>
      <c r="B39" t="s">
        <v>19</v>
      </c>
      <c r="C39" s="1">
        <v>4.9999999999999998E-8</v>
      </c>
      <c r="D39" t="s">
        <v>363</v>
      </c>
      <c r="E39">
        <v>9</v>
      </c>
      <c r="F39" s="4">
        <v>2.9627279999999998</v>
      </c>
      <c r="G39" s="30" t="s">
        <v>368</v>
      </c>
      <c r="H39" s="3">
        <v>0.55506940000000005</v>
      </c>
      <c r="I39" s="4">
        <v>-1.5074209999999999</v>
      </c>
      <c r="J39" s="4" t="s">
        <v>369</v>
      </c>
      <c r="K39" s="3">
        <v>0.82410720000000004</v>
      </c>
      <c r="L39" s="4">
        <v>-2.2017639999999998</v>
      </c>
      <c r="M39" s="4" t="s">
        <v>370</v>
      </c>
      <c r="N39" s="3">
        <v>0.81241920000000001</v>
      </c>
      <c r="O39" s="4">
        <v>12.347275</v>
      </c>
      <c r="P39" s="4" t="s">
        <v>371</v>
      </c>
      <c r="Q39" s="3">
        <v>0.5054514</v>
      </c>
      <c r="V39" s="4"/>
      <c r="W39" s="4"/>
      <c r="X39" s="6"/>
    </row>
    <row r="40" spans="1:24" x14ac:dyDescent="0.3">
      <c r="A40" t="s">
        <v>123</v>
      </c>
      <c r="B40" t="s">
        <v>19</v>
      </c>
      <c r="C40" s="1">
        <v>4.9999999999999998E-8</v>
      </c>
      <c r="D40" t="s">
        <v>58</v>
      </c>
      <c r="E40">
        <v>36</v>
      </c>
      <c r="F40" s="4">
        <v>9.1711621000000001</v>
      </c>
      <c r="G40" s="30" t="s">
        <v>372</v>
      </c>
      <c r="H40" s="3">
        <v>0.39121990000000001</v>
      </c>
      <c r="I40" s="4">
        <v>12.8342992</v>
      </c>
      <c r="J40" s="4" t="s">
        <v>373</v>
      </c>
      <c r="K40" s="3">
        <v>0.3851599</v>
      </c>
      <c r="L40" s="4">
        <v>7.8753489999999999</v>
      </c>
      <c r="M40" s="4" t="s">
        <v>374</v>
      </c>
      <c r="N40" s="3">
        <v>0.59380840000000001</v>
      </c>
      <c r="O40" s="4">
        <v>-0.7203503</v>
      </c>
      <c r="P40" s="4" t="s">
        <v>375</v>
      </c>
      <c r="Q40" s="3">
        <v>0.96479409999999999</v>
      </c>
      <c r="V40" s="4"/>
      <c r="W40" s="4"/>
      <c r="X40" s="6"/>
    </row>
    <row r="41" spans="1:24" x14ac:dyDescent="0.3">
      <c r="A41" t="s">
        <v>262</v>
      </c>
      <c r="B41" t="s">
        <v>19</v>
      </c>
      <c r="C41" s="1">
        <v>4.9999999999999998E-8</v>
      </c>
      <c r="D41" t="s">
        <v>58</v>
      </c>
      <c r="E41">
        <v>10</v>
      </c>
      <c r="F41" s="4">
        <v>7.1801050000000002</v>
      </c>
      <c r="G41" s="30" t="s">
        <v>376</v>
      </c>
      <c r="H41" s="3">
        <v>0.53487810000000002</v>
      </c>
      <c r="I41" s="4">
        <v>12.784494</v>
      </c>
      <c r="J41" s="4" t="s">
        <v>377</v>
      </c>
      <c r="K41" s="3">
        <v>0.39821719999999999</v>
      </c>
      <c r="L41" s="4">
        <v>13.469466000000001</v>
      </c>
      <c r="M41" s="4" t="s">
        <v>378</v>
      </c>
      <c r="N41" s="3">
        <v>0.52118940000000002</v>
      </c>
      <c r="O41" s="4">
        <v>-20.040467</v>
      </c>
      <c r="P41" s="4" t="s">
        <v>379</v>
      </c>
      <c r="Q41" s="3">
        <v>0.61078399999999999</v>
      </c>
      <c r="V41" s="4"/>
      <c r="W41" s="4"/>
      <c r="X41" s="6"/>
    </row>
    <row r="42" spans="1:24" x14ac:dyDescent="0.3">
      <c r="A42" t="s">
        <v>123</v>
      </c>
      <c r="B42" t="s">
        <v>19</v>
      </c>
      <c r="C42" s="1">
        <v>4.9999999999999998E-8</v>
      </c>
      <c r="D42" t="s">
        <v>59</v>
      </c>
      <c r="E42">
        <v>36</v>
      </c>
      <c r="F42" s="4">
        <v>-31.067769999999999</v>
      </c>
      <c r="G42" s="30" t="s">
        <v>380</v>
      </c>
      <c r="H42" s="3">
        <v>9.2770080000000005E-2</v>
      </c>
      <c r="I42" s="4">
        <v>-23.260120000000001</v>
      </c>
      <c r="J42" s="4" t="s">
        <v>381</v>
      </c>
      <c r="K42" s="3">
        <v>0.33788003999999999</v>
      </c>
      <c r="L42" s="4">
        <v>-34.991909999999997</v>
      </c>
      <c r="M42" s="4" t="s">
        <v>382</v>
      </c>
      <c r="N42" s="3">
        <v>0.13525656</v>
      </c>
      <c r="O42" s="4">
        <v>-31.32527</v>
      </c>
      <c r="P42" s="4" t="s">
        <v>383</v>
      </c>
      <c r="Q42" s="3">
        <v>0.27446946</v>
      </c>
      <c r="V42" s="4"/>
      <c r="W42" s="4"/>
      <c r="X42" s="6"/>
    </row>
    <row r="43" spans="1:24" x14ac:dyDescent="0.3">
      <c r="A43" t="s">
        <v>262</v>
      </c>
      <c r="B43" t="s">
        <v>19</v>
      </c>
      <c r="C43" s="1">
        <v>4.9999999999999998E-8</v>
      </c>
      <c r="D43" t="s">
        <v>59</v>
      </c>
      <c r="E43">
        <v>7</v>
      </c>
      <c r="F43" s="4">
        <v>-27.522179999999999</v>
      </c>
      <c r="G43" s="30" t="s">
        <v>384</v>
      </c>
      <c r="H43" s="3">
        <v>0.1856023</v>
      </c>
      <c r="I43" s="4">
        <v>-23.766179999999999</v>
      </c>
      <c r="J43" s="4" t="s">
        <v>385</v>
      </c>
      <c r="K43" s="3">
        <v>0.36083809999999999</v>
      </c>
      <c r="L43" s="4">
        <v>-15.72372</v>
      </c>
      <c r="M43" s="4" t="s">
        <v>386</v>
      </c>
      <c r="N43" s="3">
        <v>0.67319150000000005</v>
      </c>
      <c r="O43" s="4">
        <v>37.251370000000001</v>
      </c>
      <c r="P43" s="4" t="s">
        <v>387</v>
      </c>
      <c r="Q43" s="3">
        <v>0.74416099999999996</v>
      </c>
      <c r="V43" s="4"/>
      <c r="W43" s="4"/>
      <c r="X43" s="6"/>
    </row>
    <row r="44" spans="1:24" x14ac:dyDescent="0.3">
      <c r="A44" t="s">
        <v>123</v>
      </c>
      <c r="B44" t="s">
        <v>19</v>
      </c>
      <c r="C44" s="1">
        <v>4.9999999999999998E-8</v>
      </c>
      <c r="D44" t="s">
        <v>75</v>
      </c>
      <c r="E44">
        <v>40</v>
      </c>
      <c r="F44" s="4">
        <v>-92.968270000000004</v>
      </c>
      <c r="G44" s="30" t="s">
        <v>388</v>
      </c>
      <c r="H44" s="3">
        <v>1.7911600000000001E-6</v>
      </c>
      <c r="I44" s="4">
        <v>-120.99705</v>
      </c>
      <c r="J44" s="4" t="s">
        <v>389</v>
      </c>
      <c r="K44" s="3">
        <v>1.491637E-6</v>
      </c>
      <c r="L44" s="4">
        <v>-114.30422</v>
      </c>
      <c r="M44" s="4" t="s">
        <v>390</v>
      </c>
      <c r="N44" s="3">
        <v>2.058495E-5</v>
      </c>
      <c r="O44" s="4">
        <v>-117.85232999999999</v>
      </c>
      <c r="P44" s="4" t="s">
        <v>391</v>
      </c>
      <c r="Q44" s="3">
        <v>2.5950959999999999E-4</v>
      </c>
      <c r="V44" s="4"/>
      <c r="W44" s="4"/>
      <c r="X44" s="6"/>
    </row>
    <row r="45" spans="1:24" x14ac:dyDescent="0.3">
      <c r="A45" t="s">
        <v>262</v>
      </c>
      <c r="B45" t="s">
        <v>19</v>
      </c>
      <c r="C45" s="1">
        <v>4.9999999999999998E-8</v>
      </c>
      <c r="D45" t="s">
        <v>75</v>
      </c>
      <c r="E45">
        <v>10</v>
      </c>
      <c r="F45" s="4">
        <v>-109.374</v>
      </c>
      <c r="G45" s="30" t="s">
        <v>392</v>
      </c>
      <c r="H45" s="3">
        <v>2.6950020000000001E-7</v>
      </c>
      <c r="I45" s="4">
        <v>-121.8459</v>
      </c>
      <c r="J45" s="4" t="s">
        <v>393</v>
      </c>
      <c r="K45" s="3">
        <v>5.373113E-6</v>
      </c>
      <c r="L45" s="4">
        <v>-122.0416</v>
      </c>
      <c r="M45" s="4" t="s">
        <v>394</v>
      </c>
      <c r="N45" s="3">
        <v>3.2696940000000001E-3</v>
      </c>
      <c r="O45" s="4">
        <v>-142.6439</v>
      </c>
      <c r="P45" s="4" t="s">
        <v>395</v>
      </c>
      <c r="Q45" s="3">
        <v>9.1553259999999997E-2</v>
      </c>
      <c r="V45" s="4"/>
      <c r="W45" s="4"/>
      <c r="X45" s="6"/>
    </row>
    <row r="46" spans="1:24" x14ac:dyDescent="0.3">
      <c r="A46" t="s">
        <v>123</v>
      </c>
      <c r="B46" t="s">
        <v>19</v>
      </c>
      <c r="C46" s="1">
        <v>4.9999999999999998E-8</v>
      </c>
      <c r="D46" t="s">
        <v>396</v>
      </c>
      <c r="E46">
        <v>36</v>
      </c>
      <c r="F46" s="4">
        <v>-10.640040000000001</v>
      </c>
      <c r="G46" s="30" t="s">
        <v>397</v>
      </c>
      <c r="H46" s="3">
        <v>0.30906444</v>
      </c>
      <c r="I46" s="4">
        <v>-21.23929</v>
      </c>
      <c r="J46" s="4" t="s">
        <v>398</v>
      </c>
      <c r="K46" s="3">
        <v>0.15061113000000001</v>
      </c>
      <c r="L46" s="4">
        <v>-23.419270000000001</v>
      </c>
      <c r="M46" s="4" t="s">
        <v>399</v>
      </c>
      <c r="N46" s="3">
        <v>8.1961259999999994E-2</v>
      </c>
      <c r="O46" s="4">
        <v>-21.76782</v>
      </c>
      <c r="P46" s="4" t="s">
        <v>400</v>
      </c>
      <c r="Q46" s="3">
        <v>0.18780928</v>
      </c>
      <c r="V46" s="4"/>
      <c r="W46" s="4"/>
      <c r="X46" s="6"/>
    </row>
    <row r="47" spans="1:24" x14ac:dyDescent="0.3">
      <c r="A47" t="s">
        <v>262</v>
      </c>
      <c r="B47" t="s">
        <v>19</v>
      </c>
      <c r="C47" s="1">
        <v>4.9999999999999998E-8</v>
      </c>
      <c r="D47" t="s">
        <v>396</v>
      </c>
      <c r="E47">
        <v>9</v>
      </c>
      <c r="F47" s="4">
        <v>-18.17878</v>
      </c>
      <c r="G47" s="30" t="s">
        <v>401</v>
      </c>
      <c r="H47" s="3">
        <v>0.1133485</v>
      </c>
      <c r="I47" s="4">
        <v>-24.973980000000001</v>
      </c>
      <c r="J47" s="4" t="s">
        <v>402</v>
      </c>
      <c r="K47" s="3">
        <v>0.10568</v>
      </c>
      <c r="L47" s="4">
        <v>-28.3505</v>
      </c>
      <c r="M47" s="4" t="s">
        <v>403</v>
      </c>
      <c r="N47" s="3">
        <v>0.16865369999999999</v>
      </c>
      <c r="O47" s="4">
        <v>59.58623</v>
      </c>
      <c r="P47" s="4" t="s">
        <v>404</v>
      </c>
      <c r="Q47" s="3">
        <v>0.20304220000000001</v>
      </c>
      <c r="V47" s="4"/>
      <c r="W47" s="4"/>
      <c r="X47" s="6"/>
    </row>
    <row r="48" spans="1:24" x14ac:dyDescent="0.3">
      <c r="A48" t="s">
        <v>123</v>
      </c>
      <c r="B48" t="s">
        <v>19</v>
      </c>
      <c r="C48" s="1">
        <v>4.9999999999999998E-8</v>
      </c>
      <c r="D48" t="s">
        <v>61</v>
      </c>
      <c r="E48">
        <v>31</v>
      </c>
      <c r="F48" s="4">
        <v>-35.174759999999999</v>
      </c>
      <c r="G48" s="30" t="s">
        <v>405</v>
      </c>
      <c r="H48" s="3">
        <v>0.12161936</v>
      </c>
      <c r="I48" s="4">
        <v>-55.39855</v>
      </c>
      <c r="J48" s="4" t="s">
        <v>406</v>
      </c>
      <c r="K48" s="3">
        <v>6.4912620000000004E-2</v>
      </c>
      <c r="L48" s="4">
        <v>-48.129779999999997</v>
      </c>
      <c r="M48" s="4" t="s">
        <v>407</v>
      </c>
      <c r="N48" s="3">
        <v>9.7047640000000004E-2</v>
      </c>
      <c r="O48" s="4">
        <v>-54.523229999999998</v>
      </c>
      <c r="P48" s="4" t="s">
        <v>408</v>
      </c>
      <c r="Q48" s="3">
        <v>0.13217028</v>
      </c>
      <c r="V48" s="4"/>
      <c r="W48" s="4"/>
      <c r="X48" s="6"/>
    </row>
    <row r="49" spans="1:24" x14ac:dyDescent="0.3">
      <c r="A49" t="s">
        <v>262</v>
      </c>
      <c r="B49" t="s">
        <v>19</v>
      </c>
      <c r="C49" s="1">
        <v>4.9999999999999998E-8</v>
      </c>
      <c r="D49" t="s">
        <v>61</v>
      </c>
      <c r="E49">
        <v>10</v>
      </c>
      <c r="F49" s="4">
        <v>-42.72278</v>
      </c>
      <c r="G49" s="30" t="s">
        <v>409</v>
      </c>
      <c r="H49" s="3">
        <v>7.6986849999999996E-2</v>
      </c>
      <c r="I49" s="4">
        <v>-56.471049999999998</v>
      </c>
      <c r="J49" s="4" t="s">
        <v>410</v>
      </c>
      <c r="K49" s="3">
        <v>7.3438030000000001E-2</v>
      </c>
      <c r="L49" s="4">
        <v>-63.053980000000003</v>
      </c>
      <c r="M49" s="4" t="s">
        <v>411</v>
      </c>
      <c r="N49" s="3">
        <v>0.1280018</v>
      </c>
      <c r="O49" s="4">
        <v>-39.116579999999999</v>
      </c>
      <c r="P49" s="4" t="s">
        <v>412</v>
      </c>
      <c r="Q49" s="3">
        <v>0.62251531999999998</v>
      </c>
      <c r="V49" s="4"/>
      <c r="W49" s="4"/>
      <c r="X49" s="6"/>
    </row>
    <row r="50" spans="1:24" x14ac:dyDescent="0.3">
      <c r="A50" t="s">
        <v>123</v>
      </c>
      <c r="B50" t="s">
        <v>19</v>
      </c>
      <c r="C50" s="1">
        <v>4.9999999999999998E-8</v>
      </c>
      <c r="D50" t="s">
        <v>62</v>
      </c>
      <c r="E50">
        <v>40</v>
      </c>
      <c r="F50" s="4">
        <v>12.794351000000001</v>
      </c>
      <c r="G50" s="30" t="s">
        <v>413</v>
      </c>
      <c r="H50" s="3">
        <v>0.59648749999999995</v>
      </c>
      <c r="I50" s="4">
        <v>27.864943</v>
      </c>
      <c r="J50" s="4" t="s">
        <v>414</v>
      </c>
      <c r="K50" s="3">
        <v>0.39882069999999997</v>
      </c>
      <c r="L50" s="4">
        <v>9.0754269999999995</v>
      </c>
      <c r="M50" s="4" t="s">
        <v>415</v>
      </c>
      <c r="N50" s="3">
        <v>0.74113969999999996</v>
      </c>
      <c r="O50" s="4">
        <v>-19.229983000000001</v>
      </c>
      <c r="P50" s="4" t="s">
        <v>416</v>
      </c>
      <c r="Q50" s="3">
        <v>0.58972769999999997</v>
      </c>
      <c r="V50" s="4"/>
      <c r="W50" s="4"/>
      <c r="X50" s="6"/>
    </row>
    <row r="51" spans="1:24" x14ac:dyDescent="0.3">
      <c r="A51" t="s">
        <v>262</v>
      </c>
      <c r="B51" t="s">
        <v>19</v>
      </c>
      <c r="C51" s="1">
        <v>4.9999999999999998E-8</v>
      </c>
      <c r="D51" t="s">
        <v>62</v>
      </c>
      <c r="E51">
        <v>10</v>
      </c>
      <c r="F51" s="4">
        <v>1.6121139999999999E-2</v>
      </c>
      <c r="G51" s="30" t="s">
        <v>417</v>
      </c>
      <c r="H51" s="3">
        <v>0.99950660000000002</v>
      </c>
      <c r="I51" s="4">
        <v>27.91478686</v>
      </c>
      <c r="J51" s="4" t="s">
        <v>418</v>
      </c>
      <c r="K51" s="3">
        <v>0.40294780000000002</v>
      </c>
      <c r="L51" s="4">
        <v>31.954844099999999</v>
      </c>
      <c r="M51" s="4" t="s">
        <v>419</v>
      </c>
      <c r="N51" s="3">
        <v>0.50990849999999999</v>
      </c>
      <c r="O51" s="4">
        <v>16.39778725</v>
      </c>
      <c r="P51" s="4" t="s">
        <v>420</v>
      </c>
      <c r="Q51" s="3">
        <v>0.84732419999999997</v>
      </c>
      <c r="V51" s="4"/>
      <c r="W51" s="4"/>
      <c r="X51" s="6"/>
    </row>
    <row r="52" spans="1:24" x14ac:dyDescent="0.3">
      <c r="A52" t="s">
        <v>123</v>
      </c>
      <c r="B52" t="s">
        <v>19</v>
      </c>
      <c r="C52" s="1">
        <v>4.9999999999999998E-8</v>
      </c>
      <c r="D52" t="s">
        <v>421</v>
      </c>
      <c r="E52">
        <v>40</v>
      </c>
      <c r="F52" s="4">
        <v>-9.6853759999999998</v>
      </c>
      <c r="G52" s="30" t="s">
        <v>422</v>
      </c>
      <c r="H52" s="3">
        <v>7.8285490000000006E-3</v>
      </c>
      <c r="I52" s="4">
        <v>-11.820967</v>
      </c>
      <c r="J52" s="4" t="s">
        <v>423</v>
      </c>
      <c r="K52" s="3">
        <v>1.7977198E-2</v>
      </c>
      <c r="L52" s="4">
        <v>-13.579594999999999</v>
      </c>
      <c r="M52" s="4" t="s">
        <v>424</v>
      </c>
      <c r="N52" s="3">
        <v>3.9805270000000002E-3</v>
      </c>
      <c r="O52" s="4">
        <v>-15.341673</v>
      </c>
      <c r="P52" s="4" t="s">
        <v>425</v>
      </c>
      <c r="Q52" s="3">
        <v>8.7914540000000006E-3</v>
      </c>
      <c r="V52" s="4"/>
      <c r="W52" s="4"/>
      <c r="X52" s="6"/>
    </row>
    <row r="53" spans="1:24" x14ac:dyDescent="0.3">
      <c r="A53" t="s">
        <v>262</v>
      </c>
      <c r="B53" t="s">
        <v>19</v>
      </c>
      <c r="C53" s="1">
        <v>4.9999999999999998E-8</v>
      </c>
      <c r="D53" t="s">
        <v>421</v>
      </c>
      <c r="E53">
        <v>11</v>
      </c>
      <c r="F53" s="4">
        <v>-11.691280000000001</v>
      </c>
      <c r="G53" s="30" t="s">
        <v>426</v>
      </c>
      <c r="H53" s="3">
        <v>2.8024360000000002E-3</v>
      </c>
      <c r="I53" s="4">
        <v>-12.34848</v>
      </c>
      <c r="J53" s="4" t="s">
        <v>427</v>
      </c>
      <c r="K53" s="3">
        <v>1.0772254E-2</v>
      </c>
      <c r="L53" s="4">
        <v>-13.71255</v>
      </c>
      <c r="M53" s="4" t="s">
        <v>428</v>
      </c>
      <c r="N53" s="3">
        <v>4.1649927000000003E-2</v>
      </c>
      <c r="O53" s="4">
        <v>-30.808440000000001</v>
      </c>
      <c r="P53" s="4" t="s">
        <v>429</v>
      </c>
      <c r="Q53" s="3">
        <v>3.4747583999999998E-2</v>
      </c>
      <c r="V53" s="4"/>
      <c r="W53" s="4"/>
      <c r="X53" s="6"/>
    </row>
    <row r="54" spans="1:24" x14ac:dyDescent="0.3">
      <c r="A54" t="s">
        <v>123</v>
      </c>
      <c r="B54" t="s">
        <v>19</v>
      </c>
      <c r="C54" s="1">
        <v>4.9999999999999998E-8</v>
      </c>
      <c r="D54" t="s">
        <v>64</v>
      </c>
      <c r="E54">
        <v>39</v>
      </c>
      <c r="F54" s="4">
        <v>-13.443289999999999</v>
      </c>
      <c r="G54" s="30" t="s">
        <v>430</v>
      </c>
      <c r="H54" s="3">
        <v>0.11148901</v>
      </c>
      <c r="I54" s="4">
        <v>-20.172419999999999</v>
      </c>
      <c r="J54" s="4" t="s">
        <v>431</v>
      </c>
      <c r="K54" s="3">
        <v>8.7130219999999994E-2</v>
      </c>
      <c r="L54" s="4">
        <v>-22.238790000000002</v>
      </c>
      <c r="M54" s="4" t="s">
        <v>432</v>
      </c>
      <c r="N54" s="3">
        <v>3.2832279999999998E-2</v>
      </c>
      <c r="O54" s="4">
        <v>-27.877330000000001</v>
      </c>
      <c r="P54" s="4" t="s">
        <v>433</v>
      </c>
      <c r="Q54" s="3">
        <v>3.6584419999999999E-2</v>
      </c>
      <c r="V54" s="4"/>
      <c r="W54" s="4"/>
      <c r="X54" s="6"/>
    </row>
    <row r="55" spans="1:24" x14ac:dyDescent="0.3">
      <c r="A55" t="s">
        <v>262</v>
      </c>
      <c r="B55" t="s">
        <v>19</v>
      </c>
      <c r="C55" s="1">
        <v>4.9999999999999998E-8</v>
      </c>
      <c r="D55" t="s">
        <v>64</v>
      </c>
      <c r="E55">
        <v>10</v>
      </c>
      <c r="F55" s="4">
        <v>-18.900790000000001</v>
      </c>
      <c r="G55" s="30" t="s">
        <v>434</v>
      </c>
      <c r="H55" s="3">
        <v>3.9999460000000001E-2</v>
      </c>
      <c r="I55" s="4">
        <v>-21.03819</v>
      </c>
      <c r="J55" s="4" t="s">
        <v>435</v>
      </c>
      <c r="K55" s="3">
        <v>6.5184629999999993E-2</v>
      </c>
      <c r="L55" s="4">
        <v>-20.74248</v>
      </c>
      <c r="M55" s="4" t="s">
        <v>436</v>
      </c>
      <c r="N55" s="3">
        <v>0.15795935999999999</v>
      </c>
      <c r="O55" s="4">
        <v>-49.233260000000001</v>
      </c>
      <c r="P55" s="4" t="s">
        <v>437</v>
      </c>
      <c r="Q55" s="3">
        <v>0.10168426999999999</v>
      </c>
      <c r="V55" s="4"/>
      <c r="W55" s="4"/>
      <c r="X55" s="6"/>
    </row>
    <row r="56" spans="1:24" x14ac:dyDescent="0.3">
      <c r="A56" t="s">
        <v>123</v>
      </c>
      <c r="B56" t="s">
        <v>19</v>
      </c>
      <c r="C56" s="1">
        <v>4.9999999999999998E-8</v>
      </c>
      <c r="D56" t="s">
        <v>65</v>
      </c>
      <c r="E56">
        <v>36</v>
      </c>
      <c r="F56" s="4">
        <v>-23.211874999999999</v>
      </c>
      <c r="G56" s="30" t="s">
        <v>438</v>
      </c>
      <c r="H56" s="3">
        <v>0.11192029000000001</v>
      </c>
      <c r="I56" s="4">
        <v>-9.1630500000000001</v>
      </c>
      <c r="J56" s="4" t="s">
        <v>439</v>
      </c>
      <c r="K56" s="3">
        <v>0.68843951000000003</v>
      </c>
      <c r="L56" s="4">
        <v>-8.0682849999999995</v>
      </c>
      <c r="M56" s="4" t="s">
        <v>440</v>
      </c>
      <c r="N56" s="3">
        <v>0.68339508000000004</v>
      </c>
      <c r="O56" s="4">
        <v>-38.912824000000001</v>
      </c>
      <c r="P56" s="4" t="s">
        <v>441</v>
      </c>
      <c r="Q56" s="3">
        <v>9.0717880000000001E-2</v>
      </c>
      <c r="V56" s="4"/>
      <c r="W56" s="4"/>
      <c r="X56" s="6"/>
    </row>
    <row r="57" spans="1:24" x14ac:dyDescent="0.3">
      <c r="A57" t="s">
        <v>262</v>
      </c>
      <c r="B57" t="s">
        <v>19</v>
      </c>
      <c r="C57" s="1">
        <v>4.9999999999999998E-8</v>
      </c>
      <c r="D57" t="s">
        <v>65</v>
      </c>
      <c r="E57">
        <v>12</v>
      </c>
      <c r="F57" s="4">
        <v>-26.128774</v>
      </c>
      <c r="G57" s="30" t="s">
        <v>442</v>
      </c>
      <c r="H57" s="3">
        <v>0.13786300000000001</v>
      </c>
      <c r="I57" s="4">
        <v>-8.9726859999999995</v>
      </c>
      <c r="J57" s="4" t="s">
        <v>443</v>
      </c>
      <c r="K57" s="3">
        <v>0.69531350000000003</v>
      </c>
      <c r="L57" s="4">
        <v>11.322156</v>
      </c>
      <c r="M57" s="4" t="s">
        <v>444</v>
      </c>
      <c r="N57" s="3">
        <v>0.73641290000000004</v>
      </c>
      <c r="O57" s="4">
        <v>-74.664165999999994</v>
      </c>
      <c r="P57" s="4" t="s">
        <v>445</v>
      </c>
      <c r="Q57" s="3">
        <v>0.1279487</v>
      </c>
      <c r="V57" s="4"/>
      <c r="W57" s="4"/>
      <c r="X57" s="6"/>
    </row>
    <row r="58" spans="1:24" x14ac:dyDescent="0.3">
      <c r="A58" t="s">
        <v>123</v>
      </c>
      <c r="B58" t="s">
        <v>19</v>
      </c>
      <c r="C58" s="1">
        <v>4.9999999999999998E-8</v>
      </c>
      <c r="D58" t="s">
        <v>76</v>
      </c>
      <c r="E58">
        <v>42</v>
      </c>
      <c r="F58" s="4">
        <v>-26.950530000000001</v>
      </c>
      <c r="G58" s="30" t="s">
        <v>446</v>
      </c>
      <c r="H58" s="3">
        <v>8.3830669999999996E-2</v>
      </c>
      <c r="I58" s="4">
        <v>-26.545660000000002</v>
      </c>
      <c r="J58" s="4" t="s">
        <v>447</v>
      </c>
      <c r="K58" s="3">
        <v>0.2093227</v>
      </c>
      <c r="L58" s="4">
        <v>-23.05808</v>
      </c>
      <c r="M58" s="4" t="s">
        <v>448</v>
      </c>
      <c r="N58" s="3">
        <v>0.20428490999999999</v>
      </c>
      <c r="O58" s="4">
        <v>-21.35108</v>
      </c>
      <c r="P58" s="4" t="s">
        <v>449</v>
      </c>
      <c r="Q58" s="3">
        <v>0.36908971000000002</v>
      </c>
      <c r="V58" s="4"/>
      <c r="W58" s="4"/>
      <c r="X58" s="6"/>
    </row>
    <row r="59" spans="1:24" x14ac:dyDescent="0.3">
      <c r="A59" t="s">
        <v>262</v>
      </c>
      <c r="B59" t="s">
        <v>19</v>
      </c>
      <c r="C59" s="1">
        <v>4.9999999999999998E-8</v>
      </c>
      <c r="D59" t="s">
        <v>76</v>
      </c>
      <c r="E59">
        <v>10</v>
      </c>
      <c r="F59" s="4">
        <v>-27.012556400000001</v>
      </c>
      <c r="G59" s="30" t="s">
        <v>450</v>
      </c>
      <c r="H59" s="3">
        <v>0.11402959999999999</v>
      </c>
      <c r="I59" s="4">
        <v>-25.204509399999999</v>
      </c>
      <c r="J59" s="4" t="s">
        <v>451</v>
      </c>
      <c r="K59" s="3">
        <v>0.2390679</v>
      </c>
      <c r="L59" s="4">
        <v>-17.335560300000001</v>
      </c>
      <c r="M59" s="4" t="s">
        <v>452</v>
      </c>
      <c r="N59" s="3">
        <v>0.51439979999999996</v>
      </c>
      <c r="O59" s="4">
        <v>0.54267350000000003</v>
      </c>
      <c r="P59" s="4" t="s">
        <v>453</v>
      </c>
      <c r="Q59" s="3">
        <v>0.99190529999999999</v>
      </c>
      <c r="V59" s="4"/>
      <c r="W59" s="4"/>
      <c r="X59" s="6"/>
    </row>
    <row r="60" spans="1:24" x14ac:dyDescent="0.3">
      <c r="A60" t="s">
        <v>123</v>
      </c>
      <c r="B60" t="s">
        <v>19</v>
      </c>
      <c r="C60" s="1">
        <v>4.9999999999999998E-8</v>
      </c>
      <c r="D60" t="s">
        <v>454</v>
      </c>
      <c r="E60">
        <v>41</v>
      </c>
      <c r="F60" s="4">
        <v>-15.746544999999999</v>
      </c>
      <c r="G60" s="30" t="s">
        <v>455</v>
      </c>
      <c r="H60" s="3">
        <v>6.6827362000000001E-2</v>
      </c>
      <c r="I60" s="4">
        <v>-35.108182999999997</v>
      </c>
      <c r="J60" s="4" t="s">
        <v>456</v>
      </c>
      <c r="K60" s="3">
        <v>5.7408099999999998E-3</v>
      </c>
      <c r="L60" s="4">
        <v>-28.299267</v>
      </c>
      <c r="M60" s="4" t="s">
        <v>457</v>
      </c>
      <c r="N60" s="3">
        <v>8.6787759999999992E-3</v>
      </c>
      <c r="O60" s="4">
        <v>-25.179789</v>
      </c>
      <c r="P60" s="4" t="s">
        <v>458</v>
      </c>
      <c r="Q60" s="3">
        <v>5.7707679999999997E-2</v>
      </c>
      <c r="V60" s="4"/>
      <c r="W60" s="4"/>
      <c r="X60" s="6"/>
    </row>
    <row r="61" spans="1:24" x14ac:dyDescent="0.3">
      <c r="A61" t="s">
        <v>262</v>
      </c>
      <c r="B61" t="s">
        <v>19</v>
      </c>
      <c r="C61" s="1">
        <v>4.9999999999999998E-8</v>
      </c>
      <c r="D61" t="s">
        <v>454</v>
      </c>
      <c r="E61">
        <v>10</v>
      </c>
      <c r="F61" s="4">
        <v>-19.086200000000002</v>
      </c>
      <c r="G61" s="30" t="s">
        <v>459</v>
      </c>
      <c r="H61" s="3">
        <v>0.10004432000000001</v>
      </c>
      <c r="I61" s="4">
        <v>-37.340389999999999</v>
      </c>
      <c r="J61" s="4" t="s">
        <v>460</v>
      </c>
      <c r="K61" s="3">
        <v>4.6858059999999998E-3</v>
      </c>
      <c r="L61" s="4">
        <v>-44.617939999999997</v>
      </c>
      <c r="M61" s="4" t="s">
        <v>461</v>
      </c>
      <c r="N61" s="3">
        <v>3.2566682E-2</v>
      </c>
      <c r="O61" s="4">
        <v>-23.050319999999999</v>
      </c>
      <c r="P61" s="4" t="s">
        <v>462</v>
      </c>
      <c r="Q61" s="3">
        <v>0.56945769499999999</v>
      </c>
      <c r="V61" s="4"/>
      <c r="W61" s="4"/>
      <c r="X61" s="6"/>
    </row>
    <row r="62" spans="1:24" x14ac:dyDescent="0.3">
      <c r="A62" t="s">
        <v>123</v>
      </c>
      <c r="B62" t="s">
        <v>19</v>
      </c>
      <c r="C62" s="1">
        <v>4.9999999999999998E-8</v>
      </c>
      <c r="D62" t="s">
        <v>67</v>
      </c>
      <c r="E62">
        <v>38</v>
      </c>
      <c r="F62" s="4">
        <v>-65.356629999999996</v>
      </c>
      <c r="G62" s="30" t="s">
        <v>463</v>
      </c>
      <c r="H62" s="3">
        <v>1.7538389999999999E-4</v>
      </c>
      <c r="I62" s="4">
        <v>-69.850809999999996</v>
      </c>
      <c r="J62" s="4" t="s">
        <v>464</v>
      </c>
      <c r="K62" s="3">
        <v>3.4941476000000002E-3</v>
      </c>
      <c r="L62" s="4">
        <v>-63.458129999999997</v>
      </c>
      <c r="M62" s="4" t="s">
        <v>465</v>
      </c>
      <c r="N62" s="3">
        <v>4.7527395000000004E-3</v>
      </c>
      <c r="O62" s="4">
        <v>-78.443430000000006</v>
      </c>
      <c r="P62" s="4" t="s">
        <v>466</v>
      </c>
      <c r="Q62" s="3">
        <v>4.9157159999999997E-3</v>
      </c>
      <c r="V62" s="4"/>
      <c r="W62" s="4"/>
      <c r="X62" s="6"/>
    </row>
    <row r="63" spans="1:24" x14ac:dyDescent="0.3">
      <c r="A63" t="s">
        <v>262</v>
      </c>
      <c r="B63" t="s">
        <v>19</v>
      </c>
      <c r="C63" s="1">
        <v>4.9999999999999998E-8</v>
      </c>
      <c r="D63" t="s">
        <v>67</v>
      </c>
      <c r="E63">
        <v>13</v>
      </c>
      <c r="F63" s="4">
        <v>-71.280730000000005</v>
      </c>
      <c r="G63" s="30" t="s">
        <v>467</v>
      </c>
      <c r="H63" s="3">
        <v>1.182928E-4</v>
      </c>
      <c r="I63" s="4">
        <v>-63.384520000000002</v>
      </c>
      <c r="J63" s="4" t="s">
        <v>468</v>
      </c>
      <c r="K63" s="3">
        <v>8.6936128999999997E-3</v>
      </c>
      <c r="L63" s="4">
        <v>-61.83117</v>
      </c>
      <c r="M63" s="4" t="s">
        <v>469</v>
      </c>
      <c r="N63" s="3">
        <v>2.6085804099999998E-2</v>
      </c>
      <c r="O63" s="4">
        <v>-83.168239999999997</v>
      </c>
      <c r="P63" s="4" t="s">
        <v>470</v>
      </c>
      <c r="Q63" s="3">
        <v>0.13067044059999999</v>
      </c>
      <c r="V63" s="4"/>
      <c r="W63" s="4"/>
      <c r="X63" s="6"/>
    </row>
    <row r="64" spans="1:24" x14ac:dyDescent="0.3">
      <c r="A64" t="s">
        <v>123</v>
      </c>
      <c r="B64" t="s">
        <v>19</v>
      </c>
      <c r="C64" s="1">
        <v>4.9999999999999998E-8</v>
      </c>
      <c r="D64" t="s">
        <v>68</v>
      </c>
      <c r="E64">
        <v>38</v>
      </c>
      <c r="F64" s="4">
        <v>-45.236060000000002</v>
      </c>
      <c r="G64" s="30" t="s">
        <v>471</v>
      </c>
      <c r="H64" s="3">
        <v>1.7409444E-2</v>
      </c>
      <c r="I64" s="4">
        <v>-67.139439999999993</v>
      </c>
      <c r="J64" s="4" t="s">
        <v>472</v>
      </c>
      <c r="K64" s="3">
        <v>9.5407470000000005E-3</v>
      </c>
      <c r="L64" s="4">
        <v>-57.317259999999997</v>
      </c>
      <c r="M64" s="4" t="s">
        <v>473</v>
      </c>
      <c r="N64" s="3">
        <v>1.2886144E-2</v>
      </c>
      <c r="O64" s="4">
        <v>-67.194000000000003</v>
      </c>
      <c r="P64" s="4" t="s">
        <v>474</v>
      </c>
      <c r="Q64" s="3">
        <v>2.7178885999999999E-2</v>
      </c>
    </row>
    <row r="65" spans="1:17" x14ac:dyDescent="0.3">
      <c r="A65" t="s">
        <v>262</v>
      </c>
      <c r="B65" t="s">
        <v>19</v>
      </c>
      <c r="C65" s="1">
        <v>4.9999999999999998E-8</v>
      </c>
      <c r="D65" t="s">
        <v>68</v>
      </c>
      <c r="E65">
        <v>11</v>
      </c>
      <c r="F65" s="4">
        <v>-52.788510000000002</v>
      </c>
      <c r="G65" s="30" t="s">
        <v>475</v>
      </c>
      <c r="H65" s="3">
        <v>9.698613E-3</v>
      </c>
      <c r="I65" s="4">
        <v>-67.308160000000001</v>
      </c>
      <c r="J65" s="4" t="s">
        <v>476</v>
      </c>
      <c r="K65" s="3">
        <v>1.0809796E-2</v>
      </c>
      <c r="L65" s="4">
        <v>-70.995099999999994</v>
      </c>
      <c r="M65" s="4" t="s">
        <v>477</v>
      </c>
      <c r="N65" s="3">
        <v>5.3378315000000003E-2</v>
      </c>
      <c r="O65" s="4">
        <v>-45.03951</v>
      </c>
      <c r="P65" s="4" t="s">
        <v>478</v>
      </c>
      <c r="Q65" s="3">
        <v>0.50394749000000005</v>
      </c>
    </row>
    <row r="67" spans="1:17" x14ac:dyDescent="0.3">
      <c r="A67" t="s">
        <v>124</v>
      </c>
    </row>
    <row r="68" spans="1:17" x14ac:dyDescent="0.3">
      <c r="A68" t="s">
        <v>152</v>
      </c>
    </row>
    <row r="69" spans="1:17" x14ac:dyDescent="0.3">
      <c r="A69" t="s">
        <v>79</v>
      </c>
    </row>
    <row r="70" spans="1:17" x14ac:dyDescent="0.3">
      <c r="A70" t="s">
        <v>80</v>
      </c>
    </row>
    <row r="71" spans="1:17" x14ac:dyDescent="0.3">
      <c r="A71" t="s">
        <v>153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8</vt:i4>
      </vt:variant>
    </vt:vector>
  </HeadingPairs>
  <TitlesOfParts>
    <vt:vector size="8" baseType="lpstr">
      <vt:lpstr>table S1 F stat</vt:lpstr>
      <vt:lpstr>table S2 Isquared</vt:lpstr>
      <vt:lpstr>table S3 I squared</vt:lpstr>
      <vt:lpstr>table S4 explained variance</vt:lpstr>
      <vt:lpstr>table S5 egger intercept</vt:lpstr>
      <vt:lpstr>table S6 Q stat</vt:lpstr>
      <vt:lpstr>table S7 MR PRESSO</vt:lpstr>
      <vt:lpstr>table S8 steiger filtered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 Logtenberg</dc:creator>
  <cp:lastModifiedBy>Treur, J.L. (Jorien)</cp:lastModifiedBy>
  <dcterms:created xsi:type="dcterms:W3CDTF">2020-06-13T09:30:11Z</dcterms:created>
  <dcterms:modified xsi:type="dcterms:W3CDTF">2020-08-31T11:55:26Z</dcterms:modified>
</cp:coreProperties>
</file>