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dguer01\Box Sync\Guerra U of L\covid-19\manuscript\Next Submission\"/>
    </mc:Choice>
  </mc:AlternateContent>
  <xr:revisionPtr revIDLastSave="0" documentId="13_ncr:1_{6BE7B61F-E950-4F28-B9D4-833759E507AF}" xr6:coauthVersionLast="47" xr6:coauthVersionMax="47" xr10:uidLastSave="{00000000-0000-0000-0000-000000000000}"/>
  <bookViews>
    <workbookView xWindow="-120" yWindow="-120" windowWidth="29040" windowHeight="15840" activeTab="4" xr2:uid="{F8E3768A-C060-4A04-ABF6-918D46775B96}"/>
  </bookViews>
  <sheets>
    <sheet name="A. 7-Day Avg Total Norm Cases" sheetId="8" r:id="rId1"/>
    <sheet name="B. LN Case Growth" sheetId="1" r:id="rId2"/>
    <sheet name="C. Pop. Density" sheetId="7" r:id="rId3"/>
    <sheet name="D. Fold-Case Growth" sheetId="9" r:id="rId4"/>
    <sheet name="E. Mask Use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6" i="9" l="1"/>
  <c r="D49" i="9"/>
  <c r="J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6" i="4"/>
  <c r="J15" i="4"/>
  <c r="J14" i="4"/>
  <c r="J13" i="4"/>
  <c r="J12" i="4"/>
  <c r="J11" i="4"/>
  <c r="J10" i="4"/>
  <c r="J9" i="4"/>
  <c r="J8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6" i="4"/>
  <c r="E15" i="4"/>
  <c r="E14" i="4"/>
  <c r="E13" i="4"/>
  <c r="E12" i="4"/>
  <c r="E11" i="4"/>
  <c r="E10" i="4"/>
  <c r="E9" i="4"/>
  <c r="E8" i="4"/>
  <c r="E7" i="4"/>
  <c r="W230" i="9" l="1"/>
  <c r="W229" i="9"/>
  <c r="W228" i="9"/>
  <c r="Q228" i="9"/>
  <c r="O230" i="9" l="1"/>
  <c r="O229" i="9"/>
  <c r="O228" i="9"/>
  <c r="Q231" i="9"/>
  <c r="M7" i="7"/>
  <c r="L58" i="7"/>
  <c r="L8" i="7" l="1"/>
  <c r="K8" i="7"/>
  <c r="K7" i="7"/>
  <c r="L7" i="7"/>
  <c r="C72" i="9"/>
  <c r="E75" i="9"/>
  <c r="O276" i="9" l="1"/>
  <c r="O275" i="9"/>
  <c r="O274" i="9"/>
  <c r="O273" i="9"/>
  <c r="O272" i="9"/>
  <c r="O271" i="9"/>
  <c r="O270" i="9"/>
  <c r="O269" i="9"/>
  <c r="O268" i="9"/>
  <c r="O267" i="9"/>
  <c r="O266" i="9"/>
  <c r="O265" i="9"/>
  <c r="O264" i="9"/>
  <c r="O263" i="9"/>
  <c r="O262" i="9"/>
  <c r="O261" i="9"/>
  <c r="O260" i="9"/>
  <c r="O259" i="9"/>
  <c r="O258" i="9"/>
  <c r="O257" i="9"/>
  <c r="O256" i="9"/>
  <c r="O255" i="9"/>
  <c r="O254" i="9"/>
  <c r="O253" i="9"/>
  <c r="O252" i="9"/>
  <c r="O251" i="9"/>
  <c r="O250" i="9"/>
  <c r="O249" i="9"/>
  <c r="O248" i="9"/>
  <c r="O247" i="9"/>
  <c r="O246" i="9"/>
  <c r="O245" i="9"/>
  <c r="O244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Q275" i="9"/>
  <c r="Q274" i="9"/>
  <c r="Q273" i="9"/>
  <c r="Q272" i="9"/>
  <c r="Q271" i="9"/>
  <c r="Q270" i="9"/>
  <c r="Q269" i="9"/>
  <c r="Q268" i="9"/>
  <c r="Q267" i="9"/>
  <c r="Q266" i="9"/>
  <c r="Q265" i="9"/>
  <c r="Q264" i="9"/>
  <c r="Q263" i="9"/>
  <c r="Q262" i="9"/>
  <c r="Q261" i="9"/>
  <c r="Q260" i="9"/>
  <c r="Q259" i="9"/>
  <c r="Q258" i="9"/>
  <c r="Q257" i="9"/>
  <c r="Q256" i="9"/>
  <c r="Q255" i="9"/>
  <c r="Q254" i="9"/>
  <c r="Q253" i="9"/>
  <c r="Q252" i="9"/>
  <c r="Q251" i="9"/>
  <c r="Q250" i="9"/>
  <c r="Q249" i="9"/>
  <c r="Q248" i="9"/>
  <c r="Q247" i="9"/>
  <c r="Q246" i="9"/>
  <c r="Q245" i="9"/>
  <c r="Q244" i="9"/>
  <c r="Q243" i="9"/>
  <c r="Q242" i="9"/>
  <c r="Q241" i="9"/>
  <c r="Q240" i="9"/>
  <c r="Q239" i="9"/>
  <c r="Q238" i="9"/>
  <c r="Q237" i="9"/>
  <c r="Q236" i="9"/>
  <c r="Q235" i="9"/>
  <c r="Q234" i="9"/>
  <c r="Q233" i="9"/>
  <c r="Q232" i="9"/>
  <c r="Q230" i="9"/>
  <c r="Q229" i="9"/>
  <c r="BB89" i="8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X277" i="9" l="1"/>
  <c r="W277" i="9"/>
  <c r="X276" i="9"/>
  <c r="W276" i="9"/>
  <c r="X275" i="9"/>
  <c r="W275" i="9"/>
  <c r="X274" i="9"/>
  <c r="W274" i="9"/>
  <c r="X273" i="9"/>
  <c r="W273" i="9"/>
  <c r="X272" i="9"/>
  <c r="W272" i="9"/>
  <c r="X271" i="9"/>
  <c r="W271" i="9"/>
  <c r="X270" i="9"/>
  <c r="W270" i="9"/>
  <c r="X269" i="9"/>
  <c r="W269" i="9"/>
  <c r="X268" i="9"/>
  <c r="W268" i="9"/>
  <c r="X267" i="9"/>
  <c r="W267" i="9"/>
  <c r="X266" i="9"/>
  <c r="W266" i="9"/>
  <c r="X265" i="9"/>
  <c r="W265" i="9"/>
  <c r="X264" i="9"/>
  <c r="W264" i="9"/>
  <c r="X263" i="9"/>
  <c r="W263" i="9"/>
  <c r="X262" i="9"/>
  <c r="W262" i="9"/>
  <c r="X261" i="9"/>
  <c r="W261" i="9"/>
  <c r="X260" i="9"/>
  <c r="W260" i="9"/>
  <c r="X259" i="9"/>
  <c r="W259" i="9"/>
  <c r="X258" i="9"/>
  <c r="W258" i="9"/>
  <c r="X257" i="9"/>
  <c r="W257" i="9"/>
  <c r="X256" i="9"/>
  <c r="W256" i="9"/>
  <c r="X255" i="9"/>
  <c r="W255" i="9"/>
  <c r="X254" i="9"/>
  <c r="W254" i="9"/>
  <c r="X253" i="9"/>
  <c r="W253" i="9"/>
  <c r="X252" i="9"/>
  <c r="W252" i="9"/>
  <c r="X251" i="9"/>
  <c r="W251" i="9"/>
  <c r="X250" i="9"/>
  <c r="W250" i="9"/>
  <c r="X249" i="9"/>
  <c r="W249" i="9"/>
  <c r="X248" i="9"/>
  <c r="W248" i="9"/>
  <c r="X247" i="9"/>
  <c r="W247" i="9"/>
  <c r="X246" i="9"/>
  <c r="W246" i="9"/>
  <c r="X245" i="9"/>
  <c r="W245" i="9"/>
  <c r="X244" i="9"/>
  <c r="W244" i="9"/>
  <c r="X243" i="9"/>
  <c r="W243" i="9"/>
  <c r="X242" i="9"/>
  <c r="W242" i="9"/>
  <c r="X241" i="9"/>
  <c r="W241" i="9"/>
  <c r="X240" i="9"/>
  <c r="W240" i="9"/>
  <c r="X239" i="9"/>
  <c r="W239" i="9"/>
  <c r="X237" i="9"/>
  <c r="W237" i="9"/>
  <c r="X236" i="9"/>
  <c r="W236" i="9"/>
  <c r="X235" i="9"/>
  <c r="W235" i="9"/>
  <c r="X234" i="9"/>
  <c r="W234" i="9"/>
  <c r="X233" i="9"/>
  <c r="W233" i="9"/>
  <c r="X232" i="9"/>
  <c r="W232" i="9"/>
  <c r="X231" i="9"/>
  <c r="W231" i="9"/>
  <c r="X230" i="9"/>
  <c r="X229" i="9"/>
  <c r="X228" i="9"/>
  <c r="AZ168" i="9"/>
  <c r="AY168" i="9"/>
  <c r="AX168" i="9"/>
  <c r="AW168" i="9"/>
  <c r="AV168" i="9"/>
  <c r="AU168" i="9"/>
  <c r="AT168" i="9"/>
  <c r="AS168" i="9"/>
  <c r="AR168" i="9"/>
  <c r="AQ168" i="9"/>
  <c r="AP168" i="9"/>
  <c r="AO168" i="9"/>
  <c r="AN168" i="9"/>
  <c r="AM168" i="9"/>
  <c r="AL168" i="9"/>
  <c r="AK168" i="9"/>
  <c r="AJ168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AZ167" i="9"/>
  <c r="AY167" i="9"/>
  <c r="AX167" i="9"/>
  <c r="AW167" i="9"/>
  <c r="AV167" i="9"/>
  <c r="AU167" i="9"/>
  <c r="AT167" i="9"/>
  <c r="AS167" i="9"/>
  <c r="AR167" i="9"/>
  <c r="AQ167" i="9"/>
  <c r="AP167" i="9"/>
  <c r="AO167" i="9"/>
  <c r="AN167" i="9"/>
  <c r="AM167" i="9"/>
  <c r="AL167" i="9"/>
  <c r="AK167" i="9"/>
  <c r="AJ167" i="9"/>
  <c r="AI167" i="9"/>
  <c r="AH167" i="9"/>
  <c r="AG167" i="9"/>
  <c r="AF167" i="9"/>
  <c r="AE167" i="9"/>
  <c r="AD167" i="9"/>
  <c r="AC167" i="9"/>
  <c r="AB167" i="9"/>
  <c r="AA167" i="9"/>
  <c r="Z167" i="9"/>
  <c r="Y167" i="9"/>
  <c r="X167" i="9"/>
  <c r="W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AZ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F166" i="9"/>
  <c r="AE166" i="9"/>
  <c r="AD166" i="9"/>
  <c r="AC166" i="9"/>
  <c r="AB166" i="9"/>
  <c r="AA166" i="9"/>
  <c r="Z166" i="9"/>
  <c r="Y166" i="9"/>
  <c r="X166" i="9"/>
  <c r="W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AC165" i="9"/>
  <c r="AB165" i="9"/>
  <c r="AA165" i="9"/>
  <c r="Z165" i="9"/>
  <c r="Y165" i="9"/>
  <c r="X165" i="9"/>
  <c r="W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W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W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W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W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W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W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W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W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W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W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W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W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W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W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W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W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W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W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AB99" i="9"/>
  <c r="AA99" i="9"/>
  <c r="Z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AB97" i="9"/>
  <c r="AA97" i="9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AB96" i="9"/>
  <c r="AA96" i="9"/>
  <c r="Z96" i="9"/>
  <c r="Y96" i="9"/>
  <c r="X96" i="9"/>
  <c r="W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AB94" i="9"/>
  <c r="AA94" i="9"/>
  <c r="Z94" i="9"/>
  <c r="Y94" i="9"/>
  <c r="X94" i="9"/>
  <c r="W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AB93" i="9"/>
  <c r="AA93" i="9"/>
  <c r="Z93" i="9"/>
  <c r="Y93" i="9"/>
  <c r="X93" i="9"/>
  <c r="W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AB92" i="9"/>
  <c r="AA92" i="9"/>
  <c r="Z92" i="9"/>
  <c r="Y92" i="9"/>
  <c r="X92" i="9"/>
  <c r="W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AB91" i="9"/>
  <c r="AA91" i="9"/>
  <c r="Z91" i="9"/>
  <c r="Y91" i="9"/>
  <c r="X91" i="9"/>
  <c r="W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AB90" i="9"/>
  <c r="AA90" i="9"/>
  <c r="Z90" i="9"/>
  <c r="Y90" i="9"/>
  <c r="X90" i="9"/>
  <c r="W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AB84" i="9"/>
  <c r="AA84" i="9"/>
  <c r="Z84" i="9"/>
  <c r="Y84" i="9"/>
  <c r="X84" i="9"/>
  <c r="W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AB80" i="9"/>
  <c r="AA80" i="9"/>
  <c r="Z80" i="9"/>
  <c r="Y80" i="9"/>
  <c r="X80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AB76" i="9"/>
  <c r="AA76" i="9"/>
  <c r="Z76" i="9"/>
  <c r="Y76" i="9"/>
  <c r="X76" i="9"/>
  <c r="W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AB75" i="9"/>
  <c r="AA75" i="9"/>
  <c r="Z75" i="9"/>
  <c r="Y75" i="9"/>
  <c r="X75" i="9"/>
  <c r="W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D75" i="9"/>
  <c r="C75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AB74" i="9"/>
  <c r="AA74" i="9"/>
  <c r="Z74" i="9"/>
  <c r="Y74" i="9"/>
  <c r="X74" i="9"/>
  <c r="W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AB73" i="9"/>
  <c r="AA73" i="9"/>
  <c r="Z73" i="9"/>
  <c r="Y73" i="9"/>
  <c r="X73" i="9"/>
  <c r="W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AB72" i="9"/>
  <c r="AA72" i="9"/>
  <c r="Z72" i="9"/>
  <c r="Y72" i="9"/>
  <c r="X72" i="9"/>
  <c r="W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AB69" i="9"/>
  <c r="AA69" i="9"/>
  <c r="Z69" i="9"/>
  <c r="Y69" i="9"/>
  <c r="X69" i="9"/>
  <c r="W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AB67" i="9"/>
  <c r="AA67" i="9"/>
  <c r="Z67" i="9"/>
  <c r="Y67" i="9"/>
  <c r="X67" i="9"/>
  <c r="W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AB66" i="9"/>
  <c r="AA66" i="9"/>
  <c r="Z66" i="9"/>
  <c r="Y66" i="9"/>
  <c r="X66" i="9"/>
  <c r="W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AB63" i="9"/>
  <c r="AA63" i="9"/>
  <c r="Z63" i="9"/>
  <c r="Y63" i="9"/>
  <c r="X63" i="9"/>
  <c r="W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AB62" i="9"/>
  <c r="AA62" i="9"/>
  <c r="Z62" i="9"/>
  <c r="Y62" i="9"/>
  <c r="X62" i="9"/>
  <c r="W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AB60" i="9"/>
  <c r="AA60" i="9"/>
  <c r="Z60" i="9"/>
  <c r="Y60" i="9"/>
  <c r="X60" i="9"/>
  <c r="W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AB57" i="9"/>
  <c r="AA57" i="9"/>
  <c r="Z57" i="9"/>
  <c r="Y57" i="9"/>
  <c r="X57" i="9"/>
  <c r="W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AB51" i="9"/>
  <c r="AA51" i="9"/>
  <c r="Z51" i="9"/>
  <c r="Y51" i="9"/>
  <c r="X51" i="9"/>
  <c r="W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AB49" i="9"/>
  <c r="AA49" i="9"/>
  <c r="Z49" i="9"/>
  <c r="Y49" i="9"/>
  <c r="X49" i="9"/>
  <c r="W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C49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AB48" i="9"/>
  <c r="AA48" i="9"/>
  <c r="Z48" i="9"/>
  <c r="Y48" i="9"/>
  <c r="X48" i="9"/>
  <c r="W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AB44" i="9"/>
  <c r="AA44" i="9"/>
  <c r="Z44" i="9"/>
  <c r="Y44" i="9"/>
  <c r="X44" i="9"/>
  <c r="W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AB40" i="9"/>
  <c r="AA40" i="9"/>
  <c r="Z40" i="9"/>
  <c r="Y40" i="9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AB38" i="9"/>
  <c r="AA38" i="9"/>
  <c r="Z38" i="9"/>
  <c r="Y38" i="9"/>
  <c r="X38" i="9"/>
  <c r="W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AB33" i="9"/>
  <c r="AA33" i="9"/>
  <c r="Z33" i="9"/>
  <c r="Y33" i="9"/>
  <c r="X33" i="9"/>
  <c r="W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AB31" i="9"/>
  <c r="AA31" i="9"/>
  <c r="Z31" i="9"/>
  <c r="Y31" i="9"/>
  <c r="X31" i="9"/>
  <c r="W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K32" i="7"/>
  <c r="K9" i="7"/>
  <c r="K10" i="7"/>
  <c r="K11" i="7"/>
  <c r="K12" i="7"/>
  <c r="K13" i="7"/>
  <c r="K22" i="7"/>
  <c r="K14" i="7"/>
  <c r="K15" i="7"/>
  <c r="K16" i="7"/>
  <c r="K17" i="7"/>
  <c r="C14" i="7" l="1"/>
  <c r="C9" i="7" l="1"/>
  <c r="F9" i="7" s="1"/>
  <c r="C32" i="7" l="1"/>
  <c r="F32" i="7" s="1"/>
  <c r="C27" i="7"/>
  <c r="E27" i="7" s="1"/>
  <c r="K27" i="7"/>
  <c r="C54" i="7"/>
  <c r="C29" i="7"/>
  <c r="E29" i="7" s="1"/>
  <c r="C19" i="7"/>
  <c r="E19" i="7" s="1"/>
  <c r="C20" i="7"/>
  <c r="C16" i="7"/>
  <c r="D16" i="7" s="1"/>
  <c r="C33" i="7"/>
  <c r="C31" i="7"/>
  <c r="C36" i="7"/>
  <c r="E16" i="7" l="1"/>
  <c r="G16" i="7" s="1"/>
  <c r="L16" i="7" s="1"/>
  <c r="D19" i="7"/>
  <c r="G19" i="7" s="1"/>
  <c r="D29" i="7"/>
  <c r="G29" i="7" s="1"/>
  <c r="K20" i="7"/>
  <c r="E20" i="7"/>
  <c r="C56" i="7"/>
  <c r="E56" i="7" s="1"/>
  <c r="K56" i="7"/>
  <c r="C55" i="7"/>
  <c r="F55" i="7" s="1"/>
  <c r="K55" i="7"/>
  <c r="E54" i="7"/>
  <c r="K54" i="7"/>
  <c r="C53" i="7"/>
  <c r="F53" i="7" s="1"/>
  <c r="K53" i="7"/>
  <c r="K52" i="7"/>
  <c r="G52" i="7"/>
  <c r="C51" i="7"/>
  <c r="D51" i="7" s="1"/>
  <c r="K51" i="7"/>
  <c r="C50" i="7"/>
  <c r="F50" i="7" s="1"/>
  <c r="K50" i="7"/>
  <c r="C49" i="7"/>
  <c r="F49" i="7" s="1"/>
  <c r="K49" i="7"/>
  <c r="C48" i="7"/>
  <c r="E48" i="7" s="1"/>
  <c r="K48" i="7"/>
  <c r="C47" i="7"/>
  <c r="E47" i="7" s="1"/>
  <c r="K47" i="7"/>
  <c r="C46" i="7"/>
  <c r="E46" i="7" s="1"/>
  <c r="K46" i="7"/>
  <c r="K45" i="7"/>
  <c r="G45" i="7"/>
  <c r="C44" i="7"/>
  <c r="E44" i="7" s="1"/>
  <c r="K44" i="7"/>
  <c r="C43" i="7"/>
  <c r="F43" i="7" s="1"/>
  <c r="K43" i="7"/>
  <c r="C42" i="7"/>
  <c r="F42" i="7" s="1"/>
  <c r="K42" i="7"/>
  <c r="C41" i="7"/>
  <c r="F41" i="7" s="1"/>
  <c r="K41" i="7"/>
  <c r="C40" i="7"/>
  <c r="E40" i="7" s="1"/>
  <c r="K40" i="7"/>
  <c r="C39" i="7"/>
  <c r="E39" i="7" s="1"/>
  <c r="K39" i="7"/>
  <c r="C38" i="7"/>
  <c r="F38" i="7" s="1"/>
  <c r="K38" i="7"/>
  <c r="C37" i="7"/>
  <c r="E37" i="7" s="1"/>
  <c r="K37" i="7"/>
  <c r="D36" i="7"/>
  <c r="K36" i="7"/>
  <c r="C35" i="7"/>
  <c r="E35" i="7" s="1"/>
  <c r="K35" i="7"/>
  <c r="C34" i="7"/>
  <c r="E34" i="7" s="1"/>
  <c r="K34" i="7"/>
  <c r="F33" i="7"/>
  <c r="K33" i="7"/>
  <c r="D32" i="7"/>
  <c r="D31" i="7"/>
  <c r="K31" i="7"/>
  <c r="C30" i="7"/>
  <c r="D30" i="7" s="1"/>
  <c r="K30" i="7"/>
  <c r="K29" i="7"/>
  <c r="C28" i="7"/>
  <c r="E28" i="7" s="1"/>
  <c r="K28" i="7"/>
  <c r="C26" i="7"/>
  <c r="E26" i="7" s="1"/>
  <c r="K26" i="7"/>
  <c r="C25" i="7"/>
  <c r="F25" i="7" s="1"/>
  <c r="K25" i="7"/>
  <c r="C24" i="7"/>
  <c r="D24" i="7" s="1"/>
  <c r="K24" i="7"/>
  <c r="C23" i="7"/>
  <c r="D23" i="7" s="1"/>
  <c r="K23" i="7"/>
  <c r="C22" i="7"/>
  <c r="E22" i="7" s="1"/>
  <c r="C21" i="7"/>
  <c r="F21" i="7" s="1"/>
  <c r="K21" i="7"/>
  <c r="K19" i="7"/>
  <c r="C18" i="7"/>
  <c r="E18" i="7" s="1"/>
  <c r="K18" i="7"/>
  <c r="G17" i="7"/>
  <c r="L17" i="7" s="1"/>
  <c r="C15" i="7"/>
  <c r="F15" i="7" s="1"/>
  <c r="C13" i="7"/>
  <c r="E13" i="7" s="1"/>
  <c r="C12" i="7"/>
  <c r="E12" i="7" s="1"/>
  <c r="C11" i="7"/>
  <c r="D11" i="7" s="1"/>
  <c r="C10" i="7"/>
  <c r="F10" i="7" s="1"/>
  <c r="E9" i="7"/>
  <c r="C8" i="7"/>
  <c r="E8" i="7" s="1"/>
  <c r="C7" i="7"/>
  <c r="F7" i="7" s="1"/>
  <c r="L52" i="7" l="1"/>
  <c r="L45" i="7"/>
  <c r="L29" i="7"/>
  <c r="L19" i="7"/>
  <c r="D20" i="7"/>
  <c r="D47" i="7"/>
  <c r="G47" i="7" s="1"/>
  <c r="E36" i="7"/>
  <c r="F36" i="7"/>
  <c r="E51" i="7"/>
  <c r="D37" i="7"/>
  <c r="D10" i="7"/>
  <c r="D12" i="7"/>
  <c r="D14" i="7"/>
  <c r="D41" i="7"/>
  <c r="E10" i="7"/>
  <c r="F12" i="7"/>
  <c r="E14" i="7"/>
  <c r="D35" i="7"/>
  <c r="G35" i="7" s="1"/>
  <c r="L35" i="7" s="1"/>
  <c r="E41" i="7"/>
  <c r="D43" i="7"/>
  <c r="D9" i="7"/>
  <c r="G9" i="7" s="1"/>
  <c r="L9" i="7" s="1"/>
  <c r="F46" i="7"/>
  <c r="F40" i="7"/>
  <c r="E53" i="7"/>
  <c r="F51" i="7"/>
  <c r="D21" i="7"/>
  <c r="E23" i="7"/>
  <c r="F44" i="7"/>
  <c r="D48" i="7"/>
  <c r="D54" i="7"/>
  <c r="E21" i="7"/>
  <c r="F23" i="7"/>
  <c r="D28" i="7"/>
  <c r="G28" i="7" s="1"/>
  <c r="E30" i="7"/>
  <c r="D53" i="7"/>
  <c r="F13" i="7"/>
  <c r="F30" i="7"/>
  <c r="F18" i="7"/>
  <c r="F27" i="7"/>
  <c r="D40" i="7"/>
  <c r="D15" i="7"/>
  <c r="E31" i="7"/>
  <c r="G31" i="7" s="1"/>
  <c r="L31" i="7" s="1"/>
  <c r="D42" i="7"/>
  <c r="D7" i="7"/>
  <c r="E11" i="7"/>
  <c r="E15" i="7"/>
  <c r="F24" i="7"/>
  <c r="D25" i="7"/>
  <c r="E32" i="7"/>
  <c r="G32" i="7" s="1"/>
  <c r="L32" i="7" s="1"/>
  <c r="D33" i="7"/>
  <c r="F37" i="7"/>
  <c r="D38" i="7"/>
  <c r="E42" i="7"/>
  <c r="F48" i="7"/>
  <c r="D49" i="7"/>
  <c r="F54" i="7"/>
  <c r="D55" i="7"/>
  <c r="E24" i="7"/>
  <c r="E7" i="7"/>
  <c r="F11" i="7"/>
  <c r="E25" i="7"/>
  <c r="E33" i="7"/>
  <c r="E38" i="7"/>
  <c r="E49" i="7"/>
  <c r="E55" i="7"/>
  <c r="D8" i="7"/>
  <c r="G8" i="7" s="1"/>
  <c r="D26" i="7"/>
  <c r="G26" i="7" s="1"/>
  <c r="L26" i="7" s="1"/>
  <c r="D34" i="7"/>
  <c r="G34" i="7" s="1"/>
  <c r="L34" i="7" s="1"/>
  <c r="D39" i="7"/>
  <c r="G39" i="7" s="1"/>
  <c r="L39" i="7" s="1"/>
  <c r="E43" i="7"/>
  <c r="D50" i="7"/>
  <c r="D56" i="7"/>
  <c r="G56" i="7" s="1"/>
  <c r="L56" i="7" s="1"/>
  <c r="D13" i="7"/>
  <c r="D18" i="7"/>
  <c r="D22" i="7"/>
  <c r="G22" i="7" s="1"/>
  <c r="L22" i="7" s="1"/>
  <c r="D27" i="7"/>
  <c r="D44" i="7"/>
  <c r="D46" i="7"/>
  <c r="E50" i="7"/>
  <c r="G7" i="7" l="1"/>
  <c r="L47" i="7"/>
  <c r="L28" i="7"/>
  <c r="G14" i="7"/>
  <c r="G10" i="7"/>
  <c r="G27" i="7"/>
  <c r="G51" i="7"/>
  <c r="G12" i="7"/>
  <c r="G41" i="7"/>
  <c r="G44" i="7"/>
  <c r="G21" i="7"/>
  <c r="G53" i="7"/>
  <c r="G20" i="7"/>
  <c r="G18" i="7"/>
  <c r="G36" i="7"/>
  <c r="G54" i="7"/>
  <c r="G48" i="7"/>
  <c r="G40" i="7"/>
  <c r="G37" i="7"/>
  <c r="G46" i="7"/>
  <c r="G43" i="7"/>
  <c r="G38" i="7"/>
  <c r="G30" i="7"/>
  <c r="G23" i="7"/>
  <c r="G24" i="7"/>
  <c r="G11" i="7"/>
  <c r="G42" i="7"/>
  <c r="G13" i="7"/>
  <c r="G15" i="7"/>
  <c r="G33" i="7"/>
  <c r="G25" i="7"/>
  <c r="G55" i="7"/>
  <c r="L55" i="7" s="1"/>
  <c r="G50" i="7"/>
  <c r="L50" i="7" s="1"/>
  <c r="G49" i="7"/>
  <c r="L49" i="7" s="1"/>
  <c r="L38" i="7" l="1"/>
  <c r="L27" i="7"/>
  <c r="L15" i="7"/>
  <c r="L37" i="7"/>
  <c r="L20" i="7"/>
  <c r="L10" i="7"/>
  <c r="L13" i="7"/>
  <c r="L40" i="7"/>
  <c r="L53" i="7"/>
  <c r="L33" i="7"/>
  <c r="L18" i="7"/>
  <c r="L42" i="7"/>
  <c r="L48" i="7"/>
  <c r="L21" i="7"/>
  <c r="L14" i="7"/>
  <c r="L25" i="7"/>
  <c r="L23" i="7"/>
  <c r="L43" i="7"/>
  <c r="L54" i="7"/>
  <c r="L12" i="7"/>
  <c r="L11" i="7"/>
  <c r="L44" i="7"/>
  <c r="L24" i="7"/>
  <c r="L41" i="7"/>
  <c r="L30" i="7"/>
  <c r="L46" i="7"/>
  <c r="L36" i="7"/>
  <c r="L51" i="7"/>
  <c r="M55" i="7" l="1"/>
  <c r="M47" i="7"/>
  <c r="M39" i="7"/>
  <c r="M31" i="7"/>
  <c r="M23" i="7"/>
  <c r="M15" i="7"/>
  <c r="M45" i="7"/>
  <c r="M29" i="7"/>
  <c r="M13" i="7"/>
  <c r="M44" i="7"/>
  <c r="M28" i="7"/>
  <c r="M20" i="7"/>
  <c r="M56" i="7"/>
  <c r="M8" i="7"/>
  <c r="M54" i="7"/>
  <c r="M46" i="7"/>
  <c r="M38" i="7"/>
  <c r="M30" i="7"/>
  <c r="M22" i="7"/>
  <c r="M14" i="7"/>
  <c r="M53" i="7"/>
  <c r="M37" i="7"/>
  <c r="M21" i="7"/>
  <c r="M52" i="7"/>
  <c r="M36" i="7"/>
  <c r="M12" i="7"/>
  <c r="M40" i="7"/>
  <c r="M24" i="7"/>
  <c r="M51" i="7"/>
  <c r="M43" i="7"/>
  <c r="M35" i="7"/>
  <c r="M27" i="7"/>
  <c r="M19" i="7"/>
  <c r="M11" i="7"/>
  <c r="M50" i="7"/>
  <c r="M42" i="7"/>
  <c r="M34" i="7"/>
  <c r="M26" i="7"/>
  <c r="M18" i="7"/>
  <c r="M10" i="7"/>
  <c r="M49" i="7"/>
  <c r="M41" i="7"/>
  <c r="M33" i="7"/>
  <c r="M25" i="7"/>
  <c r="M17" i="7"/>
  <c r="M9" i="7"/>
  <c r="M48" i="7"/>
  <c r="M32" i="7"/>
  <c r="M16" i="7"/>
</calcChain>
</file>

<file path=xl/sharedStrings.xml><?xml version="1.0" encoding="utf-8"?>
<sst xmlns="http://schemas.openxmlformats.org/spreadsheetml/2006/main" count="1607" uniqueCount="298">
  <si>
    <t>AL</t>
  </si>
  <si>
    <t>AK</t>
  </si>
  <si>
    <t>AR</t>
  </si>
  <si>
    <t>AZ</t>
  </si>
  <si>
    <t>CA</t>
  </si>
  <si>
    <t>CO</t>
  </si>
  <si>
    <t>CT</t>
  </si>
  <si>
    <t>DE</t>
  </si>
  <si>
    <t>FL</t>
  </si>
  <si>
    <t>GA</t>
  </si>
  <si>
    <t>ID</t>
  </si>
  <si>
    <t>IL</t>
  </si>
  <si>
    <t>IN</t>
  </si>
  <si>
    <t>IA</t>
  </si>
  <si>
    <t>KY</t>
  </si>
  <si>
    <t>KS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</si>
  <si>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</si>
  <si>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</si>
  <si>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</si>
  <si>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</si>
  <si>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</si>
  <si>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</si>
  <si>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</si>
  <si>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</si>
  <si>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</si>
  <si>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</si>
  <si>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</si>
  <si>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</si>
  <si>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</si>
  <si>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</si>
  <si>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</si>
  <si>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</si>
  <si>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</si>
  <si>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</si>
  <si>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</si>
  <si>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</si>
  <si>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</si>
  <si>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</si>
  <si>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</si>
  <si>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</si>
  <si>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</si>
  <si>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</si>
  <si>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</si>
  <si>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</si>
  <si>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</si>
  <si>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</si>
  <si>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</si>
  <si>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</si>
  <si>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</si>
  <si>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State</t>
  </si>
  <si>
    <t>HI</t>
  </si>
  <si>
    <t>Days after 1 April 2020</t>
  </si>
  <si>
    <t>Date</t>
  </si>
  <si>
    <t xml:space="preserve">Red: Maxima </t>
  </si>
  <si>
    <t>Gold: Minima</t>
  </si>
  <si>
    <t>Mask Use (percentage of people who always wear masks in public settings)</t>
  </si>
  <si>
    <t>Miami, FL</t>
  </si>
  <si>
    <t>Houston, TX</t>
  </si>
  <si>
    <t>Washington, DC–VA–MD</t>
  </si>
  <si>
    <t>Atlanta, GA</t>
  </si>
  <si>
    <t>Detroit, MI</t>
  </si>
  <si>
    <t>Seattle, WA</t>
  </si>
  <si>
    <t>San Diego, CA</t>
  </si>
  <si>
    <t>Minneapolis–St. Paul, MN</t>
  </si>
  <si>
    <t>Baltimore, MD</t>
  </si>
  <si>
    <t>St. Louis, MO–IL</t>
  </si>
  <si>
    <t>Cleveland, OH</t>
  </si>
  <si>
    <t>San Antonio, TX</t>
  </si>
  <si>
    <t>Pittsburgh, PA</t>
  </si>
  <si>
    <t>Kansas City, MO–KS</t>
  </si>
  <si>
    <t>Orlando, FL</t>
  </si>
  <si>
    <t>Indianapolis, IN</t>
  </si>
  <si>
    <t>Virginia Beach, VA</t>
  </si>
  <si>
    <t>Milwaukee, WI</t>
  </si>
  <si>
    <t>Columbus, OH</t>
  </si>
  <si>
    <t>Richmond, VA</t>
  </si>
  <si>
    <t>Buffalo, NY</t>
  </si>
  <si>
    <t>Hartford, CT</t>
  </si>
  <si>
    <t>New Orleans, LA</t>
  </si>
  <si>
    <t>Raleigh, NC</t>
  </si>
  <si>
    <t>Oklahoma City, OK</t>
  </si>
  <si>
    <t>Tucson, AZ</t>
  </si>
  <si>
    <t>Birmingham, AL</t>
  </si>
  <si>
    <t>Albuquerque, NM</t>
  </si>
  <si>
    <t>Rochester, NY</t>
  </si>
  <si>
    <t>Tulsa, OK</t>
  </si>
  <si>
    <t>Baton Rouge, LA</t>
  </si>
  <si>
    <t>Grand Rapids, MI</t>
  </si>
  <si>
    <t>New Haven, CT</t>
  </si>
  <si>
    <t>Colorado Springs, CO</t>
  </si>
  <si>
    <t>Knoxville, TN</t>
  </si>
  <si>
    <t>Columbia, SC</t>
  </si>
  <si>
    <t>Wichita, KS</t>
  </si>
  <si>
    <t>Des Moines, IA</t>
  </si>
  <si>
    <t>Little Rock, AR</t>
  </si>
  <si>
    <t>Lancaster, PA</t>
  </si>
  <si>
    <t>Madison, WI</t>
  </si>
  <si>
    <t>Greenville, SC</t>
  </si>
  <si>
    <t>Winston-Salem, NC</t>
  </si>
  <si>
    <t>Jackson, MS</t>
  </si>
  <si>
    <t>Boise, ID</t>
  </si>
  <si>
    <t>Mobile, AL</t>
  </si>
  <si>
    <t>Trenton, NJ</t>
  </si>
  <si>
    <t>Lexington-Fayette, KY</t>
  </si>
  <si>
    <t>Huntsville, AL</t>
  </si>
  <si>
    <t>Davenport, IA–IL</t>
  </si>
  <si>
    <t>Springfield, MO</t>
  </si>
  <si>
    <t>Fort Collins, CO</t>
  </si>
  <si>
    <t>Montgomery, AL</t>
  </si>
  <si>
    <t>Lincoln, NE</t>
  </si>
  <si>
    <t>Anchorage, AK</t>
  </si>
  <si>
    <t>Atlantic City, NJ</t>
  </si>
  <si>
    <t>Eugene, OR</t>
  </si>
  <si>
    <t>Salem, OR</t>
  </si>
  <si>
    <t>Appleton, WI</t>
  </si>
  <si>
    <t>Tri-Cities, WA</t>
  </si>
  <si>
    <t>Gulfport, MS</t>
  </si>
  <si>
    <t>Portland, ME</t>
  </si>
  <si>
    <t>Cedar Rapids, IA</t>
  </si>
  <si>
    <t>Manchester, NH</t>
  </si>
  <si>
    <t>Sioux Falls, SD</t>
  </si>
  <si>
    <t>Charleston, WV</t>
  </si>
  <si>
    <t>Nampa, ID</t>
  </si>
  <si>
    <t>Topeka, KS</t>
  </si>
  <si>
    <t>Las Cruces, NM</t>
  </si>
  <si>
    <t>Billings, MT</t>
  </si>
  <si>
    <t>Dover, DE</t>
  </si>
  <si>
    <t>Burlington, VT</t>
  </si>
  <si>
    <t>Norman, OK</t>
  </si>
  <si>
    <t>Idaho Falls, ID</t>
  </si>
  <si>
    <t>Santa Fe, NM</t>
  </si>
  <si>
    <t>Portsmouth, NH–ME</t>
  </si>
  <si>
    <t>Missoula, MT</t>
  </si>
  <si>
    <t>Bismarck, ND</t>
  </si>
  <si>
    <t>Rapid City, SD</t>
  </si>
  <si>
    <t>Cheyenne, WY</t>
  </si>
  <si>
    <t>Pocatello, ID</t>
  </si>
  <si>
    <t>Great Falls, MT</t>
  </si>
  <si>
    <t>Casper, WY</t>
  </si>
  <si>
    <t>Fairbanks, AK</t>
  </si>
  <si>
    <t>Bangor, ME</t>
  </si>
  <si>
    <t>Lewiston, ME</t>
  </si>
  <si>
    <t>Los Angeles–Long Beach–Anaheim, CA</t>
  </si>
  <si>
    <t>San Francisco–Oakland, CA</t>
  </si>
  <si>
    <t>Phoenix–Mesa, AZ</t>
  </si>
  <si>
    <t>Tampa–St. Petersburg, FL</t>
  </si>
  <si>
    <t>Denver–Aurora–Lakewood, CO</t>
  </si>
  <si>
    <t>Las Vegas–Henderson, NV</t>
  </si>
  <si>
    <t>Ogden–Layton, UT</t>
  </si>
  <si>
    <t>Provo–Orem, UT</t>
  </si>
  <si>
    <t>Shreveport–Bossier City, LA</t>
  </si>
  <si>
    <t>Avondale–Goodyear, AZ</t>
  </si>
  <si>
    <t>Pop Density</t>
  </si>
  <si>
    <t>New York–Newark, NY–NJ–CT</t>
  </si>
  <si>
    <t>Boston, MA</t>
  </si>
  <si>
    <t>Chicago, IL–IN</t>
  </si>
  <si>
    <t>Philadelphia, PA–NJ–DE</t>
  </si>
  <si>
    <t>Portland, OR</t>
  </si>
  <si>
    <t>Cincinnati, OH</t>
  </si>
  <si>
    <t>Charlotte, NC</t>
  </si>
  <si>
    <t>Providence, RI</t>
  </si>
  <si>
    <t>Memphis, TN</t>
  </si>
  <si>
    <t>Bridgeport–Stamford, CT</t>
  </si>
  <si>
    <t>Honolulu, HI</t>
  </si>
  <si>
    <t>Springfield, MA</t>
  </si>
  <si>
    <t>Worcester, MA</t>
  </si>
  <si>
    <t>Spokane, WA</t>
  </si>
  <si>
    <t>Reno, NV</t>
  </si>
  <si>
    <t>Augusta, GA</t>
  </si>
  <si>
    <t>Charleston, SC</t>
  </si>
  <si>
    <t>Nashua, NH</t>
  </si>
  <si>
    <t>Salt Lake City, UT</t>
  </si>
  <si>
    <t>Louisville, KY</t>
  </si>
  <si>
    <t>Nashville, TN</t>
  </si>
  <si>
    <t>Huntington, WV</t>
  </si>
  <si>
    <t>Omaha, NE</t>
  </si>
  <si>
    <t>Allentown, PA</t>
  </si>
  <si>
    <t>Fayetteville–Springdale, AR</t>
  </si>
  <si>
    <t>Fargo, ND</t>
  </si>
  <si>
    <t>Fort Smith, AR</t>
  </si>
  <si>
    <t>Duluth, MN</t>
  </si>
  <si>
    <t>Wheeling, WV</t>
  </si>
  <si>
    <t>Dallas–Fort Worth, TX</t>
  </si>
  <si>
    <t>Adjusted State Population Density</t>
  </si>
  <si>
    <t xml:space="preserve">2010 Urban Area populations were obtained from https://www2.census.gov/geo/docs/reference/ua/ua_list_all.txt </t>
  </si>
  <si>
    <t>Adjusted Pop. Density</t>
  </si>
  <si>
    <t>State Pop.</t>
  </si>
  <si>
    <r>
      <t>State Land Area (mi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>)</t>
    </r>
  </si>
  <si>
    <t>% State Urban</t>
  </si>
  <si>
    <r>
      <t>Rural Pop. Density  (/mi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>)</t>
    </r>
  </si>
  <si>
    <r>
      <t>Area (mi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>)</t>
    </r>
  </si>
  <si>
    <t>Pop.</t>
  </si>
  <si>
    <t>Large Urban Area</t>
  </si>
  <si>
    <t>STATE</t>
  </si>
  <si>
    <t>7-day Average Total Normalized Cases (simple mean of 3 days prior to 3 days after the indicated date, inclusive)</t>
  </si>
  <si>
    <t>Minima</t>
  </si>
  <si>
    <t>Maxima</t>
  </si>
  <si>
    <t>Summer 1jun-1oct</t>
  </si>
  <si>
    <t>Fall-Winter 1oct-1mar</t>
  </si>
  <si>
    <t>N/A</t>
  </si>
  <si>
    <t>Effective Date</t>
  </si>
  <si>
    <t>unadj</t>
  </si>
  <si>
    <t>Total cases obtained from: https://data.cdc.gov/Case-Surveillance/United-States-COVID-19-Cases-and-Deaths-by-State-o/9mfq-cb36, divided by 2019 projected state populations, and multiplied by 100,000.  Simple mean of 3 days prior to 3 days after the indicated date, inclusive.</t>
  </si>
  <si>
    <t>7-day Average Total Normalized Cases</t>
  </si>
  <si>
    <t>US STATE</t>
  </si>
  <si>
    <t>Natural Log Daily Case Growth: LN of difference between total cases on a day and total cases on the previous day</t>
  </si>
  <si>
    <t>US State</t>
  </si>
  <si>
    <t>Growth</t>
  </si>
  <si>
    <t>Effective or Modeled</t>
  </si>
  <si>
    <t>Ln Growth Minima by Mandate Effective Date Quintile</t>
  </si>
  <si>
    <t>Ln Growth Maxima by Mandate Effective Date Quintile</t>
  </si>
  <si>
    <t>Ln Surge by Mandate Effective Date Quintile</t>
  </si>
  <si>
    <t>Ln Growth After Q1-3 Effective Dates and Median Modeled Q4-5 Effective Dates (Bold)</t>
  </si>
  <si>
    <t xml:space="preserve">2010 State Proportion Urban vs. Rural were obtained from https://www.icip.iastate.edu/tables/population/urban-pct-states  </t>
  </si>
  <si>
    <t>Cum. Urban Region Pop.</t>
  </si>
  <si>
    <t>% Urban Reg 1</t>
  </si>
  <si>
    <t>% Urban Reg 2</t>
  </si>
  <si>
    <t>% Urban Reg 3</t>
  </si>
  <si>
    <r>
      <t>Mean Urban Density (/mi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>)</t>
    </r>
  </si>
  <si>
    <t>Fold Surge by Mandate Effective Date Quintile</t>
  </si>
  <si>
    <t>Fold Growth Minima by Mandate Effective Date Quintile</t>
  </si>
  <si>
    <t>Fold Growth Maxima by Mandate Effective Date Quintile</t>
  </si>
  <si>
    <t>Fold Growth After Q1-3 Effective Dates and Median Modeled Q4-5 Effective Dates (Bold)</t>
  </si>
  <si>
    <t>Ln Summer and Fall-Winter Growth</t>
  </si>
  <si>
    <t>Fold Summer and Fall-Winter Growth</t>
  </si>
  <si>
    <t>Surge</t>
  </si>
  <si>
    <t>Percent Fold-Growth in Total Cases over Rolling 20-day Windows</t>
  </si>
  <si>
    <t>20 day window ending on</t>
  </si>
  <si>
    <t>Pop Density-Adj. Fold Growth Minima by Mandate Quintile</t>
  </si>
  <si>
    <t>Pop Density-Adj. Fold Growth Maxima by Mandate Quintile</t>
  </si>
  <si>
    <t>Pop Density-Adj. Fold Surge by Mandate Quintile</t>
  </si>
  <si>
    <t>Pop Density-Adj. Fold Growth After Q1-3 Effective and Modeled Q4-5 Effective Dates (Bold)</t>
  </si>
  <si>
    <t>Pop Density-Adj. Fold Summer and Fall-Winter Growth</t>
  </si>
  <si>
    <t>Norm. Weight</t>
  </si>
  <si>
    <t>norm weight</t>
  </si>
  <si>
    <t>Adj Pop Density Correction</t>
  </si>
  <si>
    <t>Mask Use At</t>
  </si>
  <si>
    <t>Ln Min</t>
  </si>
  <si>
    <t>Ln Max</t>
  </si>
  <si>
    <r>
      <rPr>
        <b/>
        <sz val="13"/>
        <rFont val="Symbol"/>
        <family val="1"/>
        <charset val="2"/>
      </rPr>
      <t>D</t>
    </r>
    <r>
      <rPr>
        <b/>
        <sz val="13"/>
        <rFont val="Arial"/>
        <family val="2"/>
      </rPr>
      <t>Mask</t>
    </r>
  </si>
  <si>
    <t>Fold Min</t>
  </si>
  <si>
    <t>Fold Max</t>
  </si>
  <si>
    <t>1Jun-1Oct</t>
  </si>
  <si>
    <t>1Oct-1Mar</t>
  </si>
  <si>
    <t>Mask Use From</t>
  </si>
  <si>
    <r>
      <t>Data obtained from: https://covid19.healthdata.org/united-states-of-america/</t>
    </r>
    <r>
      <rPr>
        <b/>
        <sz val="11"/>
        <color rgb="FFFF0000"/>
        <rFont val="Calibri"/>
        <family val="2"/>
        <scheme val="minor"/>
      </rPr>
      <t>state</t>
    </r>
    <r>
      <rPr>
        <b/>
        <sz val="11"/>
        <color theme="1"/>
        <rFont val="Calibri"/>
        <family val="2"/>
        <scheme val="minor"/>
      </rPr>
      <t>?view=mask-use&amp;tab=trend;  For URL, replace "</t>
    </r>
    <r>
      <rPr>
        <b/>
        <sz val="11"/>
        <color rgb="FFFF0000"/>
        <rFont val="Calibri"/>
        <family val="2"/>
        <scheme val="minor"/>
      </rPr>
      <t>state</t>
    </r>
    <r>
      <rPr>
        <b/>
        <sz val="11"/>
        <color theme="1"/>
        <rFont val="Calibri"/>
        <family val="2"/>
        <scheme val="minor"/>
      </rPr>
      <t>" with any of the 50 explicitly spelled US states.</t>
    </r>
  </si>
  <si>
    <t>Alabama</t>
  </si>
  <si>
    <t>Alaska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</si>
  <si>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</si>
  <si>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</si>
  <si>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</si>
  <si>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</si>
  <si>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</si>
  <si>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</si>
  <si>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</si>
  <si>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</si>
  <si>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</si>
  <si>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</si>
  <si>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</si>
  <si>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</si>
  <si>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</si>
  <si>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Kentucky</t>
  </si>
  <si>
    <t>Kansas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</si>
  <si>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</si>
  <si>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</si>
  <si>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</si>
  <si>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</si>
  <si>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</si>
  <si>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</si>
  <si>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</si>
  <si>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</si>
  <si>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</si>
  <si>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</si>
  <si>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</si>
  <si>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</si>
  <si>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</si>
  <si>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</si>
  <si>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</si>
  <si>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</si>
  <si>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</si>
  <si>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</si>
  <si>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</si>
  <si>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</si>
  <si>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</si>
  <si>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</si>
  <si>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</si>
  <si>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</si>
  <si>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</si>
  <si>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</si>
  <si>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</si>
  <si>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</si>
  <si>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</si>
  <si>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</si>
  <si>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</si>
  <si>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</si>
  <si>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</si>
  <si>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date</t>
  </si>
  <si>
    <t>percent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</si>
</sst>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0"/>
    <numFmt numFmtId="165" formatCode="0.0"/>
    <numFmt numFmtId="166" formatCode="0.000"/>
    <numFmt numFmtId="172" formatCode="0.0000"/>
  </numFmts>
  <fonts count="95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b/>
      <sz val="11"/>
      <color rgb="FFFF0000"/>
      <name val="Calibri"/>
      <family val="2"/>
    </font>
    <font>
      <sz val="11"/>
      <color rgb="FFBF8F00"/>
      <name val="Calibri"/>
      <family val="2"/>
    </font>
    <font>
      <sz val="13"/>
      <name val="Calibri"/>
      <family val="2"/>
    </font>
    <font>
      <sz val="11"/>
      <color theme="1"/>
      <name val="Calibri"/>
      <family val="2"/>
    </font>
    <font>
      <b/>
      <sz val="15"/>
      <color theme="1"/>
      <name val="Calibri"/>
      <family val="2"/>
      <scheme val="minor"/>
    </font>
    <font>
      <b/>
      <sz val="14"/>
      <name val="Arial"/>
      <family val="2"/>
    </font>
    <font>
      <sz val="11"/>
      <color theme="7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3"/>
      <name val="Calibri"/>
      <family val="2"/>
      <scheme val="minor"/>
    </font>
    <font>
      <b/>
      <sz val="14"/>
      <color theme="1"/>
      <name val="Arial"/>
      <family val="2"/>
    </font>
    <font>
      <b/>
      <sz val="13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rgb="FF0070C0"/>
      <name val="Arial"/>
      <family val="2"/>
    </font>
    <font>
      <b/>
      <sz val="11"/>
      <color rgb="FFFF0000"/>
      <name val="Arial"/>
      <family val="2"/>
    </font>
    <font>
      <sz val="11"/>
      <color rgb="FF363945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b/>
      <sz val="15"/>
      <color theme="1"/>
      <name val="Arial"/>
      <family val="2"/>
    </font>
    <font>
      <sz val="14"/>
      <name val="Calibri"/>
      <family val="2"/>
    </font>
    <font>
      <b/>
      <sz val="13"/>
      <name val="Arial"/>
      <family val="2"/>
    </font>
    <font>
      <sz val="9"/>
      <color rgb="FF202122"/>
      <name val="Arial"/>
      <family val="2"/>
    </font>
    <font>
      <sz val="8"/>
      <color rgb="FF202122"/>
      <name val="Calibri"/>
      <family val="2"/>
      <scheme val="minor"/>
    </font>
    <font>
      <sz val="8"/>
      <color rgb="FF202122"/>
      <name val="Arial"/>
      <family val="2"/>
    </font>
    <font>
      <sz val="11"/>
      <color rgb="FF202122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sz val="13"/>
      <color theme="1"/>
      <name val="Arial"/>
      <family val="2"/>
    </font>
    <font>
      <sz val="13"/>
      <name val="Arial"/>
      <family val="2"/>
    </font>
    <font>
      <sz val="13"/>
      <color rgb="FFFF0000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theme="7" tint="-0.249977111117893"/>
      <name val="Calibri"/>
      <family val="2"/>
      <scheme val="minor"/>
    </font>
    <font>
      <b/>
      <sz val="13"/>
      <color theme="7" tint="-0.249977111117893"/>
      <name val="Calibri"/>
      <family val="2"/>
      <scheme val="minor"/>
    </font>
    <font>
      <b/>
      <sz val="13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3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6"/>
      <color theme="1"/>
      <name val="Calibri"/>
      <family val="2"/>
      <scheme val="minor"/>
    </font>
    <font>
      <b/>
      <sz val="6"/>
      <color theme="1"/>
      <name val="Arial"/>
      <family val="2"/>
    </font>
    <font>
      <b/>
      <sz val="6"/>
      <color theme="1"/>
      <name val="Calibri"/>
      <family val="2"/>
      <scheme val="minor"/>
    </font>
    <font>
      <b/>
      <sz val="6"/>
      <name val="Calibri"/>
      <family val="2"/>
      <scheme val="minor"/>
    </font>
    <font>
      <sz val="6"/>
      <name val="Calibri"/>
      <family val="2"/>
    </font>
    <font>
      <sz val="6"/>
      <name val="Calibri"/>
      <family val="2"/>
      <scheme val="minor"/>
    </font>
    <font>
      <b/>
      <sz val="9"/>
      <color theme="1"/>
      <name val="Arial"/>
      <family val="2"/>
    </font>
    <font>
      <sz val="13"/>
      <color theme="7" tint="-0.249977111117893"/>
      <name val="Calibri"/>
      <family val="2"/>
      <scheme val="minor"/>
    </font>
    <font>
      <sz val="13"/>
      <color rgb="FFFF0000"/>
      <name val="Calibri"/>
      <family val="2"/>
      <scheme val="minor"/>
    </font>
    <font>
      <sz val="10"/>
      <color theme="7" tint="-0.249977111117893"/>
      <name val="Arial"/>
      <family val="2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name val="Calibri"/>
      <family val="2"/>
      <scheme val="minor"/>
    </font>
    <font>
      <sz val="7"/>
      <color theme="0" tint="-0.249977111117893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7" tint="-0.249977111117893"/>
      <name val="Calibri"/>
      <family val="2"/>
      <scheme val="minor"/>
    </font>
    <font>
      <b/>
      <sz val="11"/>
      <color rgb="FFBF8F00"/>
      <name val="Calibri"/>
      <family val="2"/>
    </font>
    <font>
      <b/>
      <sz val="11"/>
      <color theme="7" tint="-0.249977111117893"/>
      <name val="Calibri"/>
      <family val="2"/>
    </font>
    <font>
      <b/>
      <sz val="15"/>
      <name val="Arial"/>
      <family val="2"/>
    </font>
    <font>
      <sz val="12"/>
      <color rgb="FFFF0000"/>
      <name val="Arial"/>
      <family val="2"/>
    </font>
    <font>
      <sz val="12"/>
      <color rgb="FFB48500"/>
      <name val="Arial"/>
      <family val="2"/>
    </font>
    <font>
      <sz val="14"/>
      <color theme="1"/>
      <name val="Arial"/>
      <family val="2"/>
    </font>
    <font>
      <sz val="12"/>
      <color rgb="FFB485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Arial"/>
      <family val="2"/>
    </font>
    <font>
      <b/>
      <sz val="15"/>
      <color rgb="FFFF0000"/>
      <name val="Calibri"/>
      <family val="2"/>
      <scheme val="minor"/>
    </font>
    <font>
      <b/>
      <sz val="15"/>
      <color theme="7" tint="-0.249977111117893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0" tint="-0.249977111117893"/>
      <name val="Arial"/>
      <family val="2"/>
    </font>
    <font>
      <sz val="14"/>
      <name val="Arial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name val="Arial"/>
      <family val="1"/>
      <charset val="2"/>
    </font>
    <font>
      <b/>
      <sz val="13"/>
      <name val="Symbol"/>
      <family val="1"/>
      <charset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E4CCFC"/>
        <bgColor indexed="64"/>
      </patternFill>
    </fill>
    <fill>
      <patternFill patternType="solid">
        <fgColor rgb="FFBFD2FD"/>
        <bgColor indexed="64"/>
      </patternFill>
    </fill>
    <fill>
      <patternFill patternType="solid">
        <fgColor rgb="FFFFC5C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rgb="FFA2A9B1"/>
      </right>
      <top style="medium">
        <color rgb="FFA2A9B1"/>
      </top>
      <bottom style="medium">
        <color rgb="FFA2A9B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7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/>
    <xf numFmtId="0" fontId="10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0" fontId="4" fillId="0" borderId="0" xfId="0" applyFont="1" applyBorder="1" applyAlignment="1">
      <alignment horizontal="right" wrapText="1"/>
    </xf>
    <xf numFmtId="0" fontId="14" fillId="0" borderId="0" xfId="0" applyFont="1"/>
    <xf numFmtId="0" fontId="15" fillId="0" borderId="0" xfId="0" applyFont="1"/>
    <xf numFmtId="0" fontId="17" fillId="0" borderId="0" xfId="0" applyFont="1"/>
    <xf numFmtId="14" fontId="14" fillId="2" borderId="0" xfId="0" applyNumberFormat="1" applyFont="1" applyFill="1"/>
    <xf numFmtId="14" fontId="0" fillId="2" borderId="0" xfId="0" applyNumberFormat="1" applyFill="1"/>
    <xf numFmtId="2" fontId="18" fillId="0" borderId="0" xfId="0" applyNumberFormat="1" applyFont="1"/>
    <xf numFmtId="164" fontId="5" fillId="0" borderId="0" xfId="0" applyNumberFormat="1" applyFont="1" applyFill="1"/>
    <xf numFmtId="165" fontId="0" fillId="0" borderId="0" xfId="0" applyNumberFormat="1"/>
    <xf numFmtId="165" fontId="18" fillId="0" borderId="0" xfId="0" applyNumberFormat="1" applyFont="1"/>
    <xf numFmtId="14" fontId="18" fillId="2" borderId="0" xfId="0" applyNumberFormat="1" applyFont="1" applyFill="1"/>
    <xf numFmtId="165" fontId="20" fillId="0" borderId="0" xfId="0" applyNumberFormat="1" applyFont="1"/>
    <xf numFmtId="0" fontId="20" fillId="0" borderId="0" xfId="0" applyFont="1"/>
    <xf numFmtId="1" fontId="20" fillId="0" borderId="0" xfId="0" applyNumberFormat="1" applyFont="1"/>
    <xf numFmtId="1" fontId="18" fillId="0" borderId="0" xfId="0" applyNumberFormat="1" applyFont="1"/>
    <xf numFmtId="0" fontId="21" fillId="0" borderId="0" xfId="0" applyFont="1"/>
    <xf numFmtId="0" fontId="22" fillId="0" borderId="0" xfId="0" applyFont="1"/>
    <xf numFmtId="0" fontId="24" fillId="0" borderId="0" xfId="0" applyFont="1"/>
    <xf numFmtId="0" fontId="25" fillId="0" borderId="0" xfId="0" applyFont="1"/>
    <xf numFmtId="1" fontId="0" fillId="0" borderId="0" xfId="0" applyNumberFormat="1"/>
    <xf numFmtId="1" fontId="23" fillId="0" borderId="0" xfId="0" applyNumberFormat="1" applyFont="1" applyAlignment="1">
      <alignment horizontal="right" vertical="top" wrapText="1"/>
    </xf>
    <xf numFmtId="1" fontId="22" fillId="0" borderId="0" xfId="0" applyNumberFormat="1" applyFont="1" applyAlignment="1">
      <alignment horizontal="right" vertical="top" wrapText="1"/>
    </xf>
    <xf numFmtId="1" fontId="21" fillId="0" borderId="0" xfId="0" applyNumberFormat="1" applyFont="1" applyAlignment="1">
      <alignment horizontal="right" vertical="top" wrapText="1"/>
    </xf>
    <xf numFmtId="1" fontId="24" fillId="0" borderId="0" xfId="0" applyNumberFormat="1" applyFont="1"/>
    <xf numFmtId="1" fontId="25" fillId="0" borderId="0" xfId="0" applyNumberFormat="1" applyFont="1"/>
    <xf numFmtId="1" fontId="24" fillId="0" borderId="0" xfId="0" applyNumberFormat="1" applyFont="1" applyAlignment="1">
      <alignment horizontal="right" vertical="top" wrapText="1"/>
    </xf>
    <xf numFmtId="1" fontId="25" fillId="0" borderId="0" xfId="0" applyNumberFormat="1" applyFont="1" applyAlignment="1">
      <alignment horizontal="right" vertical="top" wrapText="1"/>
    </xf>
    <xf numFmtId="1" fontId="26" fillId="0" borderId="0" xfId="0" applyNumberFormat="1" applyFont="1"/>
    <xf numFmtId="0" fontId="16" fillId="0" borderId="0" xfId="0" applyFont="1"/>
    <xf numFmtId="0" fontId="3" fillId="0" borderId="0" xfId="0" applyFont="1" applyBorder="1" applyAlignment="1">
      <alignment horizontal="left"/>
    </xf>
    <xf numFmtId="0" fontId="0" fillId="0" borderId="0" xfId="0" applyFill="1" applyBorder="1"/>
    <xf numFmtId="0" fontId="0" fillId="0" borderId="0" xfId="0" applyFill="1"/>
    <xf numFmtId="0" fontId="0" fillId="0" borderId="0" xfId="0" applyBorder="1"/>
    <xf numFmtId="0" fontId="27" fillId="0" borderId="0" xfId="0" applyFont="1"/>
    <xf numFmtId="2" fontId="28" fillId="0" borderId="0" xfId="0" applyNumberFormat="1" applyFont="1" applyFill="1"/>
    <xf numFmtId="2" fontId="5" fillId="0" borderId="0" xfId="0" applyNumberFormat="1" applyFont="1" applyFill="1"/>
    <xf numFmtId="2" fontId="0" fillId="0" borderId="0" xfId="0" applyNumberFormat="1"/>
    <xf numFmtId="164" fontId="0" fillId="0" borderId="0" xfId="0" applyNumberFormat="1"/>
    <xf numFmtId="0" fontId="29" fillId="0" borderId="0" xfId="0" applyFont="1"/>
    <xf numFmtId="2" fontId="20" fillId="0" borderId="0" xfId="0" applyNumberFormat="1" applyFont="1"/>
    <xf numFmtId="166" fontId="0" fillId="0" borderId="0" xfId="0" applyNumberFormat="1"/>
    <xf numFmtId="4" fontId="30" fillId="5" borderId="9" xfId="0" applyNumberFormat="1" applyFont="1" applyFill="1" applyBorder="1" applyAlignment="1">
      <alignment vertical="center" wrapText="1"/>
    </xf>
    <xf numFmtId="0" fontId="33" fillId="0" borderId="0" xfId="0" applyFont="1" applyAlignment="1">
      <alignment horizontal="right" vertical="center" wrapText="1"/>
    </xf>
    <xf numFmtId="0" fontId="33" fillId="0" borderId="0" xfId="0" applyFont="1" applyAlignment="1">
      <alignment vertical="center" wrapText="1"/>
    </xf>
    <xf numFmtId="10" fontId="31" fillId="0" borderId="0" xfId="0" applyNumberFormat="1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 wrapText="1"/>
    </xf>
    <xf numFmtId="10" fontId="32" fillId="0" borderId="0" xfId="0" applyNumberFormat="1" applyFont="1" applyFill="1" applyBorder="1" applyAlignment="1">
      <alignment vertical="center" wrapText="1"/>
    </xf>
    <xf numFmtId="3" fontId="30" fillId="5" borderId="11" xfId="0" applyNumberFormat="1" applyFont="1" applyFill="1" applyBorder="1" applyAlignment="1">
      <alignment vertical="center" wrapText="1"/>
    </xf>
    <xf numFmtId="0" fontId="34" fillId="0" borderId="9" xfId="0" applyFont="1" applyFill="1" applyBorder="1" applyAlignment="1">
      <alignment horizontal="left" vertical="center" wrapText="1"/>
    </xf>
    <xf numFmtId="2" fontId="33" fillId="0" borderId="0" xfId="0" applyNumberFormat="1" applyFont="1" applyAlignment="1">
      <alignment horizontal="right" vertical="center" wrapText="1"/>
    </xf>
    <xf numFmtId="2" fontId="2" fillId="0" borderId="0" xfId="0" applyNumberFormat="1" applyFont="1"/>
    <xf numFmtId="0" fontId="35" fillId="0" borderId="0" xfId="0" applyFont="1"/>
    <xf numFmtId="0" fontId="2" fillId="0" borderId="0" xfId="0" applyFont="1" applyFill="1"/>
    <xf numFmtId="165" fontId="37" fillId="4" borderId="10" xfId="0" applyNumberFormat="1" applyFont="1" applyFill="1" applyBorder="1"/>
    <xf numFmtId="165" fontId="37" fillId="4" borderId="13" xfId="0" applyNumberFormat="1" applyFont="1" applyFill="1" applyBorder="1"/>
    <xf numFmtId="0" fontId="37" fillId="0" borderId="0" xfId="0" applyFont="1"/>
    <xf numFmtId="2" fontId="20" fillId="0" borderId="0" xfId="0" applyNumberFormat="1" applyFont="1" applyFill="1" applyBorder="1"/>
    <xf numFmtId="2" fontId="32" fillId="0" borderId="0" xfId="0" applyNumberFormat="1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 wrapText="1"/>
    </xf>
    <xf numFmtId="2" fontId="40" fillId="4" borderId="10" xfId="0" applyNumberFormat="1" applyFont="1" applyFill="1" applyBorder="1"/>
    <xf numFmtId="2" fontId="40" fillId="4" borderId="13" xfId="0" applyNumberFormat="1" applyFont="1" applyFill="1" applyBorder="1"/>
    <xf numFmtId="0" fontId="41" fillId="0" borderId="0" xfId="0" applyFont="1"/>
    <xf numFmtId="0" fontId="29" fillId="0" borderId="4" xfId="0" applyFont="1" applyBorder="1"/>
    <xf numFmtId="1" fontId="20" fillId="0" borderId="0" xfId="0" applyNumberFormat="1" applyFont="1" applyBorder="1"/>
    <xf numFmtId="2" fontId="37" fillId="0" borderId="0" xfId="0" applyNumberFormat="1" applyFont="1" applyBorder="1"/>
    <xf numFmtId="2" fontId="20" fillId="0" borderId="0" xfId="0" applyNumberFormat="1" applyFont="1" applyBorder="1"/>
    <xf numFmtId="0" fontId="20" fillId="0" borderId="0" xfId="0" applyFont="1" applyBorder="1"/>
    <xf numFmtId="2" fontId="20" fillId="0" borderId="5" xfId="0" applyNumberFormat="1" applyFont="1" applyBorder="1"/>
    <xf numFmtId="2" fontId="18" fillId="0" borderId="0" xfId="0" applyNumberFormat="1" applyFont="1" applyBorder="1"/>
    <xf numFmtId="1" fontId="18" fillId="0" borderId="0" xfId="0" applyNumberFormat="1" applyFont="1" applyBorder="1"/>
    <xf numFmtId="2" fontId="38" fillId="0" borderId="0" xfId="0" applyNumberFormat="1" applyFont="1" applyBorder="1"/>
    <xf numFmtId="1" fontId="25" fillId="0" borderId="0" xfId="0" applyNumberFormat="1" applyFont="1" applyBorder="1"/>
    <xf numFmtId="2" fontId="39" fillId="0" borderId="0" xfId="0" applyNumberFormat="1" applyFont="1" applyBorder="1"/>
    <xf numFmtId="0" fontId="29" fillId="0" borderId="6" xfId="0" applyFont="1" applyBorder="1"/>
    <xf numFmtId="1" fontId="18" fillId="0" borderId="7" xfId="0" applyNumberFormat="1" applyFont="1" applyBorder="1"/>
    <xf numFmtId="2" fontId="38" fillId="0" borderId="7" xfId="0" applyNumberFormat="1" applyFont="1" applyBorder="1"/>
    <xf numFmtId="2" fontId="39" fillId="0" borderId="7" xfId="0" applyNumberFormat="1" applyFont="1" applyBorder="1"/>
    <xf numFmtId="2" fontId="20" fillId="0" borderId="7" xfId="0" applyNumberFormat="1" applyFont="1" applyBorder="1"/>
    <xf numFmtId="0" fontId="20" fillId="0" borderId="7" xfId="0" applyFont="1" applyBorder="1"/>
    <xf numFmtId="2" fontId="18" fillId="0" borderId="7" xfId="0" applyNumberFormat="1" applyFont="1" applyBorder="1"/>
    <xf numFmtId="2" fontId="20" fillId="0" borderId="8" xfId="0" applyNumberFormat="1" applyFont="1" applyBorder="1"/>
    <xf numFmtId="0" fontId="35" fillId="0" borderId="14" xfId="0" applyFont="1" applyBorder="1" applyAlignment="1">
      <alignment horizontal="center" vertical="center"/>
    </xf>
    <xf numFmtId="1" fontId="35" fillId="0" borderId="15" xfId="0" applyNumberFormat="1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2" fontId="35" fillId="0" borderId="15" xfId="0" applyNumberFormat="1" applyFont="1" applyBorder="1" applyAlignment="1">
      <alignment horizontal="center" vertical="center" wrapText="1"/>
    </xf>
    <xf numFmtId="2" fontId="35" fillId="0" borderId="12" xfId="0" applyNumberFormat="1" applyFont="1" applyBorder="1" applyAlignment="1">
      <alignment horizontal="center" vertical="center" wrapText="1"/>
    </xf>
    <xf numFmtId="0" fontId="35" fillId="4" borderId="9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35" fillId="0" borderId="9" xfId="0" applyFont="1" applyFill="1" applyBorder="1" applyAlignment="1">
      <alignment horizontal="center" vertical="center" wrapText="1"/>
    </xf>
    <xf numFmtId="3" fontId="30" fillId="5" borderId="9" xfId="0" applyNumberFormat="1" applyFont="1" applyFill="1" applyBorder="1" applyAlignment="1">
      <alignment vertical="center" wrapText="1"/>
    </xf>
    <xf numFmtId="0" fontId="30" fillId="5" borderId="9" xfId="0" applyFont="1" applyFill="1" applyBorder="1" applyAlignment="1">
      <alignment vertical="center" wrapText="1"/>
    </xf>
    <xf numFmtId="0" fontId="34" fillId="0" borderId="9" xfId="0" applyFont="1" applyFill="1" applyBorder="1" applyAlignment="1">
      <alignment vertical="center"/>
    </xf>
    <xf numFmtId="0" fontId="34" fillId="0" borderId="9" xfId="0" applyFont="1" applyFill="1" applyBorder="1"/>
    <xf numFmtId="0" fontId="34" fillId="0" borderId="9" xfId="0" applyFont="1" applyFill="1" applyBorder="1" applyAlignment="1">
      <alignment vertical="center" wrapText="1"/>
    </xf>
    <xf numFmtId="2" fontId="42" fillId="0" borderId="9" xfId="0" applyNumberFormat="1" applyFont="1" applyFill="1" applyBorder="1"/>
    <xf numFmtId="2" fontId="30" fillId="0" borderId="9" xfId="0" applyNumberFormat="1" applyFont="1" applyFill="1" applyBorder="1" applyAlignment="1">
      <alignment vertical="center" wrapText="1"/>
    </xf>
    <xf numFmtId="166" fontId="15" fillId="0" borderId="0" xfId="0" applyNumberFormat="1" applyFont="1"/>
    <xf numFmtId="166" fontId="18" fillId="0" borderId="0" xfId="0" applyNumberFormat="1" applyFont="1"/>
    <xf numFmtId="166" fontId="5" fillId="0" borderId="0" xfId="0" applyNumberFormat="1" applyFont="1" applyFill="1"/>
    <xf numFmtId="14" fontId="0" fillId="0" borderId="0" xfId="0" applyNumberFormat="1" applyFill="1"/>
    <xf numFmtId="0" fontId="0" fillId="0" borderId="0" xfId="0" applyFont="1"/>
    <xf numFmtId="0" fontId="45" fillId="0" borderId="0" xfId="0" applyFont="1"/>
    <xf numFmtId="2" fontId="0" fillId="0" borderId="0" xfId="0" applyNumberFormat="1" applyFont="1"/>
    <xf numFmtId="2" fontId="46" fillId="0" borderId="0" xfId="0" applyNumberFormat="1" applyFont="1"/>
    <xf numFmtId="2" fontId="44" fillId="0" borderId="0" xfId="0" applyNumberFormat="1" applyFont="1"/>
    <xf numFmtId="2" fontId="14" fillId="0" borderId="0" xfId="0" applyNumberFormat="1" applyFont="1"/>
    <xf numFmtId="2" fontId="12" fillId="0" borderId="0" xfId="0" applyNumberFormat="1" applyFont="1"/>
    <xf numFmtId="2" fontId="1" fillId="0" borderId="0" xfId="0" applyNumberFormat="1" applyFont="1"/>
    <xf numFmtId="2" fontId="47" fillId="0" borderId="0" xfId="0" applyNumberFormat="1" applyFont="1"/>
    <xf numFmtId="0" fontId="0" fillId="0" borderId="0" xfId="0" applyAlignment="1"/>
    <xf numFmtId="0" fontId="14" fillId="0" borderId="0" xfId="0" applyFont="1" applyFill="1" applyAlignment="1">
      <alignment horizontal="right"/>
    </xf>
    <xf numFmtId="0" fontId="14" fillId="0" borderId="0" xfId="0" applyFont="1" applyFill="1"/>
    <xf numFmtId="0" fontId="50" fillId="0" borderId="0" xfId="0" applyFont="1"/>
    <xf numFmtId="0" fontId="52" fillId="0" borderId="0" xfId="0" applyFont="1"/>
    <xf numFmtId="0" fontId="53" fillId="0" borderId="0" xfId="0" applyFont="1"/>
    <xf numFmtId="166" fontId="53" fillId="0" borderId="0" xfId="0" applyNumberFormat="1" applyFont="1"/>
    <xf numFmtId="165" fontId="54" fillId="0" borderId="0" xfId="0" applyNumberFormat="1" applyFont="1" applyFill="1"/>
    <xf numFmtId="165" fontId="55" fillId="0" borderId="0" xfId="0" applyNumberFormat="1" applyFont="1"/>
    <xf numFmtId="0" fontId="56" fillId="0" borderId="0" xfId="0" applyFont="1"/>
    <xf numFmtId="2" fontId="57" fillId="0" borderId="0" xfId="0" applyNumberFormat="1" applyFont="1"/>
    <xf numFmtId="2" fontId="58" fillId="0" borderId="0" xfId="0" applyNumberFormat="1" applyFont="1"/>
    <xf numFmtId="0" fontId="2" fillId="0" borderId="0" xfId="0" applyFont="1" applyAlignment="1">
      <alignment horizontal="left"/>
    </xf>
    <xf numFmtId="0" fontId="60" fillId="0" borderId="0" xfId="0" applyFont="1"/>
    <xf numFmtId="166" fontId="60" fillId="0" borderId="0" xfId="0" applyNumberFormat="1" applyFont="1"/>
    <xf numFmtId="2" fontId="60" fillId="0" borderId="0" xfId="0" applyNumberFormat="1" applyFont="1"/>
    <xf numFmtId="2" fontId="63" fillId="0" borderId="0" xfId="0" applyNumberFormat="1" applyFont="1"/>
    <xf numFmtId="2" fontId="62" fillId="0" borderId="0" xfId="0" applyNumberFormat="1" applyFont="1"/>
    <xf numFmtId="14" fontId="60" fillId="2" borderId="0" xfId="0" applyNumberFormat="1" applyFont="1" applyFill="1"/>
    <xf numFmtId="166" fontId="61" fillId="0" borderId="0" xfId="0" applyNumberFormat="1" applyFont="1"/>
    <xf numFmtId="166" fontId="62" fillId="0" borderId="0" xfId="0" applyNumberFormat="1" applyFont="1"/>
    <xf numFmtId="0" fontId="48" fillId="0" borderId="0" xfId="0" applyFont="1" applyAlignment="1">
      <alignment horizontal="left" wrapText="1"/>
    </xf>
    <xf numFmtId="14" fontId="40" fillId="2" borderId="0" xfId="0" applyNumberFormat="1" applyFont="1" applyFill="1"/>
    <xf numFmtId="14" fontId="64" fillId="2" borderId="0" xfId="0" applyNumberFormat="1" applyFont="1" applyFill="1"/>
    <xf numFmtId="14" fontId="65" fillId="2" borderId="0" xfId="0" applyNumberFormat="1" applyFont="1" applyFill="1"/>
    <xf numFmtId="0" fontId="65" fillId="0" borderId="0" xfId="0" applyFont="1"/>
    <xf numFmtId="2" fontId="15" fillId="0" borderId="0" xfId="0" applyNumberFormat="1" applyFont="1"/>
    <xf numFmtId="2" fontId="49" fillId="0" borderId="0" xfId="0" applyNumberFormat="1" applyFont="1" applyFill="1"/>
    <xf numFmtId="0" fontId="4" fillId="0" borderId="5" xfId="0" applyFont="1" applyBorder="1" applyAlignment="1">
      <alignment horizontal="center" vertical="center"/>
    </xf>
    <xf numFmtId="0" fontId="3" fillId="0" borderId="0" xfId="0" applyFont="1" applyBorder="1"/>
    <xf numFmtId="0" fontId="3" fillId="0" borderId="5" xfId="0" applyFont="1" applyBorder="1"/>
    <xf numFmtId="0" fontId="59" fillId="0" borderId="0" xfId="0" applyFont="1" applyBorder="1"/>
    <xf numFmtId="0" fontId="0" fillId="0" borderId="5" xfId="0" applyBorder="1"/>
    <xf numFmtId="0" fontId="0" fillId="0" borderId="8" xfId="0" applyBorder="1"/>
    <xf numFmtId="0" fontId="16" fillId="0" borderId="0" xfId="0" applyFont="1" applyAlignment="1">
      <alignment wrapText="1"/>
    </xf>
    <xf numFmtId="2" fontId="14" fillId="0" borderId="0" xfId="0" applyNumberFormat="1" applyFont="1" applyBorder="1"/>
    <xf numFmtId="0" fontId="14" fillId="0" borderId="0" xfId="0" applyFont="1" applyBorder="1"/>
    <xf numFmtId="2" fontId="67" fillId="0" borderId="5" xfId="0" applyNumberFormat="1" applyFont="1" applyBorder="1"/>
    <xf numFmtId="2" fontId="14" fillId="0" borderId="5" xfId="0" applyNumberFormat="1" applyFont="1" applyBorder="1"/>
    <xf numFmtId="0" fontId="14" fillId="0" borderId="5" xfId="0" applyFont="1" applyBorder="1"/>
    <xf numFmtId="0" fontId="14" fillId="0" borderId="8" xfId="0" applyFont="1" applyBorder="1"/>
    <xf numFmtId="2" fontId="64" fillId="0" borderId="0" xfId="0" applyNumberFormat="1" applyFont="1"/>
    <xf numFmtId="2" fontId="8" fillId="0" borderId="0" xfId="0" applyNumberFormat="1" applyFont="1" applyFill="1"/>
    <xf numFmtId="14" fontId="14" fillId="0" borderId="0" xfId="0" applyNumberFormat="1" applyFont="1" applyFill="1" applyBorder="1"/>
    <xf numFmtId="14" fontId="14" fillId="2" borderId="0" xfId="0" applyNumberFormat="1" applyFont="1" applyFill="1" applyBorder="1"/>
    <xf numFmtId="0" fontId="67" fillId="0" borderId="4" xfId="0" applyFont="1" applyFill="1" applyBorder="1"/>
    <xf numFmtId="0" fontId="67" fillId="2" borderId="4" xfId="0" applyFont="1" applyFill="1" applyBorder="1"/>
    <xf numFmtId="0" fontId="67" fillId="3" borderId="4" xfId="0" applyFont="1" applyFill="1" applyBorder="1"/>
    <xf numFmtId="16" fontId="0" fillId="0" borderId="0" xfId="0" applyNumberFormat="1"/>
    <xf numFmtId="0" fontId="67" fillId="6" borderId="4" xfId="0" applyFont="1" applyFill="1" applyBorder="1"/>
    <xf numFmtId="14" fontId="14" fillId="6" borderId="0" xfId="0" applyNumberFormat="1" applyFont="1" applyFill="1" applyBorder="1"/>
    <xf numFmtId="0" fontId="67" fillId="7" borderId="4" xfId="0" applyFont="1" applyFill="1" applyBorder="1"/>
    <xf numFmtId="14" fontId="14" fillId="7" borderId="0" xfId="0" applyNumberFormat="1" applyFont="1" applyFill="1" applyBorder="1"/>
    <xf numFmtId="14" fontId="14" fillId="3" borderId="0" xfId="0" applyNumberFormat="1" applyFont="1" applyFill="1" applyBorder="1"/>
    <xf numFmtId="166" fontId="67" fillId="8" borderId="4" xfId="0" applyNumberFormat="1" applyFont="1" applyFill="1" applyBorder="1"/>
    <xf numFmtId="166" fontId="67" fillId="8" borderId="0" xfId="0" applyNumberFormat="1" applyFont="1" applyFill="1" applyBorder="1" applyAlignment="1">
      <alignment horizontal="right"/>
    </xf>
    <xf numFmtId="0" fontId="67" fillId="8" borderId="4" xfId="0" applyFont="1" applyFill="1" applyBorder="1"/>
    <xf numFmtId="0" fontId="67" fillId="8" borderId="0" xfId="0" applyFont="1" applyFill="1" applyBorder="1" applyAlignment="1">
      <alignment horizontal="right"/>
    </xf>
    <xf numFmtId="0" fontId="67" fillId="8" borderId="6" xfId="0" applyFont="1" applyFill="1" applyBorder="1"/>
    <xf numFmtId="0" fontId="67" fillId="8" borderId="7" xfId="0" applyFont="1" applyFill="1" applyBorder="1" applyAlignment="1">
      <alignment horizontal="right"/>
    </xf>
    <xf numFmtId="166" fontId="67" fillId="0" borderId="0" xfId="0" applyNumberFormat="1" applyFont="1" applyFill="1" applyBorder="1" applyAlignment="1"/>
    <xf numFmtId="0" fontId="67" fillId="0" borderId="0" xfId="0" applyFont="1" applyFill="1" applyBorder="1" applyAlignment="1"/>
    <xf numFmtId="0" fontId="15" fillId="0" borderId="0" xfId="0" applyFont="1" applyFill="1" applyBorder="1"/>
    <xf numFmtId="0" fontId="66" fillId="0" borderId="0" xfId="0" applyFont="1"/>
    <xf numFmtId="2" fontId="15" fillId="0" borderId="0" xfId="0" applyNumberFormat="1" applyFont="1" applyBorder="1"/>
    <xf numFmtId="0" fontId="67" fillId="0" borderId="0" xfId="0" applyFont="1" applyFill="1" applyBorder="1"/>
    <xf numFmtId="2" fontId="12" fillId="0" borderId="0" xfId="0" applyNumberFormat="1" applyFont="1" applyFill="1" applyBorder="1"/>
    <xf numFmtId="2" fontId="1" fillId="0" borderId="0" xfId="0" applyNumberFormat="1" applyFont="1" applyFill="1" applyBorder="1"/>
    <xf numFmtId="166" fontId="67" fillId="0" borderId="0" xfId="0" applyNumberFormat="1" applyFont="1" applyFill="1" applyBorder="1"/>
    <xf numFmtId="2" fontId="67" fillId="0" borderId="0" xfId="0" applyNumberFormat="1" applyFont="1" applyFill="1" applyBorder="1"/>
    <xf numFmtId="2" fontId="15" fillId="0" borderId="0" xfId="0" applyNumberFormat="1" applyFont="1" applyFill="1" applyBorder="1"/>
    <xf numFmtId="2" fontId="57" fillId="0" borderId="0" xfId="0" applyNumberFormat="1" applyFont="1" applyFill="1" applyBorder="1"/>
    <xf numFmtId="2" fontId="58" fillId="0" borderId="0" xfId="0" applyNumberFormat="1" applyFont="1" applyFill="1" applyBorder="1"/>
    <xf numFmtId="2" fontId="0" fillId="0" borderId="0" xfId="0" applyNumberFormat="1" applyFill="1" applyBorder="1"/>
    <xf numFmtId="2" fontId="14" fillId="0" borderId="0" xfId="0" applyNumberFormat="1" applyFont="1" applyFill="1" applyBorder="1"/>
    <xf numFmtId="2" fontId="0" fillId="0" borderId="0" xfId="0" applyNumberFormat="1" applyFont="1" applyFill="1" applyBorder="1"/>
    <xf numFmtId="0" fontId="48" fillId="0" borderId="14" xfId="0" applyFont="1" applyBorder="1" applyAlignment="1">
      <alignment vertical="center" wrapText="1"/>
    </xf>
    <xf numFmtId="0" fontId="48" fillId="0" borderId="15" xfId="0" applyFont="1" applyBorder="1" applyAlignment="1">
      <alignment vertical="center" wrapText="1"/>
    </xf>
    <xf numFmtId="0" fontId="48" fillId="0" borderId="12" xfId="0" applyFont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70" fillId="0" borderId="0" xfId="0" applyFont="1"/>
    <xf numFmtId="0" fontId="68" fillId="0" borderId="0" xfId="0" applyFont="1" applyAlignment="1">
      <alignment horizontal="left" wrapText="1"/>
    </xf>
    <xf numFmtId="0" fontId="11" fillId="0" borderId="0" xfId="0" applyFont="1"/>
    <xf numFmtId="166" fontId="11" fillId="0" borderId="0" xfId="0" applyNumberFormat="1" applyFont="1"/>
    <xf numFmtId="0" fontId="27" fillId="0" borderId="0" xfId="0" applyFont="1" applyAlignment="1">
      <alignment horizontal="center"/>
    </xf>
    <xf numFmtId="2" fontId="18" fillId="0" borderId="0" xfId="0" applyNumberFormat="1" applyFont="1" applyFill="1"/>
    <xf numFmtId="166" fontId="18" fillId="0" borderId="0" xfId="0" applyNumberFormat="1" applyFont="1" applyFill="1"/>
    <xf numFmtId="2" fontId="14" fillId="0" borderId="0" xfId="0" applyNumberFormat="1" applyFont="1" applyFill="1"/>
    <xf numFmtId="166" fontId="14" fillId="0" borderId="0" xfId="0" applyNumberFormat="1" applyFont="1" applyFill="1"/>
    <xf numFmtId="0" fontId="14" fillId="0" borderId="0" xfId="0" applyFont="1" applyFill="1" applyBorder="1"/>
    <xf numFmtId="1" fontId="14" fillId="0" borderId="0" xfId="0" applyNumberFormat="1" applyFont="1" applyFill="1"/>
    <xf numFmtId="0" fontId="15" fillId="0" borderId="4" xfId="0" applyFont="1" applyFill="1" applyBorder="1"/>
    <xf numFmtId="0" fontId="15" fillId="0" borderId="6" xfId="0" applyFont="1" applyFill="1" applyBorder="1"/>
    <xf numFmtId="1" fontId="18" fillId="0" borderId="0" xfId="0" applyNumberFormat="1" applyFont="1" applyFill="1" applyBorder="1"/>
    <xf numFmtId="1" fontId="14" fillId="0" borderId="0" xfId="0" applyNumberFormat="1" applyFont="1" applyFill="1" applyBorder="1"/>
    <xf numFmtId="0" fontId="0" fillId="0" borderId="0" xfId="0" applyFont="1" applyFill="1" applyBorder="1"/>
    <xf numFmtId="2" fontId="18" fillId="0" borderId="0" xfId="0" applyNumberFormat="1" applyFont="1" applyFill="1" applyBorder="1"/>
    <xf numFmtId="166" fontId="18" fillId="0" borderId="0" xfId="0" applyNumberFormat="1" applyFont="1" applyFill="1" applyBorder="1"/>
    <xf numFmtId="14" fontId="62" fillId="0" borderId="0" xfId="0" applyNumberFormat="1" applyFont="1" applyFill="1" applyBorder="1"/>
    <xf numFmtId="2" fontId="62" fillId="0" borderId="0" xfId="0" applyNumberFormat="1" applyFont="1" applyFill="1" applyBorder="1"/>
    <xf numFmtId="0" fontId="0" fillId="0" borderId="0" xfId="0" applyFill="1" applyAlignment="1">
      <alignment horizontal="right"/>
    </xf>
    <xf numFmtId="0" fontId="3" fillId="0" borderId="0" xfId="0" applyFont="1" applyFill="1" applyAlignment="1">
      <alignment horizontal="right"/>
    </xf>
    <xf numFmtId="164" fontId="7" fillId="0" borderId="0" xfId="0" applyNumberFormat="1" applyFont="1" applyFill="1"/>
    <xf numFmtId="164" fontId="9" fillId="0" borderId="0" xfId="0" applyNumberFormat="1" applyFont="1" applyFill="1"/>
    <xf numFmtId="0" fontId="14" fillId="0" borderId="0" xfId="0" applyFont="1" applyFill="1" applyAlignment="1">
      <alignment horizontal="center"/>
    </xf>
    <xf numFmtId="0" fontId="14" fillId="0" borderId="0" xfId="0" applyFont="1" applyFill="1" applyAlignment="1"/>
    <xf numFmtId="0" fontId="72" fillId="0" borderId="0" xfId="0" applyFont="1"/>
    <xf numFmtId="0" fontId="73" fillId="0" borderId="0" xfId="0" applyFont="1"/>
    <xf numFmtId="0" fontId="74" fillId="0" borderId="0" xfId="0" applyFont="1"/>
    <xf numFmtId="166" fontId="75" fillId="0" borderId="0" xfId="0" applyNumberFormat="1" applyFont="1" applyFill="1"/>
    <xf numFmtId="166" fontId="76" fillId="0" borderId="0" xfId="0" applyNumberFormat="1" applyFont="1" applyFill="1"/>
    <xf numFmtId="166" fontId="6" fillId="0" borderId="0" xfId="0" applyNumberFormat="1" applyFont="1" applyFill="1"/>
    <xf numFmtId="0" fontId="77" fillId="0" borderId="0" xfId="0" applyFont="1" applyBorder="1" applyAlignment="1">
      <alignment horizontal="center"/>
    </xf>
    <xf numFmtId="166" fontId="40" fillId="0" borderId="5" xfId="0" applyNumberFormat="1" applyFont="1" applyBorder="1"/>
    <xf numFmtId="166" fontId="40" fillId="0" borderId="8" xfId="0" applyNumberFormat="1" applyFont="1" applyBorder="1"/>
    <xf numFmtId="0" fontId="40" fillId="0" borderId="4" xfId="0" applyFont="1" applyBorder="1" applyAlignment="1">
      <alignment horizontal="left"/>
    </xf>
    <xf numFmtId="0" fontId="40" fillId="0" borderId="6" xfId="0" applyFont="1" applyBorder="1" applyAlignment="1">
      <alignment horizontal="left"/>
    </xf>
    <xf numFmtId="166" fontId="41" fillId="6" borderId="5" xfId="0" applyNumberFormat="1" applyFont="1" applyFill="1" applyBorder="1"/>
    <xf numFmtId="166" fontId="41" fillId="7" borderId="5" xfId="0" applyNumberFormat="1" applyFont="1" applyFill="1" applyBorder="1"/>
    <xf numFmtId="166" fontId="41" fillId="2" borderId="5" xfId="0" applyNumberFormat="1" applyFont="1" applyFill="1" applyBorder="1"/>
    <xf numFmtId="14" fontId="29" fillId="3" borderId="0" xfId="0" applyNumberFormat="1" applyFont="1" applyFill="1" applyBorder="1"/>
    <xf numFmtId="14" fontId="29" fillId="8" borderId="0" xfId="0" applyNumberFormat="1" applyFont="1" applyFill="1" applyBorder="1"/>
    <xf numFmtId="14" fontId="29" fillId="8" borderId="7" xfId="0" applyNumberFormat="1" applyFont="1" applyFill="1" applyBorder="1"/>
    <xf numFmtId="0" fontId="3" fillId="0" borderId="0" xfId="0" applyFont="1" applyFill="1" applyBorder="1"/>
    <xf numFmtId="0" fontId="67" fillId="0" borderId="0" xfId="0" applyFont="1" applyFill="1" applyBorder="1" applyAlignment="1">
      <alignment horizontal="right"/>
    </xf>
    <xf numFmtId="166" fontId="67" fillId="0" borderId="0" xfId="0" applyNumberFormat="1" applyFont="1" applyFill="1" applyBorder="1" applyAlignment="1">
      <alignment horizontal="right"/>
    </xf>
    <xf numFmtId="166" fontId="40" fillId="0" borderId="0" xfId="0" applyNumberFormat="1" applyFont="1" applyBorder="1"/>
    <xf numFmtId="166" fontId="65" fillId="0" borderId="5" xfId="0" applyNumberFormat="1" applyFont="1" applyBorder="1"/>
    <xf numFmtId="166" fontId="40" fillId="0" borderId="7" xfId="0" applyNumberFormat="1" applyFont="1" applyBorder="1"/>
    <xf numFmtId="166" fontId="65" fillId="0" borderId="8" xfId="0" applyNumberFormat="1" applyFont="1" applyBorder="1"/>
    <xf numFmtId="166" fontId="78" fillId="0" borderId="0" xfId="0" applyNumberFormat="1" applyFont="1" applyBorder="1"/>
    <xf numFmtId="166" fontId="79" fillId="0" borderId="0" xfId="0" applyNumberFormat="1" applyFont="1" applyBorder="1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67" fillId="8" borderId="0" xfId="0" applyFont="1" applyFill="1" applyBorder="1"/>
    <xf numFmtId="0" fontId="0" fillId="0" borderId="0" xfId="0" applyFont="1" applyBorder="1"/>
    <xf numFmtId="0" fontId="0" fillId="0" borderId="0" xfId="0" applyFont="1" applyFill="1" applyBorder="1" applyAlignment="1">
      <alignment horizontal="center" vertical="center"/>
    </xf>
    <xf numFmtId="14" fontId="38" fillId="0" borderId="0" xfId="0" applyNumberFormat="1" applyFont="1" applyFill="1" applyBorder="1"/>
    <xf numFmtId="0" fontId="40" fillId="0" borderId="0" xfId="0" applyFont="1" applyBorder="1" applyAlignment="1">
      <alignment horizontal="left"/>
    </xf>
    <xf numFmtId="0" fontId="0" fillId="0" borderId="0" xfId="0" applyFont="1" applyBorder="1" applyAlignment="1">
      <alignment vertical="center"/>
    </xf>
    <xf numFmtId="0" fontId="65" fillId="0" borderId="0" xfId="0" applyFont="1" applyBorder="1" applyAlignment="1">
      <alignment horizontal="left" vertical="center"/>
    </xf>
    <xf numFmtId="0" fontId="81" fillId="0" borderId="0" xfId="0" applyFont="1" applyBorder="1" applyAlignment="1">
      <alignment horizontal="left" vertical="center"/>
    </xf>
    <xf numFmtId="0" fontId="82" fillId="0" borderId="0" xfId="0" applyFont="1" applyBorder="1" applyAlignment="1">
      <alignment horizontal="left" vertical="center"/>
    </xf>
    <xf numFmtId="0" fontId="80" fillId="0" borderId="0" xfId="0" applyFont="1" applyBorder="1" applyAlignment="1">
      <alignment vertical="center" wrapText="1"/>
    </xf>
    <xf numFmtId="172" fontId="0" fillId="0" borderId="0" xfId="0" applyNumberFormat="1" applyFill="1"/>
    <xf numFmtId="172" fontId="0" fillId="0" borderId="0" xfId="0" applyNumberFormat="1"/>
    <xf numFmtId="0" fontId="67" fillId="2" borderId="0" xfId="0" applyFont="1" applyFill="1" applyBorder="1"/>
    <xf numFmtId="166" fontId="67" fillId="8" borderId="0" xfId="0" applyNumberFormat="1" applyFont="1" applyFill="1" applyBorder="1"/>
    <xf numFmtId="0" fontId="67" fillId="7" borderId="0" xfId="0" applyFont="1" applyFill="1" applyBorder="1"/>
    <xf numFmtId="0" fontId="67" fillId="6" borderId="0" xfId="0" applyFont="1" applyFill="1" applyBorder="1"/>
    <xf numFmtId="0" fontId="67" fillId="3" borderId="0" xfId="0" applyFont="1" applyFill="1" applyBorder="1"/>
    <xf numFmtId="0" fontId="2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2" fontId="45" fillId="0" borderId="0" xfId="0" applyNumberFormat="1" applyFont="1" applyFill="1" applyBorder="1"/>
    <xf numFmtId="0" fontId="16" fillId="0" borderId="0" xfId="0" applyFont="1" applyFill="1" applyBorder="1" applyAlignment="1">
      <alignment vertical="center" wrapText="1"/>
    </xf>
    <xf numFmtId="2" fontId="0" fillId="0" borderId="0" xfId="0" applyNumberFormat="1" applyFont="1" applyBorder="1"/>
    <xf numFmtId="2" fontId="67" fillId="6" borderId="0" xfId="0" applyNumberFormat="1" applyFont="1" applyFill="1" applyBorder="1"/>
    <xf numFmtId="2" fontId="67" fillId="0" borderId="0" xfId="0" applyNumberFormat="1" applyFont="1" applyBorder="1"/>
    <xf numFmtId="2" fontId="0" fillId="0" borderId="0" xfId="0" applyNumberFormat="1" applyBorder="1"/>
    <xf numFmtId="2" fontId="67" fillId="7" borderId="0" xfId="0" applyNumberFormat="1" applyFont="1" applyFill="1" applyBorder="1"/>
    <xf numFmtId="2" fontId="67" fillId="2" borderId="0" xfId="0" applyNumberFormat="1" applyFont="1" applyFill="1" applyBorder="1"/>
    <xf numFmtId="2" fontId="67" fillId="3" borderId="0" xfId="0" applyNumberFormat="1" applyFont="1" applyFill="1" applyBorder="1"/>
    <xf numFmtId="2" fontId="67" fillId="8" borderId="0" xfId="0" applyNumberFormat="1" applyFont="1" applyFill="1" applyBorder="1"/>
    <xf numFmtId="166" fontId="67" fillId="8" borderId="0" xfId="0" applyNumberFormat="1" applyFont="1" applyFill="1" applyBorder="1" applyAlignment="1">
      <alignment horizontal="left"/>
    </xf>
    <xf numFmtId="0" fontId="67" fillId="8" borderId="0" xfId="0" applyFont="1" applyFill="1" applyBorder="1" applyAlignment="1">
      <alignment horizontal="left"/>
    </xf>
    <xf numFmtId="2" fontId="67" fillId="8" borderId="7" xfId="0" applyNumberFormat="1" applyFont="1" applyFill="1" applyBorder="1"/>
    <xf numFmtId="0" fontId="2" fillId="0" borderId="0" xfId="0" applyFont="1" applyAlignment="1"/>
    <xf numFmtId="0" fontId="2" fillId="0" borderId="1" xfId="0" applyFont="1" applyBorder="1" applyAlignment="1">
      <alignment horizontal="left"/>
    </xf>
    <xf numFmtId="0" fontId="48" fillId="0" borderId="2" xfId="0" applyFont="1" applyBorder="1" applyAlignment="1">
      <alignment horizontal="left" wrapText="1"/>
    </xf>
    <xf numFmtId="0" fontId="48" fillId="0" borderId="3" xfId="0" applyFont="1" applyBorder="1" applyAlignment="1">
      <alignment horizontal="left" wrapText="1"/>
    </xf>
    <xf numFmtId="2" fontId="15" fillId="0" borderId="4" xfId="0" applyNumberFormat="1" applyFont="1" applyBorder="1"/>
    <xf numFmtId="2" fontId="45" fillId="0" borderId="4" xfId="0" applyNumberFormat="1" applyFont="1" applyBorder="1"/>
    <xf numFmtId="2" fontId="15" fillId="0" borderId="6" xfId="0" applyNumberFormat="1" applyFont="1" applyBorder="1"/>
    <xf numFmtId="0" fontId="15" fillId="3" borderId="4" xfId="0" applyFont="1" applyFill="1" applyBorder="1"/>
    <xf numFmtId="166" fontId="83" fillId="3" borderId="5" xfId="0" applyNumberFormat="1" applyFont="1" applyFill="1" applyBorder="1"/>
    <xf numFmtId="0" fontId="15" fillId="8" borderId="4" xfId="0" applyFont="1" applyFill="1" applyBorder="1"/>
    <xf numFmtId="166" fontId="83" fillId="8" borderId="5" xfId="0" applyNumberFormat="1" applyFont="1" applyFill="1" applyBorder="1"/>
    <xf numFmtId="0" fontId="15" fillId="8" borderId="6" xfId="0" applyFont="1" applyFill="1" applyBorder="1"/>
    <xf numFmtId="166" fontId="83" fillId="8" borderId="8" xfId="0" applyNumberFormat="1" applyFont="1" applyFill="1" applyBorder="1"/>
    <xf numFmtId="166" fontId="69" fillId="6" borderId="0" xfId="0" applyNumberFormat="1" applyFont="1" applyFill="1" applyBorder="1"/>
    <xf numFmtId="166" fontId="69" fillId="7" borderId="0" xfId="0" applyNumberFormat="1" applyFont="1" applyFill="1" applyBorder="1"/>
    <xf numFmtId="166" fontId="69" fillId="2" borderId="0" xfId="0" applyNumberFormat="1" applyFont="1" applyFill="1" applyBorder="1"/>
    <xf numFmtId="166" fontId="68" fillId="3" borderId="0" xfId="0" applyNumberFormat="1" applyFont="1" applyFill="1" applyBorder="1"/>
    <xf numFmtId="166" fontId="68" fillId="8" borderId="0" xfId="0" applyNumberFormat="1" applyFont="1" applyFill="1" applyBorder="1"/>
    <xf numFmtId="166" fontId="68" fillId="8" borderId="7" xfId="0" applyNumberFormat="1" applyFont="1" applyFill="1" applyBorder="1"/>
    <xf numFmtId="2" fontId="69" fillId="0" borderId="5" xfId="0" applyNumberFormat="1" applyFont="1" applyBorder="1"/>
    <xf numFmtId="2" fontId="69" fillId="0" borderId="0" xfId="0" applyNumberFormat="1" applyFont="1" applyBorder="1"/>
    <xf numFmtId="2" fontId="69" fillId="0" borderId="7" xfId="0" applyNumberFormat="1" applyFont="1" applyBorder="1"/>
    <xf numFmtId="2" fontId="67" fillId="0" borderId="8" xfId="0" applyNumberFormat="1" applyFont="1" applyBorder="1"/>
    <xf numFmtId="0" fontId="29" fillId="0" borderId="5" xfId="0" applyFont="1" applyBorder="1" applyAlignment="1">
      <alignment horizontal="center" vertical="center"/>
    </xf>
    <xf numFmtId="0" fontId="69" fillId="0" borderId="0" xfId="0" applyFont="1"/>
    <xf numFmtId="14" fontId="67" fillId="6" borderId="0" xfId="0" applyNumberFormat="1" applyFont="1" applyFill="1" applyBorder="1" applyAlignment="1">
      <alignment horizontal="left"/>
    </xf>
    <xf numFmtId="2" fontId="67" fillId="6" borderId="5" xfId="0" applyNumberFormat="1" applyFont="1" applyFill="1" applyBorder="1"/>
    <xf numFmtId="0" fontId="69" fillId="6" borderId="0" xfId="0" applyFont="1" applyFill="1" applyBorder="1" applyAlignment="1">
      <alignment horizontal="left"/>
    </xf>
    <xf numFmtId="14" fontId="67" fillId="7" borderId="0" xfId="0" applyNumberFormat="1" applyFont="1" applyFill="1" applyBorder="1" applyAlignment="1">
      <alignment horizontal="left"/>
    </xf>
    <xf numFmtId="2" fontId="67" fillId="7" borderId="5" xfId="0" applyNumberFormat="1" applyFont="1" applyFill="1" applyBorder="1"/>
    <xf numFmtId="0" fontId="69" fillId="7" borderId="0" xfId="0" applyFont="1" applyFill="1" applyBorder="1" applyAlignment="1">
      <alignment horizontal="left"/>
    </xf>
    <xf numFmtId="0" fontId="67" fillId="0" borderId="5" xfId="0" applyFont="1" applyBorder="1"/>
    <xf numFmtId="14" fontId="67" fillId="2" borderId="0" xfId="0" applyNumberFormat="1" applyFont="1" applyFill="1" applyBorder="1" applyAlignment="1">
      <alignment horizontal="left"/>
    </xf>
    <xf numFmtId="2" fontId="67" fillId="2" borderId="5" xfId="0" applyNumberFormat="1" applyFont="1" applyFill="1" applyBorder="1"/>
    <xf numFmtId="0" fontId="69" fillId="2" borderId="0" xfId="0" applyFont="1" applyFill="1" applyBorder="1" applyAlignment="1">
      <alignment horizontal="left"/>
    </xf>
    <xf numFmtId="14" fontId="67" fillId="3" borderId="0" xfId="0" applyNumberFormat="1" applyFont="1" applyFill="1" applyBorder="1" applyAlignment="1">
      <alignment horizontal="left"/>
    </xf>
    <xf numFmtId="2" fontId="67" fillId="3" borderId="5" xfId="0" applyNumberFormat="1" applyFont="1" applyFill="1" applyBorder="1"/>
    <xf numFmtId="0" fontId="69" fillId="0" borderId="5" xfId="0" applyFont="1" applyBorder="1"/>
    <xf numFmtId="0" fontId="69" fillId="0" borderId="0" xfId="0" applyFont="1" applyBorder="1"/>
    <xf numFmtId="0" fontId="69" fillId="3" borderId="0" xfId="0" applyFont="1" applyFill="1" applyBorder="1" applyAlignment="1">
      <alignment horizontal="left"/>
    </xf>
    <xf numFmtId="2" fontId="67" fillId="8" borderId="5" xfId="0" applyNumberFormat="1" applyFont="1" applyFill="1" applyBorder="1"/>
    <xf numFmtId="0" fontId="69" fillId="0" borderId="8" xfId="0" applyFont="1" applyBorder="1"/>
    <xf numFmtId="2" fontId="67" fillId="8" borderId="8" xfId="0" applyNumberFormat="1" applyFont="1" applyFill="1" applyBorder="1"/>
    <xf numFmtId="0" fontId="84" fillId="0" borderId="0" xfId="0" applyFont="1"/>
    <xf numFmtId="0" fontId="85" fillId="0" borderId="0" xfId="0" applyFont="1"/>
    <xf numFmtId="0" fontId="86" fillId="0" borderId="0" xfId="0" applyFont="1"/>
    <xf numFmtId="166" fontId="86" fillId="0" borderId="0" xfId="0" applyNumberFormat="1" applyFont="1"/>
    <xf numFmtId="0" fontId="17" fillId="0" borderId="0" xfId="0" applyFont="1" applyAlignment="1">
      <alignment wrapText="1"/>
    </xf>
    <xf numFmtId="0" fontId="87" fillId="0" borderId="0" xfId="0" applyFont="1"/>
    <xf numFmtId="0" fontId="0" fillId="0" borderId="2" xfId="0" applyBorder="1"/>
    <xf numFmtId="0" fontId="67" fillId="8" borderId="7" xfId="0" applyFont="1" applyFill="1" applyBorder="1"/>
    <xf numFmtId="2" fontId="88" fillId="6" borderId="1" xfId="0" applyNumberFormat="1" applyFont="1" applyFill="1" applyBorder="1" applyAlignment="1"/>
    <xf numFmtId="2" fontId="88" fillId="6" borderId="4" xfId="0" applyNumberFormat="1" applyFont="1" applyFill="1" applyBorder="1" applyAlignment="1"/>
    <xf numFmtId="2" fontId="88" fillId="7" borderId="4" xfId="0" applyNumberFormat="1" applyFont="1" applyFill="1" applyBorder="1" applyAlignment="1"/>
    <xf numFmtId="2" fontId="88" fillId="2" borderId="4" xfId="0" applyNumberFormat="1" applyFont="1" applyFill="1" applyBorder="1" applyAlignment="1"/>
    <xf numFmtId="2" fontId="88" fillId="3" borderId="4" xfId="0" applyNumberFormat="1" applyFont="1" applyFill="1" applyBorder="1" applyAlignment="1"/>
    <xf numFmtId="2" fontId="88" fillId="8" borderId="4" xfId="0" applyNumberFormat="1" applyFont="1" applyFill="1" applyBorder="1" applyAlignment="1"/>
    <xf numFmtId="2" fontId="88" fillId="8" borderId="6" xfId="0" applyNumberFormat="1" applyFont="1" applyFill="1" applyBorder="1" applyAlignment="1"/>
    <xf numFmtId="2" fontId="89" fillId="6" borderId="2" xfId="0" applyNumberFormat="1" applyFont="1" applyFill="1" applyBorder="1"/>
    <xf numFmtId="2" fontId="90" fillId="6" borderId="3" xfId="0" applyNumberFormat="1" applyFont="1" applyFill="1" applyBorder="1"/>
    <xf numFmtId="2" fontId="89" fillId="6" borderId="0" xfId="0" applyNumberFormat="1" applyFont="1" applyFill="1" applyBorder="1"/>
    <xf numFmtId="2" fontId="90" fillId="6" borderId="5" xfId="0" applyNumberFormat="1" applyFont="1" applyFill="1" applyBorder="1"/>
    <xf numFmtId="2" fontId="89" fillId="7" borderId="0" xfId="0" applyNumberFormat="1" applyFont="1" applyFill="1" applyBorder="1"/>
    <xf numFmtId="2" fontId="90" fillId="7" borderId="5" xfId="0" applyNumberFormat="1" applyFont="1" applyFill="1" applyBorder="1"/>
    <xf numFmtId="2" fontId="89" fillId="2" borderId="0" xfId="0" applyNumberFormat="1" applyFont="1" applyFill="1" applyBorder="1"/>
    <xf numFmtId="2" fontId="90" fillId="2" borderId="5" xfId="0" applyNumberFormat="1" applyFont="1" applyFill="1" applyBorder="1"/>
    <xf numFmtId="2" fontId="89" fillId="3" borderId="0" xfId="0" applyNumberFormat="1" applyFont="1" applyFill="1" applyBorder="1"/>
    <xf numFmtId="2" fontId="90" fillId="3" borderId="5" xfId="0" applyNumberFormat="1" applyFont="1" applyFill="1" applyBorder="1"/>
    <xf numFmtId="2" fontId="89" fillId="8" borderId="0" xfId="0" applyNumberFormat="1" applyFont="1" applyFill="1" applyBorder="1"/>
    <xf numFmtId="2" fontId="90" fillId="8" borderId="5" xfId="0" applyNumberFormat="1" applyFont="1" applyFill="1" applyBorder="1"/>
    <xf numFmtId="2" fontId="89" fillId="8" borderId="7" xfId="0" applyNumberFormat="1" applyFont="1" applyFill="1" applyBorder="1"/>
    <xf numFmtId="2" fontId="90" fillId="8" borderId="8" xfId="0" applyNumberFormat="1" applyFont="1" applyFill="1" applyBorder="1"/>
    <xf numFmtId="2" fontId="64" fillId="0" borderId="5" xfId="0" applyNumberFormat="1" applyFont="1" applyBorder="1"/>
    <xf numFmtId="2" fontId="64" fillId="0" borderId="8" xfId="0" applyNumberFormat="1" applyFont="1" applyBorder="1"/>
    <xf numFmtId="2" fontId="71" fillId="0" borderId="14" xfId="0" applyNumberFormat="1" applyFont="1" applyBorder="1"/>
    <xf numFmtId="0" fontId="73" fillId="0" borderId="12" xfId="0" applyFont="1" applyBorder="1" applyAlignment="1">
      <alignment wrapText="1"/>
    </xf>
    <xf numFmtId="2" fontId="67" fillId="0" borderId="7" xfId="0" applyNumberFormat="1" applyFont="1" applyBorder="1"/>
    <xf numFmtId="0" fontId="15" fillId="0" borderId="4" xfId="0" applyFont="1" applyBorder="1"/>
    <xf numFmtId="0" fontId="15" fillId="0" borderId="6" xfId="0" applyFont="1" applyBorder="1"/>
    <xf numFmtId="0" fontId="16" fillId="0" borderId="0" xfId="0" applyFont="1" applyAlignment="1"/>
    <xf numFmtId="165" fontId="20" fillId="0" borderId="5" xfId="0" applyNumberFormat="1" applyFont="1" applyBorder="1"/>
    <xf numFmtId="165" fontId="18" fillId="0" borderId="0" xfId="0" applyNumberFormat="1" applyFont="1" applyBorder="1"/>
    <xf numFmtId="165" fontId="18" fillId="0" borderId="7" xfId="0" applyNumberFormat="1" applyFont="1" applyBorder="1"/>
    <xf numFmtId="165" fontId="20" fillId="0" borderId="8" xfId="0" applyNumberFormat="1" applyFont="1" applyBorder="1"/>
    <xf numFmtId="0" fontId="93" fillId="0" borderId="0" xfId="0" applyFont="1"/>
    <xf numFmtId="0" fontId="17" fillId="0" borderId="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5" fontId="67" fillId="0" borderId="0" xfId="0" applyNumberFormat="1" applyFont="1" applyFill="1" applyBorder="1"/>
    <xf numFmtId="165" fontId="93" fillId="0" borderId="0" xfId="0" applyNumberFormat="1" applyFont="1" applyFill="1" applyBorder="1"/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165" fontId="67" fillId="0" borderId="5" xfId="0" applyNumberFormat="1" applyFont="1" applyFill="1" applyBorder="1"/>
    <xf numFmtId="165" fontId="93" fillId="0" borderId="5" xfId="0" applyNumberFormat="1" applyFont="1" applyFill="1" applyBorder="1"/>
    <xf numFmtId="165" fontId="67" fillId="0" borderId="7" xfId="0" applyNumberFormat="1" applyFont="1" applyFill="1" applyBorder="1"/>
    <xf numFmtId="165" fontId="67" fillId="0" borderId="8" xfId="0" applyNumberFormat="1" applyFont="1" applyFill="1" applyBorder="1"/>
    <xf numFmtId="0" fontId="29" fillId="0" borderId="6" xfId="0" applyFont="1" applyFill="1" applyBorder="1" applyAlignment="1">
      <alignment horizontal="center" vertical="center"/>
    </xf>
    <xf numFmtId="14" fontId="29" fillId="0" borderId="7" xfId="0" applyNumberFormat="1" applyFont="1" applyFill="1" applyBorder="1" applyAlignment="1">
      <alignment horizontal="center" vertical="center"/>
    </xf>
    <xf numFmtId="14" fontId="91" fillId="0" borderId="8" xfId="0" applyNumberFormat="1" applyFont="1" applyFill="1" applyBorder="1" applyAlignment="1">
      <alignment horizontal="center" vertical="center"/>
    </xf>
    <xf numFmtId="14" fontId="29" fillId="0" borderId="0" xfId="0" applyNumberFormat="1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/>
    </xf>
    <xf numFmtId="14" fontId="29" fillId="0" borderId="5" xfId="0" applyNumberFormat="1" applyFont="1" applyFill="1" applyBorder="1" applyAlignment="1">
      <alignment horizontal="center" vertical="center" wrapText="1"/>
    </xf>
    <xf numFmtId="165" fontId="14" fillId="0" borderId="5" xfId="0" applyNumberFormat="1" applyFont="1" applyFill="1" applyBorder="1"/>
    <xf numFmtId="165" fontId="20" fillId="0" borderId="5" xfId="0" applyNumberFormat="1" applyFont="1" applyFill="1" applyBorder="1"/>
    <xf numFmtId="165" fontId="14" fillId="0" borderId="8" xfId="0" applyNumberFormat="1" applyFont="1" applyFill="1" applyBorder="1"/>
    <xf numFmtId="0" fontId="15" fillId="0" borderId="1" xfId="0" applyFont="1" applyFill="1" applyBorder="1"/>
    <xf numFmtId="165" fontId="18" fillId="0" borderId="2" xfId="0" applyNumberFormat="1" applyFont="1" applyBorder="1"/>
    <xf numFmtId="165" fontId="14" fillId="0" borderId="3" xfId="0" applyNumberFormat="1" applyFont="1" applyFill="1" applyBorder="1"/>
    <xf numFmtId="0" fontId="15" fillId="0" borderId="1" xfId="0" applyFont="1" applyBorder="1"/>
    <xf numFmtId="165" fontId="20" fillId="0" borderId="3" xfId="0" applyNumberFormat="1" applyFont="1" applyBorder="1"/>
    <xf numFmtId="0" fontId="3" fillId="0" borderId="0" xfId="0" applyFont="1" applyFill="1"/>
    <xf numFmtId="1" fontId="3" fillId="0" borderId="0" xfId="0" applyNumberFormat="1" applyFont="1" applyFill="1"/>
    <xf numFmtId="2" fontId="35" fillId="0" borderId="0" xfId="0" applyNumberFormat="1" applyFont="1"/>
    <xf numFmtId="0" fontId="94" fillId="0" borderId="0" xfId="0" applyFont="1"/>
    <xf numFmtId="2" fontId="94" fillId="0" borderId="0" xfId="0" applyNumberFormat="1" applyFont="1"/>
    <xf numFmtId="14" fontId="93" fillId="0" borderId="0" xfId="0" applyNumberFormat="1" applyFont="1"/>
    <xf numFmtId="2" fontId="93" fillId="0" borderId="0" xfId="0" applyNumberFormat="1" applyFont="1"/>
    <xf numFmtId="14" fontId="3" fillId="0" borderId="0" xfId="0" applyNumberFormat="1" applyFont="1"/>
    <xf numFmtId="2" fontId="3" fillId="0" borderId="0" xfId="0" applyNumberFormat="1" applyFont="1"/>
    <xf numFmtId="166" fontId="3" fillId="0" borderId="0" xfId="0" applyNumberFormat="1" applyFont="1"/>
    <xf numFmtId="2" fontId="16" fillId="0" borderId="0" xfId="0" applyNumberFormat="1" applyFont="1" applyAlignment="1"/>
    <xf numFmtId="2" fontId="22" fillId="0" borderId="0" xfId="0" applyNumberFormat="1" applyFont="1"/>
    <xf numFmtId="2" fontId="25" fillId="0" borderId="0" xfId="0" applyNumberFormat="1" applyFont="1"/>
    <xf numFmtId="2" fontId="25" fillId="0" borderId="0" xfId="0" applyNumberFormat="1" applyFont="1" applyAlignment="1">
      <alignment horizontal="right" vertical="top" wrapText="1"/>
    </xf>
    <xf numFmtId="2" fontId="17" fillId="0" borderId="0" xfId="0" applyNumberFormat="1" applyFont="1" applyFill="1" applyBorder="1" applyAlignment="1">
      <alignment horizontal="center" vertical="center"/>
    </xf>
    <xf numFmtId="2" fontId="91" fillId="0" borderId="0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48500"/>
      <color rgb="FFFFC5C5"/>
      <color rgb="FFE4CCFC"/>
      <color rgb="FFBFD2FD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502AC-98C2-4A3B-8F0B-210ED0CBFFEA}">
  <dimension ref="A2:BO635"/>
  <sheetViews>
    <sheetView topLeftCell="A303" zoomScale="50" zoomScaleNormal="50" workbookViewId="0">
      <selection activeCell="E123" sqref="E123"/>
    </sheetView>
  </sheetViews>
  <sheetFormatPr defaultRowHeight="15"/>
  <cols>
    <col min="2" max="2" width="13.7109375" customWidth="1"/>
    <col min="3" max="3" width="11.42578125" customWidth="1"/>
    <col min="4" max="4" width="11" style="48" bestFit="1" customWidth="1"/>
    <col min="5" max="5" width="9.85546875" bestFit="1" customWidth="1"/>
    <col min="6" max="6" width="11.5703125" customWidth="1"/>
    <col min="7" max="7" width="12.28515625" bestFit="1" customWidth="1"/>
    <col min="8" max="8" width="9.28515625" bestFit="1" customWidth="1"/>
    <col min="9" max="9" width="10.85546875" customWidth="1"/>
    <col min="10" max="10" width="11.5703125" customWidth="1"/>
    <col min="11" max="11" width="13.42578125" customWidth="1"/>
    <col min="12" max="13" width="9.28515625" bestFit="1" customWidth="1"/>
    <col min="14" max="14" width="11.85546875" customWidth="1"/>
    <col min="15" max="16" width="10.85546875" customWidth="1"/>
    <col min="17" max="17" width="10.7109375" bestFit="1" customWidth="1"/>
    <col min="18" max="18" width="10.28515625" customWidth="1"/>
    <col min="19" max="19" width="10.42578125" customWidth="1"/>
    <col min="20" max="21" width="9.85546875" bestFit="1" customWidth="1"/>
    <col min="22" max="23" width="9.28515625" bestFit="1" customWidth="1"/>
    <col min="24" max="24" width="10.28515625" customWidth="1"/>
    <col min="25" max="25" width="10.140625" customWidth="1"/>
    <col min="26" max="26" width="10.5703125" customWidth="1"/>
    <col min="27" max="27" width="11.28515625" customWidth="1"/>
    <col min="28" max="28" width="9.28515625" bestFit="1" customWidth="1"/>
    <col min="29" max="29" width="11.5703125" customWidth="1"/>
    <col min="30" max="30" width="9.5703125" bestFit="1" customWidth="1"/>
    <col min="31" max="31" width="11.7109375" customWidth="1"/>
    <col min="32" max="32" width="14" customWidth="1"/>
    <col min="33" max="33" width="9.85546875" bestFit="1" customWidth="1"/>
    <col min="34" max="35" width="9.28515625" bestFit="1" customWidth="1"/>
    <col min="36" max="36" width="9.85546875" bestFit="1" customWidth="1"/>
    <col min="37" max="37" width="10.140625" customWidth="1"/>
    <col min="38" max="38" width="10.85546875" customWidth="1"/>
    <col min="39" max="39" width="10.28515625" customWidth="1"/>
    <col min="40" max="40" width="10.140625" customWidth="1"/>
    <col min="41" max="41" width="9.85546875" bestFit="1" customWidth="1"/>
    <col min="42" max="42" width="10.5703125" customWidth="1"/>
    <col min="43" max="43" width="10.42578125" customWidth="1"/>
    <col min="44" max="44" width="10.5703125" customWidth="1"/>
    <col min="45" max="45" width="10.28515625" customWidth="1"/>
    <col min="46" max="46" width="12.28515625" customWidth="1"/>
    <col min="47" max="47" width="10.28515625" customWidth="1"/>
    <col min="48" max="48" width="11.42578125" customWidth="1"/>
    <col min="49" max="49" width="9.28515625" bestFit="1" customWidth="1"/>
    <col min="50" max="50" width="11.140625" customWidth="1"/>
    <col min="51" max="51" width="11" customWidth="1"/>
    <col min="52" max="52" width="9.5703125" customWidth="1"/>
    <col min="53" max="53" width="12.28515625" customWidth="1"/>
    <col min="56" max="56" width="11" customWidth="1"/>
    <col min="57" max="57" width="10.5703125" customWidth="1"/>
    <col min="65" max="65" width="12.85546875" customWidth="1"/>
  </cols>
  <sheetData>
    <row r="2" spans="2:52" ht="20.25">
      <c r="B2" s="204" t="s">
        <v>203</v>
      </c>
      <c r="C2" s="14"/>
      <c r="D2" s="105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S2" s="36"/>
      <c r="U2" s="48"/>
    </row>
    <row r="3" spans="2:52" ht="54.75" customHeight="1">
      <c r="B3" s="205" t="s">
        <v>202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</row>
    <row r="4" spans="2:52" ht="15" customHeight="1"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2:52" ht="19.5">
      <c r="C5" s="208" t="s">
        <v>204</v>
      </c>
      <c r="D5" s="208"/>
      <c r="E5" s="208"/>
      <c r="F5" s="208"/>
      <c r="G5" s="208"/>
      <c r="H5" s="208"/>
      <c r="I5" s="208"/>
      <c r="J5" s="208"/>
      <c r="K5" s="208"/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8"/>
      <c r="AZ5" s="208"/>
    </row>
    <row r="6" spans="2:52" ht="18">
      <c r="B6" s="4" t="s">
        <v>52</v>
      </c>
      <c r="C6" s="206" t="s">
        <v>0</v>
      </c>
      <c r="D6" s="207" t="s">
        <v>1</v>
      </c>
      <c r="E6" s="206" t="s">
        <v>2</v>
      </c>
      <c r="F6" s="206" t="s">
        <v>3</v>
      </c>
      <c r="G6" s="206" t="s">
        <v>4</v>
      </c>
      <c r="H6" s="206" t="s">
        <v>5</v>
      </c>
      <c r="I6" s="206" t="s">
        <v>6</v>
      </c>
      <c r="J6" s="206" t="s">
        <v>7</v>
      </c>
      <c r="K6" s="206" t="s">
        <v>8</v>
      </c>
      <c r="L6" s="206" t="s">
        <v>9</v>
      </c>
      <c r="M6" s="206" t="s">
        <v>50</v>
      </c>
      <c r="N6" s="206" t="s">
        <v>10</v>
      </c>
      <c r="O6" s="206" t="s">
        <v>11</v>
      </c>
      <c r="P6" s="206" t="s">
        <v>12</v>
      </c>
      <c r="Q6" s="206" t="s">
        <v>13</v>
      </c>
      <c r="R6" s="206" t="s">
        <v>14</v>
      </c>
      <c r="S6" s="206" t="s">
        <v>15</v>
      </c>
      <c r="T6" s="206" t="s">
        <v>16</v>
      </c>
      <c r="U6" s="206" t="s">
        <v>17</v>
      </c>
      <c r="V6" s="206" t="s">
        <v>18</v>
      </c>
      <c r="W6" s="206" t="s">
        <v>19</v>
      </c>
      <c r="X6" s="206" t="s">
        <v>20</v>
      </c>
      <c r="Y6" s="206" t="s">
        <v>21</v>
      </c>
      <c r="Z6" s="206" t="s">
        <v>22</v>
      </c>
      <c r="AA6" s="206" t="s">
        <v>23</v>
      </c>
      <c r="AB6" s="206" t="s">
        <v>24</v>
      </c>
      <c r="AC6" s="206" t="s">
        <v>25</v>
      </c>
      <c r="AD6" s="206" t="s">
        <v>26</v>
      </c>
      <c r="AE6" s="206" t="s">
        <v>27</v>
      </c>
      <c r="AF6" s="206" t="s">
        <v>28</v>
      </c>
      <c r="AG6" s="206" t="s">
        <v>29</v>
      </c>
      <c r="AH6" s="206" t="s">
        <v>30</v>
      </c>
      <c r="AI6" s="206" t="s">
        <v>31</v>
      </c>
      <c r="AJ6" s="206" t="s">
        <v>32</v>
      </c>
      <c r="AK6" s="206" t="s">
        <v>33</v>
      </c>
      <c r="AL6" s="206" t="s">
        <v>34</v>
      </c>
      <c r="AM6" s="206" t="s">
        <v>35</v>
      </c>
      <c r="AN6" s="206" t="s">
        <v>36</v>
      </c>
      <c r="AO6" s="206" t="s">
        <v>37</v>
      </c>
      <c r="AP6" s="206" t="s">
        <v>38</v>
      </c>
      <c r="AQ6" s="206" t="s">
        <v>39</v>
      </c>
      <c r="AR6" s="206" t="s">
        <v>40</v>
      </c>
      <c r="AS6" s="206" t="s">
        <v>41</v>
      </c>
      <c r="AT6" s="206" t="s">
        <v>42</v>
      </c>
      <c r="AU6" s="206" t="s">
        <v>43</v>
      </c>
      <c r="AV6" s="206" t="s">
        <v>44</v>
      </c>
      <c r="AW6" s="206" t="s">
        <v>45</v>
      </c>
      <c r="AX6" s="206" t="s">
        <v>46</v>
      </c>
      <c r="AY6" s="206" t="s">
        <v>47</v>
      </c>
      <c r="AZ6" s="206" t="s">
        <v>48</v>
      </c>
    </row>
    <row r="7" spans="2:52">
      <c r="B7" s="18">
        <v>43921</v>
      </c>
      <c r="C7" s="43">
        <v>21.580724715523832</v>
      </c>
      <c r="D7" s="106">
        <v>17.868249487630386</v>
      </c>
      <c r="E7" s="43">
        <v>18.684352690139683</v>
      </c>
      <c r="F7" s="43">
        <v>17.503084678247554</v>
      </c>
      <c r="G7" s="43">
        <v>20.032860645245325</v>
      </c>
      <c r="H7" s="43">
        <v>52.60082867391138</v>
      </c>
      <c r="I7" s="43">
        <v>86.196226478902176</v>
      </c>
      <c r="J7" s="43">
        <v>32.862171943099149</v>
      </c>
      <c r="K7" s="43">
        <v>31.087340080834135</v>
      </c>
      <c r="L7" s="43">
        <v>39.755409575374358</v>
      </c>
      <c r="M7" s="43">
        <v>13.267946739333984</v>
      </c>
      <c r="N7" s="43">
        <v>32.647305578060752</v>
      </c>
      <c r="O7" s="43">
        <v>48.157471380226816</v>
      </c>
      <c r="P7" s="43">
        <v>33.425616639709951</v>
      </c>
      <c r="Q7" s="43">
        <v>15.471696575443875</v>
      </c>
      <c r="R7" s="43">
        <v>13.381846497206553</v>
      </c>
      <c r="S7" s="43">
        <v>14.857895264881948</v>
      </c>
      <c r="T7" s="43">
        <v>129.02885596319635</v>
      </c>
      <c r="U7" s="43">
        <v>100.91710204136707</v>
      </c>
      <c r="V7" s="43">
        <v>29.832399805669979</v>
      </c>
      <c r="W7" s="43">
        <v>23.61447237701876</v>
      </c>
      <c r="X7" s="43">
        <v>81.598673708283371</v>
      </c>
      <c r="Y7" s="43">
        <v>11.657295572274421</v>
      </c>
      <c r="Z7" s="43">
        <v>22.408176752309181</v>
      </c>
      <c r="AA7" s="43">
        <v>35.582895883237029</v>
      </c>
      <c r="AB7" s="43">
        <v>19.260982435748385</v>
      </c>
      <c r="AC7" s="43">
        <v>15.482876975977145</v>
      </c>
      <c r="AD7" s="43">
        <v>16.983994928046723</v>
      </c>
      <c r="AE7" s="43">
        <v>9.630114964666932</v>
      </c>
      <c r="AF7" s="43">
        <v>27.180145528824035</v>
      </c>
      <c r="AG7" s="43">
        <v>221.28069123235858</v>
      </c>
      <c r="AH7" s="43">
        <v>15.683546100189519</v>
      </c>
      <c r="AI7" s="43">
        <v>37.40997904929862</v>
      </c>
      <c r="AJ7" s="43">
        <v>341.54011332791094</v>
      </c>
      <c r="AK7" s="43">
        <v>19.495574020729936</v>
      </c>
      <c r="AL7" s="43">
        <v>16.210090279372061</v>
      </c>
      <c r="AM7" s="43">
        <v>16.20367916322358</v>
      </c>
      <c r="AN7" s="43">
        <v>40.527184598312928</v>
      </c>
      <c r="AO7" s="43">
        <v>47.06341167660775</v>
      </c>
      <c r="AP7" s="43">
        <v>22.16642280549501</v>
      </c>
      <c r="AQ7" s="43">
        <v>13.693734777225703</v>
      </c>
      <c r="AR7" s="43">
        <v>31.26920724861559</v>
      </c>
      <c r="AS7" s="43">
        <v>12.190401408097538</v>
      </c>
      <c r="AT7" s="43">
        <v>29.142169494600811</v>
      </c>
      <c r="AU7" s="43">
        <v>16.725068839650273</v>
      </c>
      <c r="AV7" s="43">
        <v>46.772802542535658</v>
      </c>
      <c r="AW7" s="43">
        <v>68.617416648439544</v>
      </c>
      <c r="AX7" s="43">
        <v>23.912434461012598</v>
      </c>
      <c r="AY7" s="43">
        <v>9.477857723565247</v>
      </c>
      <c r="AZ7" s="43">
        <v>20.709335467291712</v>
      </c>
    </row>
    <row r="8" spans="2:52">
      <c r="B8" s="12">
        <v>43922</v>
      </c>
      <c r="C8" s="43">
        <v>24.240803244654824</v>
      </c>
      <c r="D8" s="106">
        <v>19.21569125227137</v>
      </c>
      <c r="E8" s="43">
        <v>20.265445621101588</v>
      </c>
      <c r="F8" s="43">
        <v>19.948570606605532</v>
      </c>
      <c r="G8" s="43">
        <v>22.479481493974301</v>
      </c>
      <c r="H8" s="43">
        <v>58.81250925302259</v>
      </c>
      <c r="I8" s="43">
        <v>101.23007929355637</v>
      </c>
      <c r="J8" s="43">
        <v>38.422334070971722</v>
      </c>
      <c r="K8" s="43">
        <v>35.940205698313825</v>
      </c>
      <c r="L8" s="43">
        <v>45.052632559035949</v>
      </c>
      <c r="M8" s="43">
        <v>15.124450313506953</v>
      </c>
      <c r="N8" s="43">
        <v>39.170371530973966</v>
      </c>
      <c r="O8" s="43">
        <v>55.897930646950549</v>
      </c>
      <c r="P8" s="43">
        <v>39.199556639497317</v>
      </c>
      <c r="Q8" s="43">
        <v>17.681292106265243</v>
      </c>
      <c r="R8" s="43">
        <v>15.054177612628065</v>
      </c>
      <c r="S8" s="43">
        <v>17.000766628166904</v>
      </c>
      <c r="T8" s="43">
        <v>157.24201035488221</v>
      </c>
      <c r="U8" s="43">
        <v>116.41841660631643</v>
      </c>
      <c r="V8" s="43">
        <v>34.872598521352678</v>
      </c>
      <c r="W8" s="43">
        <v>26.218228332180598</v>
      </c>
      <c r="X8" s="43">
        <v>95.295246542530847</v>
      </c>
      <c r="Y8" s="43">
        <v>12.731327150423997</v>
      </c>
      <c r="Z8" s="43">
        <v>25.790235630579172</v>
      </c>
      <c r="AA8" s="43">
        <v>39.384548863072951</v>
      </c>
      <c r="AB8" s="43">
        <v>21.05208003907266</v>
      </c>
      <c r="AC8" s="43">
        <v>17.481062999005076</v>
      </c>
      <c r="AD8" s="43">
        <v>18.708639004625422</v>
      </c>
      <c r="AE8" s="43">
        <v>11.217902324638855</v>
      </c>
      <c r="AF8" s="43">
        <v>31.456264288093994</v>
      </c>
      <c r="AG8" s="43">
        <v>258.27285516618895</v>
      </c>
      <c r="AH8" s="43">
        <v>17.96590402528226</v>
      </c>
      <c r="AI8" s="43">
        <v>42.066514998405459</v>
      </c>
      <c r="AJ8" s="43">
        <v>382.43750995364957</v>
      </c>
      <c r="AK8" s="43">
        <v>22.346826164057603</v>
      </c>
      <c r="AL8" s="43">
        <v>19.033317584153565</v>
      </c>
      <c r="AM8" s="43">
        <v>17.964948637487016</v>
      </c>
      <c r="AN8" s="43">
        <v>48.634183775215384</v>
      </c>
      <c r="AO8" s="43">
        <v>54.709530421775824</v>
      </c>
      <c r="AP8" s="43">
        <v>25.654117569108376</v>
      </c>
      <c r="AQ8" s="43">
        <v>16.0190859658112</v>
      </c>
      <c r="AR8" s="43">
        <v>34.888134766685234</v>
      </c>
      <c r="AS8" s="43">
        <v>14.189700155786168</v>
      </c>
      <c r="AT8" s="43">
        <v>32.885200438861467</v>
      </c>
      <c r="AU8" s="43">
        <v>19.516764509072534</v>
      </c>
      <c r="AV8" s="43">
        <v>52.496346661788678</v>
      </c>
      <c r="AW8" s="43">
        <v>74.772648057656781</v>
      </c>
      <c r="AX8" s="43">
        <v>26.66778680040488</v>
      </c>
      <c r="AY8" s="43">
        <v>10.825004868462241</v>
      </c>
      <c r="AZ8" s="43">
        <v>23.25172110868748</v>
      </c>
    </row>
    <row r="9" spans="2:52">
      <c r="B9" s="12">
        <v>43923</v>
      </c>
      <c r="C9" s="43">
        <v>27.186410465850258</v>
      </c>
      <c r="D9" s="106">
        <v>20.602189299945419</v>
      </c>
      <c r="E9" s="43">
        <v>22.206308201024889</v>
      </c>
      <c r="F9" s="43">
        <v>22.598174140540742</v>
      </c>
      <c r="G9" s="43">
        <v>25.263068595254691</v>
      </c>
      <c r="H9" s="43">
        <v>65.369007563961446</v>
      </c>
      <c r="I9" s="43">
        <v>115.98344977957893</v>
      </c>
      <c r="J9" s="43">
        <v>44.892074172269368</v>
      </c>
      <c r="K9" s="43">
        <v>40.72456183681868</v>
      </c>
      <c r="L9" s="43">
        <v>50.500551243528143</v>
      </c>
      <c r="M9" s="43">
        <v>16.97086419434202</v>
      </c>
      <c r="N9" s="43">
        <v>45.493588649545487</v>
      </c>
      <c r="O9" s="43">
        <v>63.406153588456512</v>
      </c>
      <c r="P9" s="43">
        <v>45.346967216264702</v>
      </c>
      <c r="Q9" s="43">
        <v>20.090113463636076</v>
      </c>
      <c r="R9" s="43">
        <v>16.70412571120837</v>
      </c>
      <c r="S9" s="43">
        <v>19.423142951880326</v>
      </c>
      <c r="T9" s="43">
        <v>186.34325990169242</v>
      </c>
      <c r="U9" s="43">
        <v>132.05652576429782</v>
      </c>
      <c r="V9" s="43">
        <v>41.503070905884158</v>
      </c>
      <c r="W9" s="43">
        <v>28.52441217818108</v>
      </c>
      <c r="X9" s="43">
        <v>109.93162599318569</v>
      </c>
      <c r="Y9" s="43">
        <v>13.769895421747879</v>
      </c>
      <c r="Z9" s="43">
        <v>29.197898533392166</v>
      </c>
      <c r="AA9" s="43">
        <v>43.661408465388376</v>
      </c>
      <c r="AB9" s="43">
        <v>22.749612842223286</v>
      </c>
      <c r="AC9" s="43">
        <v>19.610009661576754</v>
      </c>
      <c r="AD9" s="43">
        <v>20.75196731274583</v>
      </c>
      <c r="AE9" s="43">
        <v>13.042011524234509</v>
      </c>
      <c r="AF9" s="43">
        <v>35.774408784555796</v>
      </c>
      <c r="AG9" s="43">
        <v>297.06476829314772</v>
      </c>
      <c r="AH9" s="43">
        <v>20.602538404419246</v>
      </c>
      <c r="AI9" s="43">
        <v>46.314908354363503</v>
      </c>
      <c r="AJ9" s="43">
        <v>424.64058012676594</v>
      </c>
      <c r="AK9" s="43">
        <v>25.267740275739179</v>
      </c>
      <c r="AL9" s="43">
        <v>21.809611442691899</v>
      </c>
      <c r="AM9" s="43">
        <v>19.726218111750448</v>
      </c>
      <c r="AN9" s="43">
        <v>57.690812174353759</v>
      </c>
      <c r="AO9" s="43">
        <v>63.178247479916131</v>
      </c>
      <c r="AP9" s="43">
        <v>29.191755455828382</v>
      </c>
      <c r="AQ9" s="43">
        <v>18.441326787254429</v>
      </c>
      <c r="AR9" s="43">
        <v>39.272685100716423</v>
      </c>
      <c r="AS9" s="43">
        <v>16.288520428125633</v>
      </c>
      <c r="AT9" s="43">
        <v>36.521287641857533</v>
      </c>
      <c r="AU9" s="43">
        <v>22.626459085683184</v>
      </c>
      <c r="AV9" s="43">
        <v>58.838033545921022</v>
      </c>
      <c r="AW9" s="43">
        <v>79.400796758217282</v>
      </c>
      <c r="AX9" s="43">
        <v>29.803441555296537</v>
      </c>
      <c r="AY9" s="43">
        <v>12.419261844671704</v>
      </c>
      <c r="AZ9" s="43">
        <v>26.040940307500311</v>
      </c>
    </row>
    <row r="10" spans="2:52">
      <c r="B10" s="12">
        <v>43924</v>
      </c>
      <c r="C10" s="43">
        <v>30.271868474995625</v>
      </c>
      <c r="D10" s="106">
        <v>22.00821548913601</v>
      </c>
      <c r="E10" s="43">
        <v>24.151904592118733</v>
      </c>
      <c r="F10" s="43">
        <v>25.147681540971728</v>
      </c>
      <c r="G10" s="43">
        <v>27.948313614245397</v>
      </c>
      <c r="H10" s="43">
        <v>71.682396970446305</v>
      </c>
      <c r="I10" s="43">
        <v>133.35331970269354</v>
      </c>
      <c r="J10" s="43">
        <v>52.506122046585645</v>
      </c>
      <c r="K10" s="43">
        <v>45.862772759931431</v>
      </c>
      <c r="L10" s="43">
        <v>57.257638828986224</v>
      </c>
      <c r="M10" s="43">
        <v>18.676022368446546</v>
      </c>
      <c r="N10" s="43">
        <v>51.529023446664944</v>
      </c>
      <c r="O10" s="43">
        <v>71.528788167067702</v>
      </c>
      <c r="P10" s="43">
        <v>52.048217682758093</v>
      </c>
      <c r="Q10" s="43">
        <v>22.453656224063852</v>
      </c>
      <c r="R10" s="43">
        <v>18.392444695802173</v>
      </c>
      <c r="S10" s="43">
        <v>21.762158147044914</v>
      </c>
      <c r="T10" s="43">
        <v>219.66065669013142</v>
      </c>
      <c r="U10" s="43">
        <v>148.8138634107232</v>
      </c>
      <c r="V10" s="43">
        <v>47.909061866135353</v>
      </c>
      <c r="W10" s="43">
        <v>30.607416942310543</v>
      </c>
      <c r="X10" s="43">
        <v>125.27035711607193</v>
      </c>
      <c r="Y10" s="43">
        <v>15.018710440681234</v>
      </c>
      <c r="Z10" s="43">
        <v>33.133935397228747</v>
      </c>
      <c r="AA10" s="43">
        <v>48.355873887458493</v>
      </c>
      <c r="AB10" s="43">
        <v>24.567443245597179</v>
      </c>
      <c r="AC10" s="43">
        <v>21.47879713505618</v>
      </c>
      <c r="AD10" s="43">
        <v>22.92651853973636</v>
      </c>
      <c r="AE10" s="43">
        <v>15.013821873594992</v>
      </c>
      <c r="AF10" s="43">
        <v>39.987488938037991</v>
      </c>
      <c r="AG10" s="43">
        <v>336.39548032957771</v>
      </c>
      <c r="AH10" s="43">
        <v>23.361806940725391</v>
      </c>
      <c r="AI10" s="43">
        <v>50.530835822230152</v>
      </c>
      <c r="AJ10" s="43">
        <v>488.20587948617003</v>
      </c>
      <c r="AK10" s="43">
        <v>28.343866141472461</v>
      </c>
      <c r="AL10" s="43">
        <v>24.863895713593628</v>
      </c>
      <c r="AM10" s="43">
        <v>21.507809926101537</v>
      </c>
      <c r="AN10" s="43">
        <v>67.614493341620587</v>
      </c>
      <c r="AO10" s="43">
        <v>72.496533287519554</v>
      </c>
      <c r="AP10" s="43">
        <v>32.81818111696019</v>
      </c>
      <c r="AQ10" s="43">
        <v>21.461053677986978</v>
      </c>
      <c r="AR10" s="43">
        <v>43.391568501340195</v>
      </c>
      <c r="AS10" s="43">
        <v>18.455823333764446</v>
      </c>
      <c r="AT10" s="43">
        <v>40.576237831473236</v>
      </c>
      <c r="AU10" s="43">
        <v>26.497677361087078</v>
      </c>
      <c r="AV10" s="43">
        <v>65.408662194823492</v>
      </c>
      <c r="AW10" s="43">
        <v>83.944524424515407</v>
      </c>
      <c r="AX10" s="43">
        <v>32.794336035901338</v>
      </c>
      <c r="AY10" s="43">
        <v>14.013518820881163</v>
      </c>
      <c r="AZ10" s="43">
        <v>28.928892929279964</v>
      </c>
    </row>
    <row r="11" spans="2:52">
      <c r="B11" s="12">
        <v>43925</v>
      </c>
      <c r="C11" s="43">
        <v>33.762311057579339</v>
      </c>
      <c r="D11" s="106">
        <v>23.570466810458885</v>
      </c>
      <c r="E11" s="43">
        <v>26.201644828964561</v>
      </c>
      <c r="F11" s="43">
        <v>27.671674240705567</v>
      </c>
      <c r="G11" s="43">
        <v>30.744555027585118</v>
      </c>
      <c r="H11" s="43">
        <v>77.792368722183866</v>
      </c>
      <c r="I11" s="43">
        <v>151.99738077587742</v>
      </c>
      <c r="J11" s="43">
        <v>61.440525043615729</v>
      </c>
      <c r="K11" s="43">
        <v>51.058850912857871</v>
      </c>
      <c r="L11" s="43">
        <v>64.157349131301842</v>
      </c>
      <c r="M11" s="43">
        <v>20.461898089254237</v>
      </c>
      <c r="N11" s="43">
        <v>57.004881507627623</v>
      </c>
      <c r="O11" s="43">
        <v>80.045999026388671</v>
      </c>
      <c r="P11" s="43">
        <v>59.152646613036723</v>
      </c>
      <c r="Q11" s="43">
        <v>24.948506915626499</v>
      </c>
      <c r="R11" s="43">
        <v>20.176690895429712</v>
      </c>
      <c r="S11" s="43">
        <v>24.076655363224543</v>
      </c>
      <c r="T11" s="43">
        <v>253.60801716992157</v>
      </c>
      <c r="U11" s="43">
        <v>166.60130579558691</v>
      </c>
      <c r="V11" s="43">
        <v>57.051363240245223</v>
      </c>
      <c r="W11" s="43">
        <v>32.902973212983838</v>
      </c>
      <c r="X11" s="43">
        <v>141.51313356859205</v>
      </c>
      <c r="Y11" s="43">
        <v>16.196598845963202</v>
      </c>
      <c r="Z11" s="43">
        <v>37.114197394366876</v>
      </c>
      <c r="AA11" s="43">
        <v>52.819936098629469</v>
      </c>
      <c r="AB11" s="43">
        <v>26.291708848797413</v>
      </c>
      <c r="AC11" s="43">
        <v>23.708538457276166</v>
      </c>
      <c r="AD11" s="43">
        <v>25.007339110391094</v>
      </c>
      <c r="AE11" s="43">
        <v>17.23672417755569</v>
      </c>
      <c r="AF11" s="43">
        <v>43.979933971263009</v>
      </c>
      <c r="AG11" s="43">
        <v>377.76236973732188</v>
      </c>
      <c r="AH11" s="43">
        <v>26.625238123171432</v>
      </c>
      <c r="AI11" s="43">
        <v>55.048232250945361</v>
      </c>
      <c r="AJ11" s="43">
        <v>531.15211143090983</v>
      </c>
      <c r="AK11" s="43">
        <v>31.500653233720794</v>
      </c>
      <c r="AL11" s="43">
        <v>28.138406155328699</v>
      </c>
      <c r="AM11" s="43">
        <v>23.170854756607969</v>
      </c>
      <c r="AN11" s="43">
        <v>78.456558586325926</v>
      </c>
      <c r="AO11" s="43">
        <v>84.552318398948586</v>
      </c>
      <c r="AP11" s="43">
        <v>36.519521462751946</v>
      </c>
      <c r="AQ11" s="43">
        <v>24.88448737229341</v>
      </c>
      <c r="AR11" s="43">
        <v>47.366113174364656</v>
      </c>
      <c r="AS11" s="43">
        <v>20.91725668601984</v>
      </c>
      <c r="AT11" s="43">
        <v>44.452948452314629</v>
      </c>
      <c r="AU11" s="43">
        <v>30.114496510740253</v>
      </c>
      <c r="AV11" s="43">
        <v>71.864819961340899</v>
      </c>
      <c r="AW11" s="43">
        <v>91.047147440454594</v>
      </c>
      <c r="AX11" s="43">
        <v>35.804859028273839</v>
      </c>
      <c r="AY11" s="43">
        <v>16.006340041142987</v>
      </c>
      <c r="AZ11" s="43">
        <v>31.421911859192313</v>
      </c>
    </row>
    <row r="12" spans="2:52">
      <c r="B12" s="12">
        <v>43926</v>
      </c>
      <c r="C12" s="43">
        <v>37.820897466209644</v>
      </c>
      <c r="D12" s="106">
        <v>25.191302556331369</v>
      </c>
      <c r="E12" s="43">
        <v>28.364996533903458</v>
      </c>
      <c r="F12" s="43">
        <v>30.248659011118111</v>
      </c>
      <c r="G12" s="43">
        <v>33.926933734621095</v>
      </c>
      <c r="H12" s="43">
        <v>83.530235007920396</v>
      </c>
      <c r="I12" s="43">
        <v>172.92937627261341</v>
      </c>
      <c r="J12" s="43">
        <v>72.414143174614907</v>
      </c>
      <c r="K12" s="43">
        <v>56.206373803986629</v>
      </c>
      <c r="L12" s="43">
        <v>71.823992911058966</v>
      </c>
      <c r="M12" s="43">
        <v>22.197325343372444</v>
      </c>
      <c r="N12" s="43">
        <v>61.505477257002795</v>
      </c>
      <c r="O12" s="43">
        <v>89.175366801210785</v>
      </c>
      <c r="P12" s="43">
        <v>66.320735300755103</v>
      </c>
      <c r="Q12" s="43">
        <v>27.647111293432925</v>
      </c>
      <c r="R12" s="43">
        <v>22.306275069178707</v>
      </c>
      <c r="S12" s="43">
        <v>26.989391266637046</v>
      </c>
      <c r="T12" s="43">
        <v>286.20018746490257</v>
      </c>
      <c r="U12" s="43">
        <v>184.90069158164624</v>
      </c>
      <c r="V12" s="43">
        <v>66.975805155794845</v>
      </c>
      <c r="W12" s="43">
        <v>34.954095251131733</v>
      </c>
      <c r="X12" s="43">
        <v>157.26526516657987</v>
      </c>
      <c r="Y12" s="43">
        <v>17.4631455183094</v>
      </c>
      <c r="Z12" s="43">
        <v>41.178254380918425</v>
      </c>
      <c r="AA12" s="43">
        <v>58.018408544541479</v>
      </c>
      <c r="AB12" s="43">
        <v>27.949142451873609</v>
      </c>
      <c r="AC12" s="43">
        <v>26.152127908749996</v>
      </c>
      <c r="AD12" s="43">
        <v>26.956936762175708</v>
      </c>
      <c r="AE12" s="43">
        <v>19.518706941422316</v>
      </c>
      <c r="AF12" s="43">
        <v>47.898833964402307</v>
      </c>
      <c r="AG12" s="43">
        <v>418.26396418000513</v>
      </c>
      <c r="AH12" s="43">
        <v>30.045368506444731</v>
      </c>
      <c r="AI12" s="43">
        <v>59.867097640509122</v>
      </c>
      <c r="AJ12" s="43">
        <v>577.03427298330769</v>
      </c>
      <c r="AK12" s="43">
        <v>34.679438842291411</v>
      </c>
      <c r="AL12" s="43">
        <v>31.044669557309657</v>
      </c>
      <c r="AM12" s="43">
        <v>24.874544267289714</v>
      </c>
      <c r="AN12" s="43">
        <v>90.099838615479442</v>
      </c>
      <c r="AO12" s="43">
        <v>96.473251327923137</v>
      </c>
      <c r="AP12" s="43">
        <v>40.012765462266053</v>
      </c>
      <c r="AQ12" s="43">
        <v>29.147631218033489</v>
      </c>
      <c r="AR12" s="43">
        <v>51.80505201444776</v>
      </c>
      <c r="AS12" s="43">
        <v>23.556055131712377</v>
      </c>
      <c r="AT12" s="43">
        <v>48.481162706614199</v>
      </c>
      <c r="AU12" s="43">
        <v>34.024209390698523</v>
      </c>
      <c r="AV12" s="43">
        <v>78.366766080812326</v>
      </c>
      <c r="AW12" s="43">
        <v>98.134762272524966</v>
      </c>
      <c r="AX12" s="43">
        <v>38.763857177256114</v>
      </c>
      <c r="AY12" s="43">
        <v>17.767993999854443</v>
      </c>
      <c r="AZ12" s="43">
        <v>33.717463943171012</v>
      </c>
    </row>
    <row r="13" spans="2:52">
      <c r="B13" s="12">
        <v>43927</v>
      </c>
      <c r="C13" s="43">
        <v>42.389356539240744</v>
      </c>
      <c r="D13" s="106">
        <v>26.909779009786526</v>
      </c>
      <c r="E13" s="43">
        <v>30.485743938307458</v>
      </c>
      <c r="F13" s="43">
        <v>33.035649394961069</v>
      </c>
      <c r="G13" s="43">
        <v>37.223562801964199</v>
      </c>
      <c r="H13" s="43">
        <v>89.667494493831398</v>
      </c>
      <c r="I13" s="43">
        <v>196.81044311039037</v>
      </c>
      <c r="J13" s="43">
        <v>84.385362953886741</v>
      </c>
      <c r="K13" s="43">
        <v>61.280731232132538</v>
      </c>
      <c r="L13" s="43">
        <v>79.670933332881233</v>
      </c>
      <c r="M13" s="43">
        <v>23.821765970773789</v>
      </c>
      <c r="N13" s="43">
        <v>65.198683715637486</v>
      </c>
      <c r="O13" s="43">
        <v>99.013844520508471</v>
      </c>
      <c r="P13" s="43">
        <v>73.348772522106017</v>
      </c>
      <c r="Q13" s="43">
        <v>30.617387252897714</v>
      </c>
      <c r="R13" s="43">
        <v>24.487020424279034</v>
      </c>
      <c r="S13" s="43">
        <v>29.705983338169915</v>
      </c>
      <c r="T13" s="43">
        <v>314.26583816300371</v>
      </c>
      <c r="U13" s="43">
        <v>205.57532893762567</v>
      </c>
      <c r="V13" s="43">
        <v>77.932861623033773</v>
      </c>
      <c r="W13" s="43">
        <v>36.909569111334903</v>
      </c>
      <c r="X13" s="43">
        <v>172.58969177475669</v>
      </c>
      <c r="Y13" s="43">
        <v>18.848747577856141</v>
      </c>
      <c r="Z13" s="43">
        <v>45.146878185082464</v>
      </c>
      <c r="AA13" s="43">
        <v>63.351282863477984</v>
      </c>
      <c r="AB13" s="43">
        <v>29.566476854875379</v>
      </c>
      <c r="AC13" s="43">
        <v>28.274264121345436</v>
      </c>
      <c r="AD13" s="43">
        <v>29.019011201563277</v>
      </c>
      <c r="AE13" s="43">
        <v>21.896695452636084</v>
      </c>
      <c r="AF13" s="43">
        <v>51.4710216257089</v>
      </c>
      <c r="AG13" s="43">
        <v>459.17568913586786</v>
      </c>
      <c r="AH13" s="43">
        <v>34.037791623174122</v>
      </c>
      <c r="AI13" s="43">
        <v>64.495805685537633</v>
      </c>
      <c r="AJ13" s="43">
        <v>624.52906620614522</v>
      </c>
      <c r="AK13" s="43">
        <v>37.869223709023174</v>
      </c>
      <c r="AL13" s="43">
        <v>33.950932959290618</v>
      </c>
      <c r="AM13" s="43">
        <v>26.551137324521246</v>
      </c>
      <c r="AN13" s="43">
        <v>102.61128731078986</v>
      </c>
      <c r="AO13" s="43">
        <v>113.43765588069463</v>
      </c>
      <c r="AP13" s="43">
        <v>43.44774248482242</v>
      </c>
      <c r="AQ13" s="43">
        <v>33.701443962346751</v>
      </c>
      <c r="AR13" s="43">
        <v>55.54949146956028</v>
      </c>
      <c r="AS13" s="43">
        <v>26.295853144501059</v>
      </c>
      <c r="AT13" s="43">
        <v>52.473729047158891</v>
      </c>
      <c r="AU13" s="43">
        <v>38.203384502537496</v>
      </c>
      <c r="AV13" s="43">
        <v>85.006077259145826</v>
      </c>
      <c r="AW13" s="43">
        <v>105.49815248318563</v>
      </c>
      <c r="AX13" s="43">
        <v>41.597723563719228</v>
      </c>
      <c r="AY13" s="43">
        <v>20.207207173454922</v>
      </c>
      <c r="AZ13" s="43">
        <v>35.914282604182894</v>
      </c>
    </row>
    <row r="14" spans="2:52">
      <c r="B14" s="12">
        <v>43928</v>
      </c>
      <c r="C14" s="43">
        <v>46.681027594454278</v>
      </c>
      <c r="D14" s="106">
        <v>28.647783604758224</v>
      </c>
      <c r="E14" s="43">
        <v>32.682232321440168</v>
      </c>
      <c r="F14" s="43">
        <v>35.671514243905499</v>
      </c>
      <c r="G14" s="43">
        <v>39.916400408190512</v>
      </c>
      <c r="H14" s="43">
        <v>95.105195703660371</v>
      </c>
      <c r="I14" s="43">
        <v>217.71038348385417</v>
      </c>
      <c r="J14" s="43">
        <v>97.236819481634441</v>
      </c>
      <c r="K14" s="43">
        <v>66.2845837595859</v>
      </c>
      <c r="L14" s="43">
        <v>86.870689539529238</v>
      </c>
      <c r="M14" s="43">
        <v>25.22423334474141</v>
      </c>
      <c r="N14" s="43">
        <v>68.260367857752399</v>
      </c>
      <c r="O14" s="43">
        <v>109.14092660512532</v>
      </c>
      <c r="P14" s="43">
        <v>80.669644627679858</v>
      </c>
      <c r="Q14" s="43">
        <v>33.737082582274603</v>
      </c>
      <c r="R14" s="43">
        <v>27.243329069581794</v>
      </c>
      <c r="S14" s="43">
        <v>32.751116328101169</v>
      </c>
      <c r="T14" s="43">
        <v>341.78756899101143</v>
      </c>
      <c r="U14" s="43">
        <v>227.21996431692313</v>
      </c>
      <c r="V14" s="43">
        <v>87.880933162191837</v>
      </c>
      <c r="W14" s="43">
        <v>38.514332985740772</v>
      </c>
      <c r="X14" s="43">
        <v>186.73971772529208</v>
      </c>
      <c r="Y14" s="43">
        <v>20.234349637402886</v>
      </c>
      <c r="Z14" s="43">
        <v>49.071276855944966</v>
      </c>
      <c r="AA14" s="43">
        <v>68.684157182414495</v>
      </c>
      <c r="AB14" s="43">
        <v>30.943216057430611</v>
      </c>
      <c r="AC14" s="43">
        <v>30.746457462719459</v>
      </c>
      <c r="AD14" s="43">
        <v>30.987354984615052</v>
      </c>
      <c r="AE14" s="43">
        <v>24.577471320867748</v>
      </c>
      <c r="AF14" s="43">
        <v>55.095741458505309</v>
      </c>
      <c r="AG14" s="43">
        <v>498.89079800621886</v>
      </c>
      <c r="AH14" s="43">
        <v>38.098344827219712</v>
      </c>
      <c r="AI14" s="43">
        <v>69.458448579506083</v>
      </c>
      <c r="AJ14" s="43">
        <v>672.1501675561758</v>
      </c>
      <c r="AK14" s="43">
        <v>41.005234424744906</v>
      </c>
      <c r="AL14" s="43">
        <v>36.860806626367207</v>
      </c>
      <c r="AM14" s="43">
        <v>28.149828078083438</v>
      </c>
      <c r="AN14" s="43">
        <v>115.50995262198262</v>
      </c>
      <c r="AO14" s="43">
        <v>131.02238047275668</v>
      </c>
      <c r="AP14" s="43">
        <v>47.23509598707561</v>
      </c>
      <c r="AQ14" s="43">
        <v>39.337190940237988</v>
      </c>
      <c r="AR14" s="43">
        <v>59.697660988827387</v>
      </c>
      <c r="AS14" s="43">
        <v>29.419942193070209</v>
      </c>
      <c r="AT14" s="43">
        <v>56.288055818929266</v>
      </c>
      <c r="AU14" s="43">
        <v>42.382559614376454</v>
      </c>
      <c r="AV14" s="43">
        <v>91.645388437479326</v>
      </c>
      <c r="AW14" s="43">
        <v>110.97801561830408</v>
      </c>
      <c r="AX14" s="43">
        <v>44.424229258269449</v>
      </c>
      <c r="AY14" s="43">
        <v>22.893530178367858</v>
      </c>
      <c r="AZ14" s="43">
        <v>38.061734553711347</v>
      </c>
    </row>
    <row r="15" spans="2:52">
      <c r="B15" s="12">
        <v>43929</v>
      </c>
      <c r="C15" s="43">
        <v>51.427213710505086</v>
      </c>
      <c r="D15" s="106">
        <v>30.327203775180315</v>
      </c>
      <c r="E15" s="43">
        <v>35.006533606177591</v>
      </c>
      <c r="F15" s="43">
        <v>38.36822184066623</v>
      </c>
      <c r="G15" s="43">
        <v>43.021768587551101</v>
      </c>
      <c r="H15" s="43">
        <v>100.88027253599698</v>
      </c>
      <c r="I15" s="43">
        <v>242.68933829370334</v>
      </c>
      <c r="J15" s="43">
        <v>110.23498213412813</v>
      </c>
      <c r="K15" s="43">
        <v>71.121486003323881</v>
      </c>
      <c r="L15" s="43">
        <v>94.779522838478371</v>
      </c>
      <c r="M15" s="43">
        <v>26.656969798722724</v>
      </c>
      <c r="N15" s="43">
        <v>70.898372471062871</v>
      </c>
      <c r="O15" s="43">
        <v>119.08763096141767</v>
      </c>
      <c r="P15" s="43">
        <v>88.058420474522805</v>
      </c>
      <c r="Q15" s="43">
        <v>37.015253000952207</v>
      </c>
      <c r="R15" s="43">
        <v>30.194689718786488</v>
      </c>
      <c r="S15" s="43">
        <v>35.600105486152792</v>
      </c>
      <c r="T15" s="43">
        <v>364.89033499871147</v>
      </c>
      <c r="U15" s="43">
        <v>252.46892995808011</v>
      </c>
      <c r="V15" s="43">
        <v>98.677308188893321</v>
      </c>
      <c r="W15" s="43">
        <v>40.214745038091351</v>
      </c>
      <c r="X15" s="43">
        <v>200.51210448749936</v>
      </c>
      <c r="Y15" s="43">
        <v>21.87832721810825</v>
      </c>
      <c r="Z15" s="43">
        <v>53.105074540763887</v>
      </c>
      <c r="AA15" s="43">
        <v>74.381836585274655</v>
      </c>
      <c r="AB15" s="43">
        <v>32.226390459812187</v>
      </c>
      <c r="AC15" s="43">
        <v>33.348049353641983</v>
      </c>
      <c r="AD15" s="43">
        <v>32.993191030201146</v>
      </c>
      <c r="AE15" s="43">
        <v>27.391178223887767</v>
      </c>
      <c r="AF15" s="43">
        <v>58.331723222277162</v>
      </c>
      <c r="AG15" s="43">
        <v>537.53474247744236</v>
      </c>
      <c r="AH15" s="43">
        <v>42.397353336872008</v>
      </c>
      <c r="AI15" s="43">
        <v>73.901637264012408</v>
      </c>
      <c r="AJ15" s="43">
        <v>718.78430307511746</v>
      </c>
      <c r="AK15" s="43">
        <v>44.074027451704083</v>
      </c>
      <c r="AL15" s="43">
        <v>39.42048457916782</v>
      </c>
      <c r="AM15" s="43">
        <v>29.66722947129502</v>
      </c>
      <c r="AN15" s="43">
        <v>128.49788977545373</v>
      </c>
      <c r="AO15" s="43">
        <v>151.83007222548039</v>
      </c>
      <c r="AP15" s="43">
        <v>50.81435314305115</v>
      </c>
      <c r="AQ15" s="43">
        <v>46.022575607421288</v>
      </c>
      <c r="AR15" s="43">
        <v>63.37934447541847</v>
      </c>
      <c r="AS15" s="43">
        <v>32.598226131300706</v>
      </c>
      <c r="AT15" s="43">
        <v>59.754815431589741</v>
      </c>
      <c r="AU15" s="43">
        <v>46.85128109960273</v>
      </c>
      <c r="AV15" s="43">
        <v>97.368932556732346</v>
      </c>
      <c r="AW15" s="43">
        <v>115.91758413414345</v>
      </c>
      <c r="AX15" s="43">
        <v>47.145231702068244</v>
      </c>
      <c r="AY15" s="43">
        <v>25.35665720661148</v>
      </c>
      <c r="AZ15" s="43">
        <v>39.888302878597635</v>
      </c>
    </row>
    <row r="16" spans="2:52">
      <c r="B16" s="12">
        <v>43930</v>
      </c>
      <c r="C16" s="43">
        <v>56.502631889854683</v>
      </c>
      <c r="D16" s="106">
        <v>32.026152087118945</v>
      </c>
      <c r="E16" s="43">
        <v>37.155683877604858</v>
      </c>
      <c r="F16" s="43">
        <v>40.860811831849723</v>
      </c>
      <c r="G16" s="43">
        <v>46.042895203773853</v>
      </c>
      <c r="H16" s="43">
        <v>106.71736694600044</v>
      </c>
      <c r="I16" s="43">
        <v>268.17316129508947</v>
      </c>
      <c r="J16" s="43">
        <v>124.20140520994526</v>
      </c>
      <c r="K16" s="43">
        <v>76.027562866609273</v>
      </c>
      <c r="L16" s="43">
        <v>103.20233611704622</v>
      </c>
      <c r="M16" s="43">
        <v>28.079616559366141</v>
      </c>
      <c r="N16" s="43">
        <v>73.752213825462405</v>
      </c>
      <c r="O16" s="43">
        <v>129.90578521767765</v>
      </c>
      <c r="P16" s="43">
        <v>95.521466038378804</v>
      </c>
      <c r="Q16" s="43">
        <v>40.270784121158279</v>
      </c>
      <c r="R16" s="43">
        <v>33.417844143920114</v>
      </c>
      <c r="S16" s="43">
        <v>38.36573351565557</v>
      </c>
      <c r="T16" s="43">
        <v>388.19899157870674</v>
      </c>
      <c r="U16" s="43">
        <v>279.36150336097063</v>
      </c>
      <c r="V16" s="43">
        <v>110.23455709578694</v>
      </c>
      <c r="W16" s="43">
        <v>41.947039816423512</v>
      </c>
      <c r="X16" s="43">
        <v>213.27173160828133</v>
      </c>
      <c r="Y16" s="43">
        <v>23.486841491987924</v>
      </c>
      <c r="Z16" s="43">
        <v>57.27853054127187</v>
      </c>
      <c r="AA16" s="43">
        <v>80.161117125328261</v>
      </c>
      <c r="AB16" s="43">
        <v>33.482832062144134</v>
      </c>
      <c r="AC16" s="43">
        <v>35.595497845800189</v>
      </c>
      <c r="AD16" s="43">
        <v>34.886550288184274</v>
      </c>
      <c r="AE16" s="43">
        <v>30.692298921131719</v>
      </c>
      <c r="AF16" s="43">
        <v>61.651756460432708</v>
      </c>
      <c r="AG16" s="43">
        <v>576.69014382392504</v>
      </c>
      <c r="AH16" s="43">
        <v>46.628231759208106</v>
      </c>
      <c r="AI16" s="43">
        <v>78.539621277067042</v>
      </c>
      <c r="AJ16" s="43">
        <v>764.32278902561848</v>
      </c>
      <c r="AK16" s="43">
        <v>47.098823446018692</v>
      </c>
      <c r="AL16" s="43">
        <v>42.019875448020358</v>
      </c>
      <c r="AM16" s="43">
        <v>31.221888488000623</v>
      </c>
      <c r="AN16" s="43">
        <v>141.13320315192541</v>
      </c>
      <c r="AO16" s="43">
        <v>175.33480762729337</v>
      </c>
      <c r="AP16" s="43">
        <v>54.338117940019309</v>
      </c>
      <c r="AQ16" s="43">
        <v>53.935228957469171</v>
      </c>
      <c r="AR16" s="43">
        <v>66.883219384532126</v>
      </c>
      <c r="AS16" s="43">
        <v>35.885392529669005</v>
      </c>
      <c r="AT16" s="43">
        <v>63.021055529379097</v>
      </c>
      <c r="AU16" s="43">
        <v>51.653064598147374</v>
      </c>
      <c r="AV16" s="43">
        <v>102.29118049928992</v>
      </c>
      <c r="AW16" s="43">
        <v>122.36735115178712</v>
      </c>
      <c r="AX16" s="43">
        <v>49.780359406883299</v>
      </c>
      <c r="AY16" s="43">
        <v>27.644415967472053</v>
      </c>
      <c r="AZ16" s="43">
        <v>41.616137780517079</v>
      </c>
    </row>
    <row r="17" spans="2:52">
      <c r="B17" s="12">
        <v>43931</v>
      </c>
      <c r="C17" s="43">
        <v>61.738295763730257</v>
      </c>
      <c r="D17" s="106">
        <v>33.705572257541029</v>
      </c>
      <c r="E17" s="43">
        <v>39.49892040702445</v>
      </c>
      <c r="F17" s="43">
        <v>43.306297760207705</v>
      </c>
      <c r="G17" s="43">
        <v>48.939648010041999</v>
      </c>
      <c r="H17" s="43">
        <v>112.96625807171176</v>
      </c>
      <c r="I17" s="43">
        <v>294.11777669351324</v>
      </c>
      <c r="J17" s="43">
        <v>138.54926421010194</v>
      </c>
      <c r="K17" s="43">
        <v>80.803272177670706</v>
      </c>
      <c r="L17" s="43">
        <v>109.91233129599472</v>
      </c>
      <c r="M17" s="43">
        <v>29.815043813484355</v>
      </c>
      <c r="N17" s="43">
        <v>76.278303091541559</v>
      </c>
      <c r="O17" s="43">
        <v>140.91220872787628</v>
      </c>
      <c r="P17" s="43">
        <v>102.50706342143654</v>
      </c>
      <c r="Q17" s="43">
        <v>43.730068927608123</v>
      </c>
      <c r="R17" s="43">
        <v>36.743320931756386</v>
      </c>
      <c r="S17" s="43">
        <v>40.969542883857642</v>
      </c>
      <c r="T17" s="43">
        <v>407.09482932562724</v>
      </c>
      <c r="U17" s="43">
        <v>306.36807225805444</v>
      </c>
      <c r="V17" s="43">
        <v>122.288028098458</v>
      </c>
      <c r="W17" s="43">
        <v>44.06192730653455</v>
      </c>
      <c r="X17" s="43">
        <v>225.30755028476781</v>
      </c>
      <c r="Y17" s="43">
        <v>25.07255792576537</v>
      </c>
      <c r="Z17" s="43">
        <v>61.15637644023802</v>
      </c>
      <c r="AA17" s="43">
        <v>85.786795524782434</v>
      </c>
      <c r="AB17" s="43">
        <v>34.525411264079167</v>
      </c>
      <c r="AC17" s="43">
        <v>38.24612497655162</v>
      </c>
      <c r="AD17" s="43">
        <v>36.873640202503211</v>
      </c>
      <c r="AE17" s="43">
        <v>34.082040308234575</v>
      </c>
      <c r="AF17" s="43">
        <v>64.856218921310685</v>
      </c>
      <c r="AG17" s="43">
        <v>614.47683510485592</v>
      </c>
      <c r="AH17" s="43">
        <v>51.11800451334576</v>
      </c>
      <c r="AI17" s="43">
        <v>83.261089002356655</v>
      </c>
      <c r="AJ17" s="43">
        <v>787.73972832752099</v>
      </c>
      <c r="AK17" s="43">
        <v>50.184726430117436</v>
      </c>
      <c r="AL17" s="43">
        <v>44.698692148976725</v>
      </c>
      <c r="AM17" s="43">
        <v>32.752838107937301</v>
      </c>
      <c r="AN17" s="43">
        <v>153.65246313343519</v>
      </c>
      <c r="AO17" s="43">
        <v>199.68911177856947</v>
      </c>
      <c r="AP17" s="43">
        <v>57.68708180611425</v>
      </c>
      <c r="AQ17" s="43">
        <v>63.30122680038297</v>
      </c>
      <c r="AR17" s="43">
        <v>70.663220555140143</v>
      </c>
      <c r="AS17" s="43">
        <v>39.151866333802971</v>
      </c>
      <c r="AT17" s="43">
        <v>66.03330424166505</v>
      </c>
      <c r="AU17" s="43">
        <v>56.402964064466552</v>
      </c>
      <c r="AV17" s="43">
        <v>106.98448667707741</v>
      </c>
      <c r="AW17" s="43">
        <v>128.40814515900431</v>
      </c>
      <c r="AX17" s="43">
        <v>52.204480610195461</v>
      </c>
      <c r="AY17" s="43">
        <v>29.884347019046352</v>
      </c>
      <c r="AZ17" s="43">
        <v>45.59015805493182</v>
      </c>
    </row>
    <row r="18" spans="2:52">
      <c r="B18" s="12">
        <v>43932</v>
      </c>
      <c r="C18" s="43">
        <v>66.854503756231921</v>
      </c>
      <c r="D18" s="106">
        <v>35.111598446731627</v>
      </c>
      <c r="E18" s="43">
        <v>41.889495048149492</v>
      </c>
      <c r="F18" s="43">
        <v>45.722343649299731</v>
      </c>
      <c r="G18" s="43">
        <v>51.641524410596404</v>
      </c>
      <c r="H18" s="43">
        <v>119.19778427567637</v>
      </c>
      <c r="I18" s="43">
        <v>318.99255235272778</v>
      </c>
      <c r="J18" s="43">
        <v>153.19053545975061</v>
      </c>
      <c r="K18" s="43">
        <v>85.247741483591668</v>
      </c>
      <c r="L18" s="43">
        <v>116.71112929864701</v>
      </c>
      <c r="M18" s="43">
        <v>31.378946280858319</v>
      </c>
      <c r="N18" s="43">
        <v>78.484634222673975</v>
      </c>
      <c r="O18" s="43">
        <v>151.8453537859431</v>
      </c>
      <c r="P18" s="43">
        <v>108.91547900370698</v>
      </c>
      <c r="Q18" s="43">
        <v>47.583277527462599</v>
      </c>
      <c r="R18" s="43">
        <v>40.135946770116284</v>
      </c>
      <c r="S18" s="43">
        <v>43.798917658721301</v>
      </c>
      <c r="T18" s="43">
        <v>423.1788779135897</v>
      </c>
      <c r="U18" s="43">
        <v>333.23162862605932</v>
      </c>
      <c r="V18" s="43">
        <v>132.92844760934372</v>
      </c>
      <c r="W18" s="43">
        <v>46.34685600188066</v>
      </c>
      <c r="X18" s="43">
        <v>236.79550604788446</v>
      </c>
      <c r="Y18" s="43">
        <v>26.731734066538888</v>
      </c>
      <c r="Z18" s="43">
        <v>64.994652483092267</v>
      </c>
      <c r="AA18" s="43">
        <v>92.300486299577074</v>
      </c>
      <c r="AB18" s="43">
        <v>35.487792065865342</v>
      </c>
      <c r="AC18" s="43">
        <v>40.701973237982678</v>
      </c>
      <c r="AD18" s="43">
        <v>38.823237854287818</v>
      </c>
      <c r="AE18" s="43">
        <v>37.205919625760735</v>
      </c>
      <c r="AF18" s="43">
        <v>68.470432319809134</v>
      </c>
      <c r="AG18" s="43">
        <v>653.73356281341808</v>
      </c>
      <c r="AH18" s="43">
        <v>55.294378865828904</v>
      </c>
      <c r="AI18" s="43">
        <v>87.903710999424334</v>
      </c>
      <c r="AJ18" s="43">
        <v>831.57452326007126</v>
      </c>
      <c r="AK18" s="43">
        <v>53.23763163973274</v>
      </c>
      <c r="AL18" s="43">
        <v>47.359457524454953</v>
      </c>
      <c r="AM18" s="43">
        <v>34.283787727873978</v>
      </c>
      <c r="AN18" s="43">
        <v>165.68853926861343</v>
      </c>
      <c r="AO18" s="43">
        <v>226.05271344841708</v>
      </c>
      <c r="AP18" s="43">
        <v>60.839047797733024</v>
      </c>
      <c r="AQ18" s="43">
        <v>76.994961577608692</v>
      </c>
      <c r="AR18" s="43">
        <v>74.185922254810222</v>
      </c>
      <c r="AS18" s="43">
        <v>42.286301679489284</v>
      </c>
      <c r="AT18" s="43">
        <v>68.925241245028346</v>
      </c>
      <c r="AU18" s="43">
        <v>61.181316064586788</v>
      </c>
      <c r="AV18" s="43">
        <v>110.99096756055452</v>
      </c>
      <c r="AW18" s="43">
        <v>132.18270340202321</v>
      </c>
      <c r="AX18" s="43">
        <v>54.601612609827043</v>
      </c>
      <c r="AY18" s="43">
        <v>32.132249355501692</v>
      </c>
      <c r="AZ18" s="43">
        <v>52.328714172417683</v>
      </c>
    </row>
    <row r="19" spans="2:52">
      <c r="B19" s="12">
        <v>43933</v>
      </c>
      <c r="C19" s="43">
        <v>71.929921935581532</v>
      </c>
      <c r="D19" s="106">
        <v>36.419983928339533</v>
      </c>
      <c r="E19" s="43">
        <v>44.313206367468347</v>
      </c>
      <c r="F19" s="43">
        <v>48.148202884813749</v>
      </c>
      <c r="G19" s="43">
        <v>54.341231500512059</v>
      </c>
      <c r="H19" s="43">
        <v>125.70962993069512</v>
      </c>
      <c r="I19" s="43">
        <v>342.92971565623105</v>
      </c>
      <c r="J19" s="43">
        <v>166.36474546193946</v>
      </c>
      <c r="K19" s="43">
        <v>89.658288620311481</v>
      </c>
      <c r="L19" s="43">
        <v>123.38883254170325</v>
      </c>
      <c r="M19" s="43">
        <v>32.791503348163836</v>
      </c>
      <c r="N19" s="43">
        <v>81.322487670326154</v>
      </c>
      <c r="O19" s="43">
        <v>162.57219181723875</v>
      </c>
      <c r="P19" s="43">
        <v>115.30691865066012</v>
      </c>
      <c r="Q19" s="43">
        <v>51.431958267622761</v>
      </c>
      <c r="R19" s="43">
        <v>43.157654043679052</v>
      </c>
      <c r="S19" s="43">
        <v>45.848620701863432</v>
      </c>
      <c r="T19" s="43">
        <v>438.30107949963548</v>
      </c>
      <c r="U19" s="43">
        <v>360.90351668016274</v>
      </c>
      <c r="V19" s="43">
        <v>143.79571150687053</v>
      </c>
      <c r="W19" s="43">
        <v>48.823081053116205</v>
      </c>
      <c r="X19" s="43">
        <v>247.82857824324225</v>
      </c>
      <c r="Y19" s="43">
        <v>28.302251940248176</v>
      </c>
      <c r="Z19" s="43">
        <v>68.644389799766287</v>
      </c>
      <c r="AA19" s="43">
        <v>98.847777542627838</v>
      </c>
      <c r="AB19" s="43">
        <v>36.32987526742825</v>
      </c>
      <c r="AC19" s="43">
        <v>42.706969710986833</v>
      </c>
      <c r="AD19" s="43">
        <v>40.960296818744027</v>
      </c>
      <c r="AE19" s="43">
        <v>40.374109288216346</v>
      </c>
      <c r="AF19" s="43">
        <v>72.158190758393289</v>
      </c>
      <c r="AG19" s="43">
        <v>691.67948123475981</v>
      </c>
      <c r="AH19" s="43">
        <v>59.511631270701749</v>
      </c>
      <c r="AI19" s="43">
        <v>92.045430723082106</v>
      </c>
      <c r="AJ19" s="43">
        <v>872.64522638591166</v>
      </c>
      <c r="AK19" s="43">
        <v>56.467747119722034</v>
      </c>
      <c r="AL19" s="43">
        <v>50.027443430124421</v>
      </c>
      <c r="AM19" s="43">
        <v>35.719899760734933</v>
      </c>
      <c r="AN19" s="43">
        <v>177.12760995855521</v>
      </c>
      <c r="AO19" s="43">
        <v>254.08848218070005</v>
      </c>
      <c r="AP19" s="43">
        <v>63.902226014939984</v>
      </c>
      <c r="AQ19" s="43">
        <v>89.509872488398699</v>
      </c>
      <c r="AR19" s="43">
        <v>77.269332174830268</v>
      </c>
      <c r="AS19" s="43">
        <v>45.310869203407591</v>
      </c>
      <c r="AT19" s="43">
        <v>72.138009472185416</v>
      </c>
      <c r="AU19" s="43">
        <v>65.946278637035931</v>
      </c>
      <c r="AV19" s="43">
        <v>114.51667073801438</v>
      </c>
      <c r="AW19" s="43">
        <v>135.34567815238597</v>
      </c>
      <c r="AX19" s="43">
        <v>56.969301841807052</v>
      </c>
      <c r="AY19" s="43">
        <v>34.571462529102163</v>
      </c>
      <c r="AZ19" s="43">
        <v>56.35210115831584</v>
      </c>
    </row>
    <row r="20" spans="2:52">
      <c r="B20" s="12">
        <v>43934</v>
      </c>
      <c r="C20" s="43">
        <v>76.492553892448058</v>
      </c>
      <c r="D20" s="106">
        <v>37.689313126914371</v>
      </c>
      <c r="E20" s="43">
        <v>46.717982442105026</v>
      </c>
      <c r="F20" s="43">
        <v>50.534808734639832</v>
      </c>
      <c r="G20" s="43">
        <v>57.187728610316</v>
      </c>
      <c r="H20" s="43">
        <v>131.61370332457878</v>
      </c>
      <c r="I20" s="43">
        <v>367.37174715127122</v>
      </c>
      <c r="J20" s="43">
        <v>179.06949586494119</v>
      </c>
      <c r="K20" s="43">
        <v>93.882596396711364</v>
      </c>
      <c r="L20" s="43">
        <v>130.2952703306631</v>
      </c>
      <c r="M20" s="43">
        <v>34.3554058155378</v>
      </c>
      <c r="N20" s="43">
        <v>83.368939733985215</v>
      </c>
      <c r="O20" s="43">
        <v>173.06904824492077</v>
      </c>
      <c r="P20" s="43">
        <v>122.07819485033727</v>
      </c>
      <c r="Q20" s="43">
        <v>55.375724061363364</v>
      </c>
      <c r="R20" s="43">
        <v>46.281683679944479</v>
      </c>
      <c r="S20" s="43">
        <v>48.21215387601297</v>
      </c>
      <c r="T20" s="43">
        <v>451.3582293754958</v>
      </c>
      <c r="U20" s="43">
        <v>388.34534110053028</v>
      </c>
      <c r="V20" s="43">
        <v>154.67479021620161</v>
      </c>
      <c r="W20" s="43">
        <v>51.331188830333303</v>
      </c>
      <c r="X20" s="43">
        <v>258.9274512062633</v>
      </c>
      <c r="Y20" s="43">
        <v>30.017156134604932</v>
      </c>
      <c r="Z20" s="43">
        <v>72.303437670819577</v>
      </c>
      <c r="AA20" s="43">
        <v>105.20306610992931</v>
      </c>
      <c r="AB20" s="43">
        <v>37.091760068842305</v>
      </c>
      <c r="AC20" s="43">
        <v>45.177800962365609</v>
      </c>
      <c r="AD20" s="43">
        <v>43.284817095871844</v>
      </c>
      <c r="AE20" s="43">
        <v>43.985402399966446</v>
      </c>
      <c r="AF20" s="43">
        <v>76.276713003193848</v>
      </c>
      <c r="AG20" s="43">
        <v>730.74642305879195</v>
      </c>
      <c r="AH20" s="43">
        <v>63.653940579526783</v>
      </c>
      <c r="AI20" s="43">
        <v>96.057286894374357</v>
      </c>
      <c r="AJ20" s="43">
        <v>911.16626778143961</v>
      </c>
      <c r="AK20" s="43">
        <v>60.014396806793137</v>
      </c>
      <c r="AL20" s="43">
        <v>52.464372369673676</v>
      </c>
      <c r="AM20" s="43">
        <v>37.125528283464405</v>
      </c>
      <c r="AN20" s="43">
        <v>187.73645251530837</v>
      </c>
      <c r="AO20" s="43">
        <v>281.46347521895615</v>
      </c>
      <c r="AP20" s="43">
        <v>67.06251586040986</v>
      </c>
      <c r="AQ20" s="43">
        <v>103.46197961991166</v>
      </c>
      <c r="AR20" s="43">
        <v>80.672797534309638</v>
      </c>
      <c r="AS20" s="43">
        <v>48.377807277424779</v>
      </c>
      <c r="AT20" s="43">
        <v>75.252745936516604</v>
      </c>
      <c r="AU20" s="43">
        <v>70.937187801434717</v>
      </c>
      <c r="AV20" s="43">
        <v>117.72185544479608</v>
      </c>
      <c r="AW20" s="43">
        <v>138.24225763907646</v>
      </c>
      <c r="AX20" s="43">
        <v>59.398330173061154</v>
      </c>
      <c r="AY20" s="43">
        <v>36.293260063408376</v>
      </c>
      <c r="AZ20" s="43">
        <v>60.350804788472281</v>
      </c>
    </row>
    <row r="21" spans="2:52">
      <c r="B21" s="12">
        <v>43935</v>
      </c>
      <c r="C21" s="43">
        <v>81.049358733149987</v>
      </c>
      <c r="D21" s="106">
        <v>38.919586042456125</v>
      </c>
      <c r="E21" s="43">
        <v>49.084888027377325</v>
      </c>
      <c r="F21" s="43">
        <v>53.27273238637288</v>
      </c>
      <c r="G21" s="43">
        <v>60.100389694601581</v>
      </c>
      <c r="H21" s="43">
        <v>138.26694905667793</v>
      </c>
      <c r="I21" s="43">
        <v>394.12976130272654</v>
      </c>
      <c r="J21" s="43">
        <v>193.69609650211518</v>
      </c>
      <c r="K21" s="43">
        <v>98.284496705987763</v>
      </c>
      <c r="L21" s="43">
        <v>137.4802260666938</v>
      </c>
      <c r="M21" s="43">
        <v>35.808321656194913</v>
      </c>
      <c r="N21" s="43">
        <v>85.439373657765259</v>
      </c>
      <c r="O21" s="43">
        <v>183.99091969496729</v>
      </c>
      <c r="P21" s="43">
        <v>128.96830259723535</v>
      </c>
      <c r="Q21" s="43">
        <v>59.65002361278831</v>
      </c>
      <c r="R21" s="43">
        <v>48.932472388710117</v>
      </c>
      <c r="S21" s="43">
        <v>50.757120094651164</v>
      </c>
      <c r="T21" s="43">
        <v>463.23534970267866</v>
      </c>
      <c r="U21" s="43">
        <v>416.44419409652158</v>
      </c>
      <c r="V21" s="43">
        <v>165.55386892553267</v>
      </c>
      <c r="W21" s="43">
        <v>53.924317210167949</v>
      </c>
      <c r="X21" s="43">
        <v>269.4984875765075</v>
      </c>
      <c r="Y21" s="43">
        <v>32.13988835745716</v>
      </c>
      <c r="Z21" s="43">
        <v>75.757653345528908</v>
      </c>
      <c r="AA21" s="43">
        <v>111.5583546772308</v>
      </c>
      <c r="AB21" s="43">
        <v>37.853644870256367</v>
      </c>
      <c r="AC21" s="43">
        <v>47.83523854309329</v>
      </c>
      <c r="AD21" s="43">
        <v>46.302944229884552</v>
      </c>
      <c r="AE21" s="43">
        <v>47.604080569204783</v>
      </c>
      <c r="AF21" s="43">
        <v>80.500299590974009</v>
      </c>
      <c r="AG21" s="43">
        <v>769.15233099687612</v>
      </c>
      <c r="AH21" s="43">
        <v>67.878005993131268</v>
      </c>
      <c r="AI21" s="43">
        <v>100.41699186664572</v>
      </c>
      <c r="AJ21" s="43">
        <v>946.6529767260314</v>
      </c>
      <c r="AK21" s="43">
        <v>63.960686207052483</v>
      </c>
      <c r="AL21" s="43">
        <v>54.886860248840414</v>
      </c>
      <c r="AM21" s="43">
        <v>38.527769749512593</v>
      </c>
      <c r="AN21" s="43">
        <v>198.29507966077995</v>
      </c>
      <c r="AO21" s="43">
        <v>310.61851706561112</v>
      </c>
      <c r="AP21" s="43">
        <v>69.895400787736236</v>
      </c>
      <c r="AQ21" s="43">
        <v>117.59171774499714</v>
      </c>
      <c r="AR21" s="43">
        <v>83.741564395007984</v>
      </c>
      <c r="AS21" s="43">
        <v>51.186087923512801</v>
      </c>
      <c r="AT21" s="43">
        <v>78.385306357725213</v>
      </c>
      <c r="AU21" s="43">
        <v>76.868704259727593</v>
      </c>
      <c r="AV21" s="43">
        <v>120.01127309249728</v>
      </c>
      <c r="AW21" s="43">
        <v>141.16510144753747</v>
      </c>
      <c r="AX21" s="43">
        <v>61.795462172692723</v>
      </c>
      <c r="AY21" s="43">
        <v>37.895488324498892</v>
      </c>
      <c r="AZ21" s="43">
        <v>64.2754583514036</v>
      </c>
    </row>
    <row r="22" spans="2:52">
      <c r="B22" s="12">
        <v>43936</v>
      </c>
      <c r="C22" s="43">
        <v>85.306067091376022</v>
      </c>
      <c r="D22" s="106">
        <v>40.032690108898684</v>
      </c>
      <c r="E22" s="43">
        <v>51.655347492983076</v>
      </c>
      <c r="F22" s="43">
        <v>55.875231857482568</v>
      </c>
      <c r="G22" s="43">
        <v>63.118623896639349</v>
      </c>
      <c r="H22" s="43">
        <v>144.56793494762937</v>
      </c>
      <c r="I22" s="43">
        <v>418.33137937322539</v>
      </c>
      <c r="J22" s="43">
        <v>209.23227511271429</v>
      </c>
      <c r="K22" s="43">
        <v>102.5094696229602</v>
      </c>
      <c r="L22" s="43">
        <v>143.87537487069267</v>
      </c>
      <c r="M22" s="43">
        <v>37.039264243418295</v>
      </c>
      <c r="N22" s="43">
        <v>87.525795488292644</v>
      </c>
      <c r="O22" s="43">
        <v>195.24198049920594</v>
      </c>
      <c r="P22" s="43">
        <v>135.77140867563239</v>
      </c>
      <c r="Q22" s="43">
        <v>64.191466886177309</v>
      </c>
      <c r="R22" s="43">
        <v>51.704768903185162</v>
      </c>
      <c r="S22" s="43">
        <v>53.365833058650253</v>
      </c>
      <c r="T22" s="43">
        <v>474.19364493857364</v>
      </c>
      <c r="U22" s="43">
        <v>442.25691927259851</v>
      </c>
      <c r="V22" s="43">
        <v>176.45657725847215</v>
      </c>
      <c r="W22" s="43">
        <v>56.379287110749111</v>
      </c>
      <c r="X22" s="43">
        <v>279.31710647303748</v>
      </c>
      <c r="Y22" s="43">
        <v>33.910520605397153</v>
      </c>
      <c r="Z22" s="43">
        <v>79.232817767591612</v>
      </c>
      <c r="AA22" s="43">
        <v>117.9520437796821</v>
      </c>
      <c r="AB22" s="43">
        <v>38.508598471471956</v>
      </c>
      <c r="AC22" s="43">
        <v>50.325139054405533</v>
      </c>
      <c r="AD22" s="43">
        <v>50.708285077667099</v>
      </c>
      <c r="AE22" s="43">
        <v>51.909569084849586</v>
      </c>
      <c r="AF22" s="43">
        <v>84.839456956031725</v>
      </c>
      <c r="AG22" s="43">
        <v>806.60287609249519</v>
      </c>
      <c r="AH22" s="43">
        <v>72.129323441662208</v>
      </c>
      <c r="AI22" s="43">
        <v>104.7117650627343</v>
      </c>
      <c r="AJ22" s="43">
        <v>981.01759951742065</v>
      </c>
      <c r="AK22" s="43">
        <v>68.815025475504044</v>
      </c>
      <c r="AL22" s="43">
        <v>57.421266345971631</v>
      </c>
      <c r="AM22" s="43">
        <v>39.872431251979101</v>
      </c>
      <c r="AN22" s="43">
        <v>208.80014370088452</v>
      </c>
      <c r="AO22" s="43">
        <v>339.50385454735715</v>
      </c>
      <c r="AP22" s="43">
        <v>72.778228838169255</v>
      </c>
      <c r="AQ22" s="43">
        <v>132.38353502794379</v>
      </c>
      <c r="AR22" s="43">
        <v>87.716109068032438</v>
      </c>
      <c r="AS22" s="43">
        <v>53.993875888785723</v>
      </c>
      <c r="AT22" s="43">
        <v>81.682738380050068</v>
      </c>
      <c r="AU22" s="43">
        <v>81.849571353373065</v>
      </c>
      <c r="AV22" s="43">
        <v>122.11753732838238</v>
      </c>
      <c r="AW22" s="43">
        <v>144.12546571567057</v>
      </c>
      <c r="AX22" s="43">
        <v>64.195047736295265</v>
      </c>
      <c r="AY22" s="43">
        <v>39.760768986663962</v>
      </c>
      <c r="AZ22" s="43">
        <v>68.274161981560056</v>
      </c>
    </row>
    <row r="23" spans="2:52">
      <c r="B23" s="12">
        <v>43937</v>
      </c>
      <c r="C23" s="43">
        <v>89.27724675753764</v>
      </c>
      <c r="D23" s="106">
        <v>40.950512760175869</v>
      </c>
      <c r="E23" s="43">
        <v>53.899173987821221</v>
      </c>
      <c r="F23" s="43">
        <v>58.603342162793638</v>
      </c>
      <c r="G23" s="43">
        <v>65.710588558164105</v>
      </c>
      <c r="H23" s="43">
        <v>150.35045388928603</v>
      </c>
      <c r="I23" s="43">
        <v>442.08021882750455</v>
      </c>
      <c r="J23" s="43">
        <v>225.66336108426387</v>
      </c>
      <c r="K23" s="43">
        <v>106.67391474782868</v>
      </c>
      <c r="L23" s="43">
        <v>151.63754896079777</v>
      </c>
      <c r="M23" s="43">
        <v>38.199578977276403</v>
      </c>
      <c r="N23" s="43">
        <v>89.236501510257639</v>
      </c>
      <c r="O23" s="43">
        <v>205.95754492248133</v>
      </c>
      <c r="P23" s="43">
        <v>142.73578613954354</v>
      </c>
      <c r="Q23" s="43">
        <v>70.1456023841898</v>
      </c>
      <c r="R23" s="43">
        <v>54.89275001613975</v>
      </c>
      <c r="S23" s="43">
        <v>55.680330274829878</v>
      </c>
      <c r="T23" s="43">
        <v>484.43593266185962</v>
      </c>
      <c r="U23" s="43">
        <v>468.37639596032301</v>
      </c>
      <c r="V23" s="43">
        <v>187.67592254776491</v>
      </c>
      <c r="W23" s="43">
        <v>58.866139737311848</v>
      </c>
      <c r="X23" s="43">
        <v>289.02415015483422</v>
      </c>
      <c r="Y23" s="43">
        <v>36.061116855040993</v>
      </c>
      <c r="Z23" s="43">
        <v>82.740569129981751</v>
      </c>
      <c r="AA23" s="43">
        <v>125.48814880284172</v>
      </c>
      <c r="AB23" s="43">
        <v>39.029888072439469</v>
      </c>
      <c r="AC23" s="43">
        <v>53.012542615028636</v>
      </c>
      <c r="AD23" s="43">
        <v>55.900963438670352</v>
      </c>
      <c r="AE23" s="43">
        <v>56.783707027088987</v>
      </c>
      <c r="AF23" s="43">
        <v>89.115575715301688</v>
      </c>
      <c r="AG23" s="43">
        <v>844.32040811041929</v>
      </c>
      <c r="AH23" s="43">
        <v>76.217128680634303</v>
      </c>
      <c r="AI23" s="43">
        <v>108.84884680237903</v>
      </c>
      <c r="AJ23" s="43">
        <v>1014.5979369608914</v>
      </c>
      <c r="AK23" s="43">
        <v>75.028384196754729</v>
      </c>
      <c r="AL23" s="43">
        <v>59.692123091121971</v>
      </c>
      <c r="AM23" s="43">
        <v>41.169673960907744</v>
      </c>
      <c r="AN23" s="43">
        <v>219.34649596804283</v>
      </c>
      <c r="AO23" s="43">
        <v>367.02718498631322</v>
      </c>
      <c r="AP23" s="43">
        <v>75.713774629659255</v>
      </c>
      <c r="AQ23" s="43">
        <v>146.99772131731791</v>
      </c>
      <c r="AR23" s="43">
        <v>90.82880510669581</v>
      </c>
      <c r="AS23" s="43">
        <v>56.673566842131827</v>
      </c>
      <c r="AT23" s="43">
        <v>85.305457615388065</v>
      </c>
      <c r="AU23" s="43">
        <v>87.277310595541167</v>
      </c>
      <c r="AV23" s="43">
        <v>124.06354232892842</v>
      </c>
      <c r="AW23" s="43">
        <v>146.71250141006576</v>
      </c>
      <c r="AX23" s="43">
        <v>66.660879527113806</v>
      </c>
      <c r="AY23" s="43">
        <v>41.769532776687882</v>
      </c>
      <c r="AZ23" s="43">
        <v>72.124765477266266</v>
      </c>
    </row>
    <row r="24" spans="2:52">
      <c r="B24" s="12">
        <v>43938</v>
      </c>
      <c r="C24" s="43">
        <v>94.00012440893012</v>
      </c>
      <c r="D24" s="106">
        <v>41.809750986903452</v>
      </c>
      <c r="E24" s="43">
        <v>56.521705376302954</v>
      </c>
      <c r="F24" s="43">
        <v>61.276497728141599</v>
      </c>
      <c r="G24" s="43">
        <v>68.830780360222789</v>
      </c>
      <c r="H24" s="43">
        <v>156.12553072162265</v>
      </c>
      <c r="I24" s="43">
        <v>467.86055171915831</v>
      </c>
      <c r="J24" s="43">
        <v>240.09924375926812</v>
      </c>
      <c r="K24" s="43">
        <v>110.62152404603891</v>
      </c>
      <c r="L24" s="43">
        <v>159.72264240982557</v>
      </c>
      <c r="M24" s="43">
        <v>39.006754444308122</v>
      </c>
      <c r="N24" s="43">
        <v>91.234989853674691</v>
      </c>
      <c r="O24" s="43">
        <v>216.64830740811217</v>
      </c>
      <c r="P24" s="43">
        <v>150.05665824511738</v>
      </c>
      <c r="Q24" s="43">
        <v>76.706471081239314</v>
      </c>
      <c r="R24" s="43">
        <v>58.096718998266631</v>
      </c>
      <c r="S24" s="43">
        <v>58.671523710994215</v>
      </c>
      <c r="T24" s="43">
        <v>495.21292127439011</v>
      </c>
      <c r="U24" s="43">
        <v>494.85651293876839</v>
      </c>
      <c r="V24" s="43">
        <v>198.83146785331488</v>
      </c>
      <c r="W24" s="43">
        <v>60.747220570224677</v>
      </c>
      <c r="X24" s="43">
        <v>298.12897376736527</v>
      </c>
      <c r="Y24" s="43">
        <v>38.269974251612773</v>
      </c>
      <c r="Z24" s="43">
        <v>86.043488296027945</v>
      </c>
      <c r="AA24" s="43">
        <v>133.30745777273154</v>
      </c>
      <c r="AB24" s="43">
        <v>39.55117767340699</v>
      </c>
      <c r="AC24" s="43">
        <v>55.665893925770561</v>
      </c>
      <c r="AD24" s="43">
        <v>61.449818293749622</v>
      </c>
      <c r="AE24" s="43">
        <v>62.521896695452639</v>
      </c>
      <c r="AF24" s="43">
        <v>93.60182316053087</v>
      </c>
      <c r="AG24" s="43">
        <v>883.2779817976035</v>
      </c>
      <c r="AH24" s="43">
        <v>80.482072146628497</v>
      </c>
      <c r="AI24" s="43">
        <v>112.83287506959293</v>
      </c>
      <c r="AJ24" s="43">
        <v>1047.5526085650113</v>
      </c>
      <c r="AK24" s="43">
        <v>82.292783142292507</v>
      </c>
      <c r="AL24" s="43">
        <v>61.897995064551004</v>
      </c>
      <c r="AM24" s="43">
        <v>42.429659046342358</v>
      </c>
      <c r="AN24" s="43">
        <v>229.42640285929679</v>
      </c>
      <c r="AO24" s="43">
        <v>395.53493635718678</v>
      </c>
      <c r="AP24" s="43">
        <v>78.488392580027906</v>
      </c>
      <c r="AQ24" s="43">
        <v>160.19085965811203</v>
      </c>
      <c r="AR24" s="43">
        <v>94.236454197409941</v>
      </c>
      <c r="AS24" s="43">
        <v>59.408930727584575</v>
      </c>
      <c r="AT24" s="43">
        <v>89.168800268571388</v>
      </c>
      <c r="AU24" s="43">
        <v>93.066564384828695</v>
      </c>
      <c r="AV24" s="43">
        <v>125.62034632936525</v>
      </c>
      <c r="AW24" s="43">
        <v>149.61470896570705</v>
      </c>
      <c r="AX24" s="43">
        <v>69.288646540015975</v>
      </c>
      <c r="AY24" s="43">
        <v>43.969607403856934</v>
      </c>
      <c r="AZ24" s="43">
        <v>73.482350043060123</v>
      </c>
    </row>
    <row r="25" spans="2:52">
      <c r="B25" s="12">
        <v>43939</v>
      </c>
      <c r="C25" s="43">
        <v>98.996876520057896</v>
      </c>
      <c r="D25" s="106">
        <v>42.668989213631043</v>
      </c>
      <c r="E25" s="43">
        <v>60.138337110599068</v>
      </c>
      <c r="F25" s="43">
        <v>64.112554844094475</v>
      </c>
      <c r="G25" s="43">
        <v>72.418458604930578</v>
      </c>
      <c r="H25" s="43">
        <v>162.14619716151998</v>
      </c>
      <c r="I25" s="43">
        <v>493.3884505150437</v>
      </c>
      <c r="J25" s="43">
        <v>258.78960405190583</v>
      </c>
      <c r="K25" s="43">
        <v>114.70748258334399</v>
      </c>
      <c r="L25" s="43">
        <v>167.58169230760745</v>
      </c>
      <c r="M25" s="43">
        <v>39.309445244445023</v>
      </c>
      <c r="N25" s="43">
        <v>93.473296798301774</v>
      </c>
      <c r="O25" s="43">
        <v>227.70997159761012</v>
      </c>
      <c r="P25" s="43">
        <v>157.63216938045028</v>
      </c>
      <c r="Q25" s="43">
        <v>84.594002668720506</v>
      </c>
      <c r="R25" s="43">
        <v>61.236736503704343</v>
      </c>
      <c r="S25" s="43">
        <v>61.358694207745152</v>
      </c>
      <c r="T25" s="43">
        <v>505.46442797852512</v>
      </c>
      <c r="U25" s="43">
        <v>521.87551770794607</v>
      </c>
      <c r="V25" s="43">
        <v>210.03899833080339</v>
      </c>
      <c r="W25" s="43">
        <v>62.383867170612113</v>
      </c>
      <c r="X25" s="43">
        <v>306.66304724299147</v>
      </c>
      <c r="Y25" s="43">
        <v>40.58015538197224</v>
      </c>
      <c r="Z25" s="43">
        <v>88.96467473252406</v>
      </c>
      <c r="AA25" s="43">
        <v>139.81634848063246</v>
      </c>
      <c r="AB25" s="43">
        <v>40.019001674275266</v>
      </c>
      <c r="AC25" s="43">
        <v>58.290641346612297</v>
      </c>
      <c r="AD25" s="43">
        <v>67.129896067699022</v>
      </c>
      <c r="AE25" s="43">
        <v>68.585028893298912</v>
      </c>
      <c r="AF25" s="43">
        <v>97.8043968797151</v>
      </c>
      <c r="AG25" s="43">
        <v>921.17564957033585</v>
      </c>
      <c r="AH25" s="43">
        <v>85.012722953155858</v>
      </c>
      <c r="AI25" s="43">
        <v>116.77052349667632</v>
      </c>
      <c r="AJ25" s="43">
        <v>1077.8401225065463</v>
      </c>
      <c r="AK25" s="43">
        <v>90.169474125467318</v>
      </c>
      <c r="AL25" s="43">
        <v>64.056933591736851</v>
      </c>
      <c r="AM25" s="43">
        <v>43.679482961733136</v>
      </c>
      <c r="AN25" s="43">
        <v>239.67369445482259</v>
      </c>
      <c r="AO25" s="43">
        <v>427.1847435792493</v>
      </c>
      <c r="AP25" s="43">
        <v>81.415614517666796</v>
      </c>
      <c r="AQ25" s="43">
        <v>169.65374713388357</v>
      </c>
      <c r="AR25" s="43">
        <v>97.52277508231596</v>
      </c>
      <c r="AS25" s="43">
        <v>62.154148229339391</v>
      </c>
      <c r="AT25" s="43">
        <v>93.250486393503252</v>
      </c>
      <c r="AU25" s="43">
        <v>98.305177961142661</v>
      </c>
      <c r="AV25" s="43">
        <v>127.17715032980206</v>
      </c>
      <c r="AW25" s="43">
        <v>152.59383346367628</v>
      </c>
      <c r="AX25" s="43">
        <v>71.901692169092357</v>
      </c>
      <c r="AY25" s="43">
        <v>45.723290077687345</v>
      </c>
      <c r="AZ25" s="43">
        <v>72.174132188749667</v>
      </c>
    </row>
    <row r="26" spans="2:52">
      <c r="B26" s="12">
        <v>43940</v>
      </c>
      <c r="C26" s="43">
        <v>103.62943387089936</v>
      </c>
      <c r="D26" s="106">
        <v>43.489171157325544</v>
      </c>
      <c r="E26" s="43">
        <v>63.442537307639221</v>
      </c>
      <c r="F26" s="43">
        <v>67.050670762835964</v>
      </c>
      <c r="G26" s="43">
        <v>76.385404659645275</v>
      </c>
      <c r="H26" s="43">
        <v>168.4595865680048</v>
      </c>
      <c r="I26" s="43">
        <v>524.2976031302469</v>
      </c>
      <c r="J26" s="43">
        <v>277.77337659403537</v>
      </c>
      <c r="K26" s="43">
        <v>118.6491056164011</v>
      </c>
      <c r="L26" s="43">
        <v>174.79355799021505</v>
      </c>
      <c r="M26" s="43">
        <v>39.511239111202947</v>
      </c>
      <c r="N26" s="43">
        <v>95.191996773640426</v>
      </c>
      <c r="O26" s="43">
        <v>239.56417043093373</v>
      </c>
      <c r="P26" s="43">
        <v>165.02306721920789</v>
      </c>
      <c r="Q26" s="43">
        <v>92.531340712839054</v>
      </c>
      <c r="R26" s="43">
        <v>64.696511392587851</v>
      </c>
      <c r="S26" s="43">
        <v>64.874572394187524</v>
      </c>
      <c r="T26" s="43">
        <v>515.80812449115069</v>
      </c>
      <c r="U26" s="43">
        <v>548.8737960236341</v>
      </c>
      <c r="V26" s="43">
        <v>221.7427509040694</v>
      </c>
      <c r="W26" s="43">
        <v>63.839844990437307</v>
      </c>
      <c r="X26" s="43">
        <v>315.1127240818322</v>
      </c>
      <c r="Y26" s="43">
        <v>42.756082565063011</v>
      </c>
      <c r="Z26" s="43">
        <v>91.855601867287533</v>
      </c>
      <c r="AA26" s="43">
        <v>147.15565076114902</v>
      </c>
      <c r="AB26" s="43">
        <v>40.37989447494509</v>
      </c>
      <c r="AC26" s="43">
        <v>61.146944066646078</v>
      </c>
      <c r="AD26" s="43">
        <v>73.01618128558718</v>
      </c>
      <c r="AE26" s="43">
        <v>74.943563390674854</v>
      </c>
      <c r="AF26" s="43">
        <v>102.52178587949939</v>
      </c>
      <c r="AG26" s="43">
        <v>961.11914484410443</v>
      </c>
      <c r="AH26" s="43">
        <v>89.958967292312082</v>
      </c>
      <c r="AI26" s="43">
        <v>120.80556958803383</v>
      </c>
      <c r="AJ26" s="43">
        <v>1106.1962970613527</v>
      </c>
      <c r="AK26" s="43">
        <v>97.900730472955885</v>
      </c>
      <c r="AL26" s="43">
        <v>66.335010867078452</v>
      </c>
      <c r="AM26" s="43">
        <v>45.020757407518367</v>
      </c>
      <c r="AN26" s="43">
        <v>249.93326092866172</v>
      </c>
      <c r="AO26" s="43">
        <v>460.66854048269255</v>
      </c>
      <c r="AP26" s="43">
        <v>84.481567352824143</v>
      </c>
      <c r="AQ26" s="43">
        <v>180.79605491252241</v>
      </c>
      <c r="AR26" s="43">
        <v>101.15425379408988</v>
      </c>
      <c r="AS26" s="43">
        <v>64.901829135169734</v>
      </c>
      <c r="AT26" s="43">
        <v>97.274244658583441</v>
      </c>
      <c r="AU26" s="43">
        <v>105.18232274870626</v>
      </c>
      <c r="AV26" s="43">
        <v>128.64237762433086</v>
      </c>
      <c r="AW26" s="43">
        <v>155.80370878862928</v>
      </c>
      <c r="AX26" s="43">
        <v>74.659498072455605</v>
      </c>
      <c r="AY26" s="43">
        <v>47.67625487354394</v>
      </c>
      <c r="AZ26" s="43">
        <v>73.507033398801823</v>
      </c>
    </row>
    <row r="27" spans="2:52">
      <c r="B27" s="12">
        <v>43941</v>
      </c>
      <c r="C27" s="43">
        <v>108.4863351940772</v>
      </c>
      <c r="D27" s="106">
        <v>44.211712393437374</v>
      </c>
      <c r="E27" s="43">
        <v>67.371600579191266</v>
      </c>
      <c r="F27" s="43">
        <v>70.063368114384517</v>
      </c>
      <c r="G27" s="43">
        <v>80.430084345581577</v>
      </c>
      <c r="H27" s="43">
        <v>174.90941464535669</v>
      </c>
      <c r="I27" s="43">
        <v>553.21132432175659</v>
      </c>
      <c r="J27" s="43">
        <v>297.82810384681068</v>
      </c>
      <c r="K27" s="43">
        <v>122.75235780859302</v>
      </c>
      <c r="L27" s="43">
        <v>181.83050902007284</v>
      </c>
      <c r="M27" s="43">
        <v>39.501149417865058</v>
      </c>
      <c r="N27" s="43">
        <v>97.006624189463096</v>
      </c>
      <c r="O27" s="43">
        <v>252.19173877444854</v>
      </c>
      <c r="P27" s="43">
        <v>172.44367294477073</v>
      </c>
      <c r="Q27" s="43">
        <v>100.60451454778681</v>
      </c>
      <c r="R27" s="43">
        <v>68.060359066437613</v>
      </c>
      <c r="S27" s="43">
        <v>69.258387036697229</v>
      </c>
      <c r="T27" s="43">
        <v>525.84452164214144</v>
      </c>
      <c r="U27" s="43">
        <v>577.56335294408188</v>
      </c>
      <c r="V27" s="43">
        <v>233.6615330521723</v>
      </c>
      <c r="W27" s="43">
        <v>65.338333111571259</v>
      </c>
      <c r="X27" s="43">
        <v>323.73548554865658</v>
      </c>
      <c r="Y27" s="43">
        <v>45.724867965042499</v>
      </c>
      <c r="Z27" s="43">
        <v>94.672044567016854</v>
      </c>
      <c r="AA27" s="43">
        <v>155.03256053376361</v>
      </c>
      <c r="AB27" s="43">
        <v>40.673955275490862</v>
      </c>
      <c r="AC27" s="43">
        <v>64.065902926461249</v>
      </c>
      <c r="AD27" s="43">
        <v>78.939958766009667</v>
      </c>
      <c r="AE27" s="43">
        <v>82.75695421323438</v>
      </c>
      <c r="AF27" s="43">
        <v>107.34423922226331</v>
      </c>
      <c r="AG27" s="43">
        <v>1000.800478260429</v>
      </c>
      <c r="AH27" s="43">
        <v>95.286740120439006</v>
      </c>
      <c r="AI27" s="43">
        <v>124.91946140761333</v>
      </c>
      <c r="AJ27" s="43">
        <v>1133.3187643272979</v>
      </c>
      <c r="AK27" s="43">
        <v>105.57576838984303</v>
      </c>
      <c r="AL27" s="43">
        <v>68.710565300002017</v>
      </c>
      <c r="AM27" s="43">
        <v>46.345096569897223</v>
      </c>
      <c r="AN27" s="43">
        <v>260.33119875803226</v>
      </c>
      <c r="AO27" s="43">
        <v>491.50923461002839</v>
      </c>
      <c r="AP27" s="43">
        <v>87.217340651887625</v>
      </c>
      <c r="AQ27" s="43">
        <v>191.21169044472825</v>
      </c>
      <c r="AR27" s="43">
        <v>105.37773047558271</v>
      </c>
      <c r="AS27" s="43">
        <v>67.60615412927099</v>
      </c>
      <c r="AT27" s="43">
        <v>101.56090628760577</v>
      </c>
      <c r="AU27" s="43">
        <v>112.04942546551651</v>
      </c>
      <c r="AV27" s="43">
        <v>129.94734568352052</v>
      </c>
      <c r="AW27" s="43">
        <v>158.80722158538538</v>
      </c>
      <c r="AX27" s="43">
        <v>77.547342866279919</v>
      </c>
      <c r="AY27" s="43">
        <v>49.605305814757386</v>
      </c>
      <c r="AZ27" s="43">
        <v>74.790567897370551</v>
      </c>
    </row>
    <row r="28" spans="2:52">
      <c r="B28" s="12">
        <v>43942</v>
      </c>
      <c r="C28" s="43">
        <v>112.7226486457272</v>
      </c>
      <c r="D28" s="106">
        <v>44.79755663893345</v>
      </c>
      <c r="E28" s="43">
        <v>72.616663356154717</v>
      </c>
      <c r="F28" s="43">
        <v>73.081953473786271</v>
      </c>
      <c r="G28" s="43">
        <v>84.669640437231649</v>
      </c>
      <c r="H28" s="43">
        <v>182.69138029099244</v>
      </c>
      <c r="I28" s="43">
        <v>581.70832891072803</v>
      </c>
      <c r="J28" s="43">
        <v>314.24451920588564</v>
      </c>
      <c r="K28" s="43">
        <v>126.50441577846732</v>
      </c>
      <c r="L28" s="43">
        <v>189.2643817619398</v>
      </c>
      <c r="M28" s="43">
        <v>39.985454698084091</v>
      </c>
      <c r="N28" s="43">
        <v>98.725324164801762</v>
      </c>
      <c r="O28" s="43">
        <v>265.81363934535193</v>
      </c>
      <c r="P28" s="43">
        <v>179.92581643585868</v>
      </c>
      <c r="Q28" s="43">
        <v>110.17188208185556</v>
      </c>
      <c r="R28" s="43">
        <v>72.079709376351275</v>
      </c>
      <c r="S28" s="43">
        <v>74.245343962236817</v>
      </c>
      <c r="T28" s="43">
        <v>535.13110835074338</v>
      </c>
      <c r="U28" s="43">
        <v>611.9008684404738</v>
      </c>
      <c r="V28" s="43">
        <v>245.58031520027521</v>
      </c>
      <c r="W28" s="43">
        <v>66.804938506723644</v>
      </c>
      <c r="X28" s="43">
        <v>333.28374911717901</v>
      </c>
      <c r="Y28" s="43">
        <v>48.285825336526514</v>
      </c>
      <c r="Z28" s="43">
        <v>97.795735561262077</v>
      </c>
      <c r="AA28" s="43">
        <v>162.90947030637818</v>
      </c>
      <c r="AB28" s="43">
        <v>40.968016076036641</v>
      </c>
      <c r="AC28" s="43">
        <v>67.052966286038796</v>
      </c>
      <c r="AD28" s="43">
        <v>84.732513327562017</v>
      </c>
      <c r="AE28" s="43">
        <v>92.231982970648232</v>
      </c>
      <c r="AF28" s="43">
        <v>111.89352527328025</v>
      </c>
      <c r="AG28" s="43">
        <v>1038.9651329554665</v>
      </c>
      <c r="AH28" s="43">
        <v>100.80527719305131</v>
      </c>
      <c r="AI28" s="43">
        <v>128.97305943502306</v>
      </c>
      <c r="AJ28" s="43">
        <v>1160.9699632884694</v>
      </c>
      <c r="AK28" s="43">
        <v>112.9843798312714</v>
      </c>
      <c r="AL28" s="43">
        <v>71.078899202734334</v>
      </c>
      <c r="AM28" s="43">
        <v>47.672822788957355</v>
      </c>
      <c r="AN28" s="43">
        <v>270.60861960032702</v>
      </c>
      <c r="AO28" s="43">
        <v>525.51895502504408</v>
      </c>
      <c r="AP28" s="43">
        <v>89.947564715050348</v>
      </c>
      <c r="AQ28" s="43">
        <v>201.36895362264687</v>
      </c>
      <c r="AR28" s="43">
        <v>110.42331034470639</v>
      </c>
      <c r="AS28" s="43">
        <v>70.283874359356673</v>
      </c>
      <c r="AT28" s="43">
        <v>105.91440775491846</v>
      </c>
      <c r="AU28" s="43">
        <v>119.2680006586929</v>
      </c>
      <c r="AV28" s="43">
        <v>131.04626615441708</v>
      </c>
      <c r="AW28" s="43">
        <v>161.68128879627255</v>
      </c>
      <c r="AX28" s="43">
        <v>80.763965232213394</v>
      </c>
      <c r="AY28" s="43">
        <v>51.478557761803494</v>
      </c>
      <c r="AZ28" s="43">
        <v>76.296252597614654</v>
      </c>
    </row>
    <row r="29" spans="2:52">
      <c r="B29" s="12">
        <v>43943</v>
      </c>
      <c r="C29" s="43">
        <v>117.06385018833969</v>
      </c>
      <c r="D29" s="106">
        <v>45.28576017684685</v>
      </c>
      <c r="E29" s="43">
        <v>77.975337601211237</v>
      </c>
      <c r="F29" s="43">
        <v>76.145680226729127</v>
      </c>
      <c r="G29" s="43">
        <v>89.071171723241179</v>
      </c>
      <c r="H29" s="43">
        <v>191.21259546241694</v>
      </c>
      <c r="I29" s="43">
        <v>609.8847822669776</v>
      </c>
      <c r="J29" s="43">
        <v>329.47261495451818</v>
      </c>
      <c r="K29" s="43">
        <v>129.96248161526515</v>
      </c>
      <c r="L29" s="43">
        <v>196.27576834254953</v>
      </c>
      <c r="M29" s="43">
        <v>40.288145498220992</v>
      </c>
      <c r="N29" s="43">
        <v>100.47599995363508</v>
      </c>
      <c r="O29" s="43">
        <v>280.03755058453828</v>
      </c>
      <c r="P29" s="43">
        <v>187.89177408348888</v>
      </c>
      <c r="Q29" s="43">
        <v>121.84923223347093</v>
      </c>
      <c r="R29" s="43">
        <v>75.910402830031899</v>
      </c>
      <c r="S29" s="43">
        <v>80.350320729490292</v>
      </c>
      <c r="T29" s="43">
        <v>544.14112563387414</v>
      </c>
      <c r="U29" s="43">
        <v>647.0860958845949</v>
      </c>
      <c r="V29" s="43">
        <v>258.47736376576802</v>
      </c>
      <c r="W29" s="43">
        <v>68.324681778511973</v>
      </c>
      <c r="X29" s="43">
        <v>342.53447877974594</v>
      </c>
      <c r="Y29" s="43">
        <v>51.409129430532246</v>
      </c>
      <c r="Z29" s="43">
        <v>100.84261448187836</v>
      </c>
      <c r="AA29" s="43">
        <v>171.28078696904717</v>
      </c>
      <c r="AB29" s="43">
        <v>41.22197767650799</v>
      </c>
      <c r="AC29" s="43">
        <v>70.435035744238078</v>
      </c>
      <c r="AD29" s="43">
        <v>89.887699426030949</v>
      </c>
      <c r="AE29" s="43">
        <v>102.90339104115721</v>
      </c>
      <c r="AF29" s="43">
        <v>116.5688885358727</v>
      </c>
      <c r="AG29" s="43">
        <v>1077.7055787239087</v>
      </c>
      <c r="AH29" s="43">
        <v>106.67809071970785</v>
      </c>
      <c r="AI29" s="43">
        <v>133.20753883894193</v>
      </c>
      <c r="AJ29" s="43">
        <v>1192.5205585019337</v>
      </c>
      <c r="AK29" s="43">
        <v>119.5411598351089</v>
      </c>
      <c r="AL29" s="43">
        <v>73.328094357310889</v>
      </c>
      <c r="AM29" s="43">
        <v>49.058128971599167</v>
      </c>
      <c r="AN29" s="43">
        <v>280.6282679980431</v>
      </c>
      <c r="AO29" s="43">
        <v>561.09296075653151</v>
      </c>
      <c r="AP29" s="43">
        <v>92.741604991071554</v>
      </c>
      <c r="AQ29" s="43">
        <v>211.13865826913454</v>
      </c>
      <c r="AR29" s="43">
        <v>114.85597358793736</v>
      </c>
      <c r="AS29" s="43">
        <v>73.00002369302041</v>
      </c>
      <c r="AT29" s="43">
        <v>110.37930895271509</v>
      </c>
      <c r="AU29" s="43">
        <v>126.48657585186928</v>
      </c>
      <c r="AV29" s="43">
        <v>131.96203321349759</v>
      </c>
      <c r="AW29" s="43">
        <v>164.52721566240561</v>
      </c>
      <c r="AX29" s="43">
        <v>84.414868421007441</v>
      </c>
      <c r="AY29" s="43">
        <v>53.072814738012958</v>
      </c>
      <c r="AZ29" s="43">
        <v>77.974720788050703</v>
      </c>
    </row>
    <row r="30" spans="2:52">
      <c r="B30" s="12">
        <v>43944</v>
      </c>
      <c r="C30" s="43">
        <v>121.96154132466958</v>
      </c>
      <c r="D30" s="106">
        <v>45.715379290210649</v>
      </c>
      <c r="E30" s="43">
        <v>83.466558559043023</v>
      </c>
      <c r="F30" s="43">
        <v>79.280063073910256</v>
      </c>
      <c r="G30" s="43">
        <v>93.844016680248885</v>
      </c>
      <c r="H30" s="43">
        <v>200.43088820681683</v>
      </c>
      <c r="I30" s="43">
        <v>639.16313048570839</v>
      </c>
      <c r="J30" s="43">
        <v>350.26087283102328</v>
      </c>
      <c r="K30" s="43">
        <v>133.34272600507214</v>
      </c>
      <c r="L30" s="43">
        <v>202.50407547777164</v>
      </c>
      <c r="M30" s="43">
        <v>39.985454698084091</v>
      </c>
      <c r="N30" s="43">
        <v>102.27463946271041</v>
      </c>
      <c r="O30" s="43">
        <v>295.30878000880847</v>
      </c>
      <c r="P30" s="43">
        <v>195.95958734302275</v>
      </c>
      <c r="Q30" s="43">
        <v>133.49941522692049</v>
      </c>
      <c r="R30" s="43">
        <v>79.472500081618065</v>
      </c>
      <c r="S30" s="43">
        <v>86.84758516050303</v>
      </c>
      <c r="T30" s="43">
        <v>553.06509909574709</v>
      </c>
      <c r="U30" s="43">
        <v>682.03296911358404</v>
      </c>
      <c r="V30" s="43">
        <v>272.18963434575238</v>
      </c>
      <c r="W30" s="43">
        <v>69.982583529553793</v>
      </c>
      <c r="X30" s="43">
        <v>351.62356742609671</v>
      </c>
      <c r="Y30" s="43">
        <v>54.27659109672404</v>
      </c>
      <c r="Z30" s="43">
        <v>103.93837381298579</v>
      </c>
      <c r="AA30" s="43">
        <v>178.87449279493157</v>
      </c>
      <c r="AB30" s="43">
        <v>41.435840076904917</v>
      </c>
      <c r="AC30" s="43">
        <v>73.618240063131239</v>
      </c>
      <c r="AD30" s="43">
        <v>95.174108443369988</v>
      </c>
      <c r="AE30" s="43">
        <v>114.37977037788453</v>
      </c>
      <c r="AF30" s="43">
        <v>121.52792552451011</v>
      </c>
      <c r="AG30" s="43">
        <v>1115.8831002585753</v>
      </c>
      <c r="AH30" s="43">
        <v>112.68035141226518</v>
      </c>
      <c r="AI30" s="43">
        <v>137.26113686635165</v>
      </c>
      <c r="AJ30" s="43">
        <v>1224.0050622534941</v>
      </c>
      <c r="AK30" s="43">
        <v>124.87091148408101</v>
      </c>
      <c r="AL30" s="43">
        <v>75.68920772985193</v>
      </c>
      <c r="AM30" s="43">
        <v>50.416338700790774</v>
      </c>
      <c r="AN30" s="43">
        <v>290.53855838896823</v>
      </c>
      <c r="AO30" s="43">
        <v>597.94806222133627</v>
      </c>
      <c r="AP30" s="43">
        <v>95.829754769831851</v>
      </c>
      <c r="AQ30" s="43">
        <v>220.45621129561945</v>
      </c>
      <c r="AR30" s="43">
        <v>120.92656760957789</v>
      </c>
      <c r="AS30" s="43">
        <v>75.812245785629244</v>
      </c>
      <c r="AT30" s="43">
        <v>115.11602549289255</v>
      </c>
      <c r="AU30" s="43">
        <v>134.09344444750727</v>
      </c>
      <c r="AV30" s="43">
        <v>132.85490609610108</v>
      </c>
      <c r="AW30" s="43">
        <v>167.77461144703076</v>
      </c>
      <c r="AX30" s="43">
        <v>88.254696035565686</v>
      </c>
      <c r="AY30" s="43">
        <v>54.587358865411943</v>
      </c>
      <c r="AZ30" s="43">
        <v>79.850655824420386</v>
      </c>
    </row>
    <row r="31" spans="2:52">
      <c r="B31" s="12">
        <v>43945</v>
      </c>
      <c r="C31" s="43">
        <v>125.21015858642319</v>
      </c>
      <c r="D31" s="106">
        <v>46.184054686607503</v>
      </c>
      <c r="E31" s="43">
        <v>88.631146546107217</v>
      </c>
      <c r="F31" s="43">
        <v>82.522392731733206</v>
      </c>
      <c r="G31" s="43">
        <v>98.358352119473054</v>
      </c>
      <c r="H31" s="43">
        <v>209.80546524693713</v>
      </c>
      <c r="I31" s="43">
        <v>663.93372699428835</v>
      </c>
      <c r="J31" s="43">
        <v>377.1080936595373</v>
      </c>
      <c r="K31" s="43">
        <v>136.642488385598</v>
      </c>
      <c r="L31" s="43">
        <v>208.11614483638292</v>
      </c>
      <c r="M31" s="43">
        <v>40.217517644855711</v>
      </c>
      <c r="N31" s="43">
        <v>103.72154502334433</v>
      </c>
      <c r="O31" s="43">
        <v>311.51459153795992</v>
      </c>
      <c r="P31" s="43">
        <v>205.03110277819033</v>
      </c>
      <c r="Q31" s="43">
        <v>145.76538713879566</v>
      </c>
      <c r="R31" s="43">
        <v>82.977041004183988</v>
      </c>
      <c r="S31" s="43">
        <v>93.428210720064598</v>
      </c>
      <c r="T31" s="43">
        <v>561.01800657485421</v>
      </c>
      <c r="U31" s="43">
        <v>716.89279123791675</v>
      </c>
      <c r="V31" s="43">
        <v>286.17837152195568</v>
      </c>
      <c r="W31" s="43">
        <v>71.736133458540351</v>
      </c>
      <c r="X31" s="43">
        <v>360.50667106063213</v>
      </c>
      <c r="Y31" s="43">
        <v>58.365003755057572</v>
      </c>
      <c r="Z31" s="43">
        <v>107.11327285631702</v>
      </c>
      <c r="AA31" s="43">
        <v>186.67940156414019</v>
      </c>
      <c r="AB31" s="43">
        <v>41.622969677252236</v>
      </c>
      <c r="AC31" s="43">
        <v>76.857290071829539</v>
      </c>
      <c r="AD31" s="43">
        <v>101.07913979252532</v>
      </c>
      <c r="AE31" s="43">
        <v>127.00821868277752</v>
      </c>
      <c r="AF31" s="43">
        <v>126.68658476480876</v>
      </c>
      <c r="AG31" s="43">
        <v>1151.8813008310531</v>
      </c>
      <c r="AH31" s="43">
        <v>118.48503485160552</v>
      </c>
      <c r="AI31" s="43">
        <v>141.24980311757864</v>
      </c>
      <c r="AJ31" s="43">
        <v>1254.5554733434885</v>
      </c>
      <c r="AK31" s="43">
        <v>129.03351962817621</v>
      </c>
      <c r="AL31" s="43">
        <v>77.855366787229059</v>
      </c>
      <c r="AM31" s="43">
        <v>51.764387259938545</v>
      </c>
      <c r="AN31" s="43">
        <v>300.37854720409905</v>
      </c>
      <c r="AO31" s="43">
        <v>633.25236358791494</v>
      </c>
      <c r="AP31" s="43">
        <v>99.087156243564621</v>
      </c>
      <c r="AQ31" s="43">
        <v>229.49924369567415</v>
      </c>
      <c r="AR31" s="43">
        <v>126.60179902953334</v>
      </c>
      <c r="AS31" s="43">
        <v>78.68900906501662</v>
      </c>
      <c r="AT31" s="43">
        <v>119.78590219477967</v>
      </c>
      <c r="AU31" s="43">
        <v>141.97479631040264</v>
      </c>
      <c r="AV31" s="43">
        <v>133.74777897870453</v>
      </c>
      <c r="AW31" s="43">
        <v>170.77812424378686</v>
      </c>
      <c r="AX31" s="43">
        <v>92.136234237630319</v>
      </c>
      <c r="AY31" s="43">
        <v>55.982333719595239</v>
      </c>
      <c r="AZ31" s="43">
        <v>82.121524552657363</v>
      </c>
    </row>
    <row r="32" spans="2:52">
      <c r="B32" s="12">
        <v>43946</v>
      </c>
      <c r="C32" s="43">
        <v>128.93659937367244</v>
      </c>
      <c r="D32" s="106">
        <v>46.613673799971295</v>
      </c>
      <c r="E32" s="43">
        <v>92.697490341605061</v>
      </c>
      <c r="F32" s="43">
        <v>85.853042507353976</v>
      </c>
      <c r="G32" s="43">
        <v>102.6138164891406</v>
      </c>
      <c r="H32" s="43">
        <v>219.40578626976477</v>
      </c>
      <c r="I32" s="43">
        <v>687.78273870879309</v>
      </c>
      <c r="J32" s="43">
        <v>398.45383481007724</v>
      </c>
      <c r="K32" s="43">
        <v>139.8744064277216</v>
      </c>
      <c r="L32" s="43">
        <v>213.5008251464194</v>
      </c>
      <c r="M32" s="43">
        <v>40.278055804883088</v>
      </c>
      <c r="N32" s="43">
        <v>105.20842035084659</v>
      </c>
      <c r="O32" s="43">
        <v>328.47348008286593</v>
      </c>
      <c r="P32" s="43">
        <v>214.56096846692429</v>
      </c>
      <c r="Q32" s="43">
        <v>158.14908340272277</v>
      </c>
      <c r="R32" s="43">
        <v>86.759770850347749</v>
      </c>
      <c r="S32" s="43">
        <v>100.61688215845304</v>
      </c>
      <c r="T32" s="43">
        <v>568.62366577531407</v>
      </c>
      <c r="U32" s="43">
        <v>752.34124464135687</v>
      </c>
      <c r="V32" s="43">
        <v>300.53100490172909</v>
      </c>
      <c r="W32" s="43">
        <v>73.521566113508456</v>
      </c>
      <c r="X32" s="43">
        <v>369.51136307019749</v>
      </c>
      <c r="Y32" s="43">
        <v>63.238675350245749</v>
      </c>
      <c r="Z32" s="43">
        <v>110.28351662245861</v>
      </c>
      <c r="AA32" s="43">
        <v>195.57392551822599</v>
      </c>
      <c r="AB32" s="43">
        <v>41.783366477549926</v>
      </c>
      <c r="AC32" s="43">
        <v>80.421879589391978</v>
      </c>
      <c r="AD32" s="43">
        <v>107.58404734222975</v>
      </c>
      <c r="AE32" s="43">
        <v>139.20833365335253</v>
      </c>
      <c r="AF32" s="43">
        <v>132.13942416545029</v>
      </c>
      <c r="AG32" s="43">
        <v>1186.4110733308532</v>
      </c>
      <c r="AH32" s="43">
        <v>124.63036872752687</v>
      </c>
      <c r="AI32" s="43">
        <v>145.30803912900146</v>
      </c>
      <c r="AJ32" s="43">
        <v>1284.5213421704277</v>
      </c>
      <c r="AK32" s="43">
        <v>132.75371316623426</v>
      </c>
      <c r="AL32" s="43">
        <v>80.032356639893052</v>
      </c>
      <c r="AM32" s="43">
        <v>53.061629968867187</v>
      </c>
      <c r="AN32" s="43">
        <v>310.12703238089472</v>
      </c>
      <c r="AO32" s="43">
        <v>663.05469591035137</v>
      </c>
      <c r="AP32" s="43">
        <v>102.21415067363009</v>
      </c>
      <c r="AQ32" s="43">
        <v>238.52612782358594</v>
      </c>
      <c r="AR32" s="43">
        <v>132.23519313714115</v>
      </c>
      <c r="AS32" s="43">
        <v>81.632776935258008</v>
      </c>
      <c r="AT32" s="43">
        <v>124.48251483198293</v>
      </c>
      <c r="AU32" s="43">
        <v>150.89717617472522</v>
      </c>
      <c r="AV32" s="43">
        <v>134.75512274369305</v>
      </c>
      <c r="AW32" s="43">
        <v>173.70472009821501</v>
      </c>
      <c r="AX32" s="43">
        <v>96.231232505168791</v>
      </c>
      <c r="AY32" s="43">
        <v>57.425136283064788</v>
      </c>
      <c r="AZ32" s="43">
        <v>84.466443348119483</v>
      </c>
    </row>
    <row r="33" spans="2:52">
      <c r="B33" s="12">
        <v>43947</v>
      </c>
      <c r="C33" s="43">
        <v>132.64847237051018</v>
      </c>
      <c r="D33" s="106">
        <v>47.00423663030201</v>
      </c>
      <c r="E33" s="43">
        <v>97.009992317971211</v>
      </c>
      <c r="F33" s="43">
        <v>89.273975070056991</v>
      </c>
      <c r="G33" s="43">
        <v>106.62848737790763</v>
      </c>
      <c r="H33" s="43">
        <v>228.95649323045896</v>
      </c>
      <c r="I33" s="43">
        <v>705.00435368677392</v>
      </c>
      <c r="J33" s="43">
        <v>419.37412819885373</v>
      </c>
      <c r="K33" s="43">
        <v>142.88549779975156</v>
      </c>
      <c r="L33" s="43">
        <v>219.62956547930702</v>
      </c>
      <c r="M33" s="43">
        <v>40.47984967164102</v>
      </c>
      <c r="N33" s="43">
        <v>106.66331986485423</v>
      </c>
      <c r="O33" s="43">
        <v>345.66235023138569</v>
      </c>
      <c r="P33" s="43">
        <v>224.627698110067</v>
      </c>
      <c r="Q33" s="43">
        <v>172.1628091566001</v>
      </c>
      <c r="R33" s="43">
        <v>90.488141941325722</v>
      </c>
      <c r="S33" s="43">
        <v>108.10467294045789</v>
      </c>
      <c r="T33" s="43">
        <v>575.9558285439191</v>
      </c>
      <c r="U33" s="43">
        <v>788.24153473087244</v>
      </c>
      <c r="V33" s="43">
        <v>314.72059387860423</v>
      </c>
      <c r="W33" s="43">
        <v>75.519550275020393</v>
      </c>
      <c r="X33" s="43">
        <v>378.71345738275244</v>
      </c>
      <c r="Y33" s="43">
        <v>69.356095777677908</v>
      </c>
      <c r="Z33" s="43">
        <v>113.28151513258368</v>
      </c>
      <c r="AA33" s="43">
        <v>202.37082023975088</v>
      </c>
      <c r="AB33" s="43">
        <v>41.9036640777732</v>
      </c>
      <c r="AC33" s="43">
        <v>84.137661096426882</v>
      </c>
      <c r="AD33" s="43">
        <v>114.2201778108043</v>
      </c>
      <c r="AE33" s="43">
        <v>153.76428196267651</v>
      </c>
      <c r="AF33" s="43">
        <v>137.03542254829992</v>
      </c>
      <c r="AG33" s="43">
        <v>1219.2199060302535</v>
      </c>
      <c r="AH33" s="43">
        <v>131.46381648534185</v>
      </c>
      <c r="AI33" s="43">
        <v>149.09727206766706</v>
      </c>
      <c r="AJ33" s="43">
        <v>1313.9922593826689</v>
      </c>
      <c r="AK33" s="43">
        <v>136.64745055527922</v>
      </c>
      <c r="AL33" s="43">
        <v>82.122700130261975</v>
      </c>
      <c r="AM33" s="43">
        <v>54.372420904520936</v>
      </c>
      <c r="AN33" s="43">
        <v>319.81525906415237</v>
      </c>
      <c r="AO33" s="43">
        <v>693.19415868892395</v>
      </c>
      <c r="AP33" s="43">
        <v>105.32172277804294</v>
      </c>
      <c r="AQ33" s="43">
        <v>246.84248797720767</v>
      </c>
      <c r="AR33" s="43">
        <v>137.59036911763727</v>
      </c>
      <c r="AS33" s="43">
        <v>84.581471613650436</v>
      </c>
      <c r="AT33" s="43">
        <v>129.22814335059908</v>
      </c>
      <c r="AU33" s="43">
        <v>159.01116934340573</v>
      </c>
      <c r="AV33" s="43">
        <v>135.64799562629653</v>
      </c>
      <c r="AW33" s="43">
        <v>176.66133232038098</v>
      </c>
      <c r="AX33" s="43">
        <v>100.34095215653306</v>
      </c>
      <c r="AY33" s="43">
        <v>58.588943875697701</v>
      </c>
      <c r="AZ33" s="43">
        <v>86.860728855065005</v>
      </c>
    </row>
    <row r="34" spans="2:52">
      <c r="B34" s="12">
        <v>43948</v>
      </c>
      <c r="C34" s="43">
        <v>136.24671660213863</v>
      </c>
      <c r="D34" s="106">
        <v>47.355743177599656</v>
      </c>
      <c r="E34" s="43">
        <v>100.74970314270149</v>
      </c>
      <c r="F34" s="43">
        <v>92.961830655437922</v>
      </c>
      <c r="G34" s="43">
        <v>110.80368725394166</v>
      </c>
      <c r="H34" s="43">
        <v>238.87930565715413</v>
      </c>
      <c r="I34" s="43">
        <v>723.43604956827949</v>
      </c>
      <c r="J34" s="43">
        <v>438.32855951603409</v>
      </c>
      <c r="K34" s="43">
        <v>146.10943415500432</v>
      </c>
      <c r="L34" s="43">
        <v>225.5685906888275</v>
      </c>
      <c r="M34" s="43">
        <v>40.701822925074744</v>
      </c>
      <c r="N34" s="43">
        <v>108.09423751874081</v>
      </c>
      <c r="O34" s="43">
        <v>363.68208529100002</v>
      </c>
      <c r="P34" s="43">
        <v>234.80477133277196</v>
      </c>
      <c r="Q34" s="43">
        <v>186.74704523196002</v>
      </c>
      <c r="R34" s="43">
        <v>94.411565036205644</v>
      </c>
      <c r="S34" s="43">
        <v>116.71538715997363</v>
      </c>
      <c r="T34" s="43">
        <v>582.8577722062355</v>
      </c>
      <c r="U34" s="43">
        <v>821.78108176791091</v>
      </c>
      <c r="V34" s="43">
        <v>330.92106382455853</v>
      </c>
      <c r="W34" s="43">
        <v>77.496279285877947</v>
      </c>
      <c r="X34" s="43">
        <v>387.42204593783327</v>
      </c>
      <c r="Y34" s="43">
        <v>74.298160893172764</v>
      </c>
      <c r="Z34" s="43">
        <v>116.17011462875234</v>
      </c>
      <c r="AA34" s="43">
        <v>210.90533917680679</v>
      </c>
      <c r="AB34" s="43">
        <v>42.023961677996475</v>
      </c>
      <c r="AC34" s="43">
        <v>88.089084172639588</v>
      </c>
      <c r="AD34" s="43">
        <v>120.93129280444748</v>
      </c>
      <c r="AE34" s="43">
        <v>169.69385096481346</v>
      </c>
      <c r="AF34" s="43">
        <v>142.03648527412915</v>
      </c>
      <c r="AG34" s="43">
        <v>1249.2366345301266</v>
      </c>
      <c r="AH34" s="43">
        <v>138.49484149637379</v>
      </c>
      <c r="AI34" s="43">
        <v>152.80302129409773</v>
      </c>
      <c r="AJ34" s="43">
        <v>1342.3219973527139</v>
      </c>
      <c r="AK34" s="43">
        <v>140.72084249428954</v>
      </c>
      <c r="AL34" s="43">
        <v>84.292469452734721</v>
      </c>
      <c r="AM34" s="43">
        <v>55.669663613449593</v>
      </c>
      <c r="AN34" s="43">
        <v>329.53473089220745</v>
      </c>
      <c r="AO34" s="43">
        <v>725.08669983940456</v>
      </c>
      <c r="AP34" s="43">
        <v>108.59022272357718</v>
      </c>
      <c r="AQ34" s="43">
        <v>254.80358614368441</v>
      </c>
      <c r="AR34" s="43">
        <v>142.72380734269095</v>
      </c>
      <c r="AS34" s="43">
        <v>87.608009860829156</v>
      </c>
      <c r="AT34" s="43">
        <v>133.82226823575712</v>
      </c>
      <c r="AU34" s="43">
        <v>167.89338092471505</v>
      </c>
      <c r="AV34" s="43">
        <v>136.58665686185401</v>
      </c>
      <c r="AW34" s="43">
        <v>179.61419249657965</v>
      </c>
      <c r="AX34" s="43">
        <v>104.76227443220974</v>
      </c>
      <c r="AY34" s="43">
        <v>59.736808898568505</v>
      </c>
      <c r="AZ34" s="43">
        <v>89.477164563685889</v>
      </c>
    </row>
    <row r="35" spans="2:52">
      <c r="B35" s="12">
        <v>43949</v>
      </c>
      <c r="C35" s="43">
        <v>139.94110825048264</v>
      </c>
      <c r="D35" s="106">
        <v>47.843946715513063</v>
      </c>
      <c r="E35" s="43">
        <v>103.11660872797381</v>
      </c>
      <c r="F35" s="43">
        <v>96.724267673625931</v>
      </c>
      <c r="G35" s="43">
        <v>114.8487284916511</v>
      </c>
      <c r="H35" s="43">
        <v>247.52207528080564</v>
      </c>
      <c r="I35" s="43">
        <v>742.84141981917776</v>
      </c>
      <c r="J35" s="43">
        <v>459.98238352854059</v>
      </c>
      <c r="K35" s="43">
        <v>149.44910496988444</v>
      </c>
      <c r="L35" s="43">
        <v>233.03610086391561</v>
      </c>
      <c r="M35" s="43">
        <v>40.883437405156883</v>
      </c>
      <c r="N35" s="43">
        <v>109.41323982539608</v>
      </c>
      <c r="O35" s="43">
        <v>382.1674203618519</v>
      </c>
      <c r="P35" s="43">
        <v>245.30863131033445</v>
      </c>
      <c r="Q35" s="43">
        <v>202.3183547206786</v>
      </c>
      <c r="R35" s="43">
        <v>97.928896254109404</v>
      </c>
      <c r="S35" s="43">
        <v>124.91419933254214</v>
      </c>
      <c r="T35" s="43">
        <v>590.7584387938648</v>
      </c>
      <c r="U35" s="43">
        <v>849.43431601387351</v>
      </c>
      <c r="V35" s="43">
        <v>347.12153377051294</v>
      </c>
      <c r="W35" s="43">
        <v>79.175436187574149</v>
      </c>
      <c r="X35" s="43">
        <v>395.61710241484667</v>
      </c>
      <c r="Y35" s="43">
        <v>80.744883455414922</v>
      </c>
      <c r="Z35" s="43">
        <v>118.98655732848167</v>
      </c>
      <c r="AA35" s="43">
        <v>219.4398581138627</v>
      </c>
      <c r="AB35" s="43">
        <v>42.144259278219749</v>
      </c>
      <c r="AC35" s="43">
        <v>91.999644548994837</v>
      </c>
      <c r="AD35" s="43">
        <v>127.66115392935784</v>
      </c>
      <c r="AE35" s="43">
        <v>187.54353491389318</v>
      </c>
      <c r="AF35" s="43">
        <v>148.2352815099259</v>
      </c>
      <c r="AG35" s="43">
        <v>1279.7857285196555</v>
      </c>
      <c r="AH35" s="43">
        <v>145.25334615814094</v>
      </c>
      <c r="AI35" s="43">
        <v>156.64791004092004</v>
      </c>
      <c r="AJ35" s="43">
        <v>1368.0345134313898</v>
      </c>
      <c r="AK35" s="43">
        <v>145.08877012405941</v>
      </c>
      <c r="AL35" s="43">
        <v>86.556105667693799</v>
      </c>
      <c r="AM35" s="43">
        <v>57.03126039932247</v>
      </c>
      <c r="AN35" s="43">
        <v>338.81788659112715</v>
      </c>
      <c r="AO35" s="43">
        <v>755.60374872884961</v>
      </c>
      <c r="AP35" s="43">
        <v>111.88646884861512</v>
      </c>
      <c r="AQ35" s="43">
        <v>262.63549813301751</v>
      </c>
      <c r="AR35" s="43">
        <v>149.31109217182464</v>
      </c>
      <c r="AS35" s="43">
        <v>90.77249873623677</v>
      </c>
      <c r="AT35" s="43">
        <v>138.48323295920551</v>
      </c>
      <c r="AU35" s="43">
        <v>175.48351273576418</v>
      </c>
      <c r="AV35" s="43">
        <v>137.77715403865861</v>
      </c>
      <c r="AW35" s="43">
        <v>182.72839064936869</v>
      </c>
      <c r="AX35" s="43">
        <v>109.56635268735673</v>
      </c>
      <c r="AY35" s="43">
        <v>60.860760066796175</v>
      </c>
      <c r="AZ35" s="43">
        <v>91.772716647664581</v>
      </c>
    </row>
    <row r="36" spans="2:52">
      <c r="B36" s="12">
        <v>43950</v>
      </c>
      <c r="C36" s="43">
        <v>144.01426244952444</v>
      </c>
      <c r="D36" s="106">
        <v>48.351678394942994</v>
      </c>
      <c r="E36" s="43">
        <v>105.30836329993599</v>
      </c>
      <c r="F36" s="43">
        <v>100.81447046230814</v>
      </c>
      <c r="G36" s="43">
        <v>118.84749110240067</v>
      </c>
      <c r="H36" s="43">
        <v>255.58932178370884</v>
      </c>
      <c r="I36" s="43">
        <v>761.69383919363088</v>
      </c>
      <c r="J36" s="43">
        <v>481.43081896640251</v>
      </c>
      <c r="K36" s="43">
        <v>153.08542848013138</v>
      </c>
      <c r="L36" s="43">
        <v>241.26112603514323</v>
      </c>
      <c r="M36" s="43">
        <v>41.044872498563223</v>
      </c>
      <c r="N36" s="43">
        <v>110.80418771241433</v>
      </c>
      <c r="O36" s="43">
        <v>401.02591185817499</v>
      </c>
      <c r="P36" s="43">
        <v>255.70639169216398</v>
      </c>
      <c r="Q36" s="43">
        <v>218.38772877577088</v>
      </c>
      <c r="R36" s="43">
        <v>101.04333316887144</v>
      </c>
      <c r="S36" s="43">
        <v>133.20127622945648</v>
      </c>
      <c r="T36" s="43">
        <v>598.83426601762585</v>
      </c>
      <c r="U36" s="43">
        <v>876.20253069582577</v>
      </c>
      <c r="V36" s="43">
        <v>362.96992232470126</v>
      </c>
      <c r="W36" s="43">
        <v>80.897103390579119</v>
      </c>
      <c r="X36" s="43">
        <v>404.23271162431638</v>
      </c>
      <c r="Y36" s="43">
        <v>87.791949140349189</v>
      </c>
      <c r="Z36" s="43">
        <v>122.07766138239946</v>
      </c>
      <c r="AA36" s="43">
        <v>227.7103733717633</v>
      </c>
      <c r="AB36" s="43">
        <v>42.277923278467824</v>
      </c>
      <c r="AC36" s="43">
        <v>95.930636275278829</v>
      </c>
      <c r="AD36" s="43">
        <v>134.22229987286374</v>
      </c>
      <c r="AE36" s="43">
        <v>206.70037403839166</v>
      </c>
      <c r="AF36" s="43">
        <v>154.98041232921659</v>
      </c>
      <c r="AG36" s="43">
        <v>1309.0481385462692</v>
      </c>
      <c r="AH36" s="43">
        <v>152.55689151843777</v>
      </c>
      <c r="AI36" s="43">
        <v>160.2284336989982</v>
      </c>
      <c r="AJ36" s="43">
        <v>1387.9985410236352</v>
      </c>
      <c r="AK36" s="43">
        <v>149.66935007827806</v>
      </c>
      <c r="AL36" s="43">
        <v>88.931660100617364</v>
      </c>
      <c r="AM36" s="43">
        <v>58.325116051569829</v>
      </c>
      <c r="AN36" s="43">
        <v>348.0307407142526</v>
      </c>
      <c r="AO36" s="43">
        <v>784.73182013901373</v>
      </c>
      <c r="AP36" s="43">
        <v>115.31589663527075</v>
      </c>
      <c r="AQ36" s="43">
        <v>269.75688614806063</v>
      </c>
      <c r="AR36" s="43">
        <v>157.21625233990855</v>
      </c>
      <c r="AS36" s="43">
        <v>94.112381981821116</v>
      </c>
      <c r="AT36" s="43">
        <v>143.08626982280225</v>
      </c>
      <c r="AU36" s="43">
        <v>184.46279766768887</v>
      </c>
      <c r="AV36" s="43">
        <v>138.76160362717016</v>
      </c>
      <c r="AW36" s="43">
        <v>185.88761335376421</v>
      </c>
      <c r="AX36" s="43">
        <v>114.40723440206818</v>
      </c>
      <c r="AY36" s="43">
        <v>62.128194362882709</v>
      </c>
      <c r="AZ36" s="43">
        <v>93.944851952934783</v>
      </c>
    </row>
    <row r="37" spans="2:52">
      <c r="B37" s="12">
        <v>43951</v>
      </c>
      <c r="C37" s="43">
        <v>147.68825919129242</v>
      </c>
      <c r="D37" s="106">
        <v>48.878938215889455</v>
      </c>
      <c r="E37" s="43">
        <v>107.62793077350284</v>
      </c>
      <c r="F37" s="43">
        <v>104.96355332952223</v>
      </c>
      <c r="G37" s="43">
        <v>122.98798200821481</v>
      </c>
      <c r="H37" s="43">
        <v>263.48788047535822</v>
      </c>
      <c r="I37" s="43">
        <v>777.89369711731081</v>
      </c>
      <c r="J37" s="43">
        <v>496.77627961483188</v>
      </c>
      <c r="K37" s="43">
        <v>156.60335696846064</v>
      </c>
      <c r="L37" s="43">
        <v>248.27251261575299</v>
      </c>
      <c r="M37" s="43">
        <v>41.115500351928503</v>
      </c>
      <c r="N37" s="43">
        <v>112.11519606569591</v>
      </c>
      <c r="O37" s="43">
        <v>420.80658449055693</v>
      </c>
      <c r="P37" s="43">
        <v>266.14871390420132</v>
      </c>
      <c r="Q37" s="43">
        <v>235.11364248653757</v>
      </c>
      <c r="R37" s="43">
        <v>104.41997113805905</v>
      </c>
      <c r="S37" s="43">
        <v>142.30235002867133</v>
      </c>
      <c r="T37" s="43">
        <v>606.67347273292819</v>
      </c>
      <c r="U37" s="43">
        <v>903.4557443894372</v>
      </c>
      <c r="V37" s="43">
        <v>379.3239848241106</v>
      </c>
      <c r="W37" s="43">
        <v>82.831322100127906</v>
      </c>
      <c r="X37" s="43">
        <v>412.78108961465199</v>
      </c>
      <c r="Y37" s="43">
        <v>97.002276541650744</v>
      </c>
      <c r="Z37" s="43">
        <v>125.31075139060111</v>
      </c>
      <c r="AA37" s="43">
        <v>236.26889264328787</v>
      </c>
      <c r="AB37" s="43">
        <v>42.384854478666284</v>
      </c>
      <c r="AC37" s="43">
        <v>99.790799321809942</v>
      </c>
      <c r="AD37" s="43">
        <v>140.2960464034235</v>
      </c>
      <c r="AE37" s="43">
        <v>226.13046028995512</v>
      </c>
      <c r="AF37" s="43">
        <v>161.85162036008282</v>
      </c>
      <c r="AG37" s="43">
        <v>1337.5256713555041</v>
      </c>
      <c r="AH37" s="43">
        <v>160.21471333277873</v>
      </c>
      <c r="AI37" s="43">
        <v>164.05013252575517</v>
      </c>
      <c r="AJ37" s="43">
        <v>1406.0591345130665</v>
      </c>
      <c r="AK37" s="43">
        <v>154.49802441102025</v>
      </c>
      <c r="AL37" s="43">
        <v>91.527440704374271</v>
      </c>
      <c r="AM37" s="43">
        <v>59.574939966960621</v>
      </c>
      <c r="AN37" s="43">
        <v>357.07174654099225</v>
      </c>
      <c r="AO37" s="43">
        <v>812.21469492323342</v>
      </c>
      <c r="AP37" s="43">
        <v>118.46786262688951</v>
      </c>
      <c r="AQ37" s="43">
        <v>276.52301217595868</v>
      </c>
      <c r="AR37" s="43">
        <v>164.63191595352527</v>
      </c>
      <c r="AS37" s="43">
        <v>97.520255179889674</v>
      </c>
      <c r="AT37" s="43">
        <v>147.75169053547</v>
      </c>
      <c r="AU37" s="43">
        <v>194.43290024727429</v>
      </c>
      <c r="AV37" s="43">
        <v>139.81473574511273</v>
      </c>
      <c r="AW37" s="43">
        <v>189.00931559848763</v>
      </c>
      <c r="AX37" s="43">
        <v>119.44440123445672</v>
      </c>
      <c r="AY37" s="43">
        <v>63.26011681599141</v>
      </c>
      <c r="AZ37" s="43">
        <v>96.018253835238127</v>
      </c>
    </row>
    <row r="38" spans="2:52">
      <c r="B38" s="12">
        <v>43952</v>
      </c>
      <c r="C38" s="43">
        <v>152.85399767119301</v>
      </c>
      <c r="D38" s="106">
        <v>49.367141753802862</v>
      </c>
      <c r="E38" s="43">
        <v>109.58772859810834</v>
      </c>
      <c r="F38" s="43">
        <v>109.28731376304761</v>
      </c>
      <c r="G38" s="43">
        <v>127.13606550126455</v>
      </c>
      <c r="H38" s="43">
        <v>271.12844604391358</v>
      </c>
      <c r="I38" s="43">
        <v>793.82509338358614</v>
      </c>
      <c r="J38" s="43">
        <v>507.23642630922012</v>
      </c>
      <c r="K38" s="43">
        <v>160.33280015886749</v>
      </c>
      <c r="L38" s="43">
        <v>255.53147070487015</v>
      </c>
      <c r="M38" s="43">
        <v>40.621105378371567</v>
      </c>
      <c r="N38" s="43">
        <v>113.6260532533192</v>
      </c>
      <c r="O38" s="43">
        <v>441.0506024125724</v>
      </c>
      <c r="P38" s="43">
        <v>275.79528914824158</v>
      </c>
      <c r="Q38" s="43">
        <v>252.47798441420142</v>
      </c>
      <c r="R38" s="43">
        <v>107.93410478212834</v>
      </c>
      <c r="S38" s="43">
        <v>151.70254317150258</v>
      </c>
      <c r="T38" s="43">
        <v>614.77081091200364</v>
      </c>
      <c r="U38" s="43">
        <v>929.62289192018795</v>
      </c>
      <c r="V38" s="43">
        <v>395.87417319946996</v>
      </c>
      <c r="W38" s="43">
        <v>84.808051110985474</v>
      </c>
      <c r="X38" s="43">
        <v>420.99188105784572</v>
      </c>
      <c r="Y38" s="43">
        <v>104.73581052299664</v>
      </c>
      <c r="Z38" s="43">
        <v>128.99540328619739</v>
      </c>
      <c r="AA38" s="43">
        <v>245.22101740009848</v>
      </c>
      <c r="AB38" s="43">
        <v>42.465052878815136</v>
      </c>
      <c r="AC38" s="43">
        <v>103.47661484894941</v>
      </c>
      <c r="AD38" s="43">
        <v>145.60120155202966</v>
      </c>
      <c r="AE38" s="43">
        <v>246.25474194541317</v>
      </c>
      <c r="AF38" s="43">
        <v>168.68080265375718</v>
      </c>
      <c r="AG38" s="43">
        <v>1364.9979823187107</v>
      </c>
      <c r="AH38" s="43">
        <v>168.44482788057584</v>
      </c>
      <c r="AI38" s="43">
        <v>167.80689957632944</v>
      </c>
      <c r="AJ38" s="43">
        <v>1423.3824410274881</v>
      </c>
      <c r="AK38" s="43">
        <v>159.56868242330765</v>
      </c>
      <c r="AL38" s="43">
        <v>94.285683237434455</v>
      </c>
      <c r="AM38" s="43">
        <v>60.946697922877334</v>
      </c>
      <c r="AN38" s="43">
        <v>366.04579848602316</v>
      </c>
      <c r="AO38" s="43">
        <v>838.42995919238103</v>
      </c>
      <c r="AP38" s="43">
        <v>121.64202556211123</v>
      </c>
      <c r="AQ38" s="43">
        <v>283.35373129242856</v>
      </c>
      <c r="AR38" s="43">
        <v>172.20237762282821</v>
      </c>
      <c r="AS38" s="43">
        <v>100.9862647141404</v>
      </c>
      <c r="AT38" s="43">
        <v>152.64882268754437</v>
      </c>
      <c r="AU38" s="43">
        <v>203.05736534591512</v>
      </c>
      <c r="AV38" s="43">
        <v>140.89076203953226</v>
      </c>
      <c r="AW38" s="43">
        <v>192.34113241737512</v>
      </c>
      <c r="AX38" s="43">
        <v>124.7318315918836</v>
      </c>
      <c r="AY38" s="43">
        <v>64.431895693505368</v>
      </c>
      <c r="AZ38" s="43">
        <v>97.894188871607795</v>
      </c>
    </row>
    <row r="39" spans="2:52">
      <c r="B39" s="12">
        <v>43953</v>
      </c>
      <c r="C39" s="43">
        <v>157.90028026971973</v>
      </c>
      <c r="D39" s="106">
        <v>49.757704584133577</v>
      </c>
      <c r="E39" s="43">
        <v>111.36290778706257</v>
      </c>
      <c r="F39" s="43">
        <v>113.91332526637004</v>
      </c>
      <c r="G39" s="43">
        <v>131.17857587656212</v>
      </c>
      <c r="H39" s="43">
        <v>278.76653090936225</v>
      </c>
      <c r="I39" s="43">
        <v>811.09078415606621</v>
      </c>
      <c r="J39" s="43">
        <v>517.74058484103227</v>
      </c>
      <c r="K39" s="43">
        <v>163.9598117010984</v>
      </c>
      <c r="L39" s="43">
        <v>262.24953886779173</v>
      </c>
      <c r="M39" s="43">
        <v>40.792630165115803</v>
      </c>
      <c r="N39" s="43">
        <v>115.02499509371113</v>
      </c>
      <c r="O39" s="43">
        <v>461.18526633679113</v>
      </c>
      <c r="P39" s="43">
        <v>285.22754320890124</v>
      </c>
      <c r="Q39" s="43">
        <v>269.38954037243457</v>
      </c>
      <c r="R39" s="43">
        <v>112.56099412058902</v>
      </c>
      <c r="S39" s="43">
        <v>161.34791610418338</v>
      </c>
      <c r="T39" s="43">
        <v>623.19081342079573</v>
      </c>
      <c r="U39" s="43">
        <v>954.43038410201427</v>
      </c>
      <c r="V39" s="43">
        <v>413.15687990669136</v>
      </c>
      <c r="W39" s="43">
        <v>86.912311025769327</v>
      </c>
      <c r="X39" s="43">
        <v>428.337249361121</v>
      </c>
      <c r="Y39" s="43">
        <v>112.85690778608047</v>
      </c>
      <c r="Z39" s="43">
        <v>132.74988433963821</v>
      </c>
      <c r="AA39" s="43">
        <v>254.11554135418433</v>
      </c>
      <c r="AB39" s="43">
        <v>42.531884878939181</v>
      </c>
      <c r="AC39" s="43">
        <v>107.1379127561744</v>
      </c>
      <c r="AD39" s="43">
        <v>150.75638765049862</v>
      </c>
      <c r="AE39" s="43">
        <v>268.88255808938521</v>
      </c>
      <c r="AF39" s="43">
        <v>175.25783052428054</v>
      </c>
      <c r="AG39" s="43">
        <v>1391.9170191778635</v>
      </c>
      <c r="AH39" s="43">
        <v>176.37517004418166</v>
      </c>
      <c r="AI39" s="43">
        <v>171.47554493065562</v>
      </c>
      <c r="AJ39" s="43">
        <v>1440.3459162493255</v>
      </c>
      <c r="AK39" s="43">
        <v>164.70166956517488</v>
      </c>
      <c r="AL39" s="43">
        <v>96.61069395901923</v>
      </c>
      <c r="AM39" s="43">
        <v>62.484421656176558</v>
      </c>
      <c r="AN39" s="43">
        <v>374.63040201911474</v>
      </c>
      <c r="AO39" s="43">
        <v>865.49479221099193</v>
      </c>
      <c r="AP39" s="43">
        <v>124.71075301521894</v>
      </c>
      <c r="AQ39" s="43">
        <v>289.94222632675417</v>
      </c>
      <c r="AR39" s="43">
        <v>179.73936944225298</v>
      </c>
      <c r="AS39" s="43">
        <v>104.53258122125297</v>
      </c>
      <c r="AT39" s="43">
        <v>157.58160275337357</v>
      </c>
      <c r="AU39" s="43">
        <v>211.91949278571775</v>
      </c>
      <c r="AV39" s="43">
        <v>141.89810580452081</v>
      </c>
      <c r="AW39" s="43">
        <v>195.62792468465599</v>
      </c>
      <c r="AX39" s="43">
        <v>130.31859675376799</v>
      </c>
      <c r="AY39" s="43">
        <v>65.603674571019312</v>
      </c>
      <c r="AZ39" s="43">
        <v>99.572657062043845</v>
      </c>
    </row>
    <row r="40" spans="2:52">
      <c r="B40" s="12">
        <v>43954</v>
      </c>
      <c r="C40" s="43">
        <v>162.52118338823203</v>
      </c>
      <c r="D40" s="106">
        <v>50.089682989914699</v>
      </c>
      <c r="E40" s="43">
        <v>113.34637466752076</v>
      </c>
      <c r="F40" s="43">
        <v>118.82981182378315</v>
      </c>
      <c r="G40" s="43">
        <v>135.63108596258215</v>
      </c>
      <c r="H40" s="43">
        <v>286.36492452510413</v>
      </c>
      <c r="I40" s="43">
        <v>828.03191680541534</v>
      </c>
      <c r="J40" s="43">
        <v>533.0567042645124</v>
      </c>
      <c r="K40" s="43">
        <v>167.74047071559329</v>
      </c>
      <c r="L40" s="43">
        <v>269.55020737410308</v>
      </c>
      <c r="M40" s="43">
        <v>41.488819005430678</v>
      </c>
      <c r="N40" s="43">
        <v>116.41594298072937</v>
      </c>
      <c r="O40" s="43">
        <v>481.33909539464429</v>
      </c>
      <c r="P40" s="43">
        <v>295.17544130482304</v>
      </c>
      <c r="Q40" s="43">
        <v>285.51324874385853</v>
      </c>
      <c r="R40" s="43">
        <v>117.02160961965788</v>
      </c>
      <c r="S40" s="43">
        <v>171.13549331497688</v>
      </c>
      <c r="T40" s="43">
        <v>631.4756042104683</v>
      </c>
      <c r="U40" s="43">
        <v>978.80469340590571</v>
      </c>
      <c r="V40" s="43">
        <v>428.32946122567807</v>
      </c>
      <c r="W40" s="43">
        <v>88.602095502792722</v>
      </c>
      <c r="X40" s="43">
        <v>434.99600095834529</v>
      </c>
      <c r="Y40" s="43">
        <v>121.57834817185639</v>
      </c>
      <c r="Z40" s="43">
        <v>136.65333426314737</v>
      </c>
      <c r="AA40" s="43">
        <v>263.0196654420576</v>
      </c>
      <c r="AB40" s="43">
        <v>42.598716879063218</v>
      </c>
      <c r="AC40" s="43">
        <v>110.96538564281957</v>
      </c>
      <c r="AD40" s="43">
        <v>156.19276571797496</v>
      </c>
      <c r="AE40" s="43">
        <v>290.94172480676258</v>
      </c>
      <c r="AF40" s="43">
        <v>182.46524445268147</v>
      </c>
      <c r="AG40" s="43">
        <v>1417.0491736835174</v>
      </c>
      <c r="AH40" s="43">
        <v>183.71959345686815</v>
      </c>
      <c r="AI40" s="43">
        <v>175.02360270064241</v>
      </c>
      <c r="AJ40" s="43">
        <v>1456.1740870255799</v>
      </c>
      <c r="AK40" s="43">
        <v>169.92387291212691</v>
      </c>
      <c r="AL40" s="43">
        <v>99.238966948636815</v>
      </c>
      <c r="AM40" s="43">
        <v>64.076338296376193</v>
      </c>
      <c r="AN40" s="43">
        <v>382.97620337411183</v>
      </c>
      <c r="AO40" s="43">
        <v>891.89884953557589</v>
      </c>
      <c r="AP40" s="43">
        <v>127.63797495285783</v>
      </c>
      <c r="AQ40" s="43">
        <v>296.49842481679383</v>
      </c>
      <c r="AR40" s="43">
        <v>187.70100998200618</v>
      </c>
      <c r="AS40" s="43">
        <v>108.16265346693305</v>
      </c>
      <c r="AT40" s="43">
        <v>161.99303208053789</v>
      </c>
      <c r="AU40" s="43">
        <v>219.30041478940612</v>
      </c>
      <c r="AV40" s="43">
        <v>142.95123792246338</v>
      </c>
      <c r="AW40" s="43">
        <v>199.07042685957634</v>
      </c>
      <c r="AX40" s="43">
        <v>136.16053256863268</v>
      </c>
      <c r="AY40" s="43">
        <v>66.934879146154216</v>
      </c>
      <c r="AZ40" s="43">
        <v>101.7201090115723</v>
      </c>
    </row>
    <row r="41" spans="2:52">
      <c r="B41" s="12">
        <v>43955</v>
      </c>
      <c r="C41" s="43">
        <v>168.16474539362824</v>
      </c>
      <c r="D41" s="106">
        <v>50.460717678728884</v>
      </c>
      <c r="E41" s="43">
        <v>115.28723724744408</v>
      </c>
      <c r="F41" s="43">
        <v>123.33806317004179</v>
      </c>
      <c r="G41" s="43">
        <v>139.86015705281162</v>
      </c>
      <c r="H41" s="43">
        <v>294.14440946763318</v>
      </c>
      <c r="I41" s="43">
        <v>844.39605723586521</v>
      </c>
      <c r="J41" s="43">
        <v>553.2581376420336</v>
      </c>
      <c r="K41" s="43">
        <v>171.15796297746425</v>
      </c>
      <c r="L41" s="43">
        <v>276.66519724903384</v>
      </c>
      <c r="M41" s="43">
        <v>41.630074712161225</v>
      </c>
      <c r="N41" s="43">
        <v>117.71895738063729</v>
      </c>
      <c r="O41" s="43">
        <v>501.5808585950557</v>
      </c>
      <c r="P41" s="43">
        <v>305.08089956245163</v>
      </c>
      <c r="Q41" s="43">
        <v>303.2352915873725</v>
      </c>
      <c r="R41" s="43">
        <v>121.56536203842263</v>
      </c>
      <c r="S41" s="43">
        <v>180.48174690404124</v>
      </c>
      <c r="T41" s="43">
        <v>639.71430009589585</v>
      </c>
      <c r="U41" s="43">
        <v>1002.6732772446485</v>
      </c>
      <c r="V41" s="43">
        <v>444.90091626228508</v>
      </c>
      <c r="W41" s="43">
        <v>91.269616909917687</v>
      </c>
      <c r="X41" s="43">
        <v>441.0997373848449</v>
      </c>
      <c r="Y41" s="43">
        <v>134.12222641477317</v>
      </c>
      <c r="Z41" s="43">
        <v>140.79420332332793</v>
      </c>
      <c r="AA41" s="43">
        <v>272.03419106848673</v>
      </c>
      <c r="AB41" s="43">
        <v>42.67891527921207</v>
      </c>
      <c r="AC41" s="43">
        <v>114.89910154909406</v>
      </c>
      <c r="AD41" s="43">
        <v>161.89158962319152</v>
      </c>
      <c r="AE41" s="43">
        <v>312.42485704005719</v>
      </c>
      <c r="AF41" s="43">
        <v>189.78822915836002</v>
      </c>
      <c r="AG41" s="43">
        <v>1441.1471559539771</v>
      </c>
      <c r="AH41" s="43">
        <v>191.0912689044811</v>
      </c>
      <c r="AI41" s="43">
        <v>178.54383256655089</v>
      </c>
      <c r="AJ41" s="43">
        <v>1471.3883415557109</v>
      </c>
      <c r="AK41" s="43">
        <v>174.93953463360862</v>
      </c>
      <c r="AL41" s="43">
        <v>101.37624388524888</v>
      </c>
      <c r="AM41" s="43">
        <v>65.698738446707324</v>
      </c>
      <c r="AN41" s="43">
        <v>390.95710607379618</v>
      </c>
      <c r="AO41" s="43">
        <v>917.6421311661328</v>
      </c>
      <c r="AP41" s="43">
        <v>130.54299994689381</v>
      </c>
      <c r="AQ41" s="43">
        <v>303.86203691398123</v>
      </c>
      <c r="AR41" s="43">
        <v>194.87820091524142</v>
      </c>
      <c r="AS41" s="43">
        <v>111.76070145963148</v>
      </c>
      <c r="AT41" s="43">
        <v>166.63171685788947</v>
      </c>
      <c r="AU41" s="43">
        <v>228.40689928420622</v>
      </c>
      <c r="AV41" s="43">
        <v>144.09594674631398</v>
      </c>
      <c r="AW41" s="43">
        <v>202.64237462036564</v>
      </c>
      <c r="AX41" s="43">
        <v>141.95339710407805</v>
      </c>
      <c r="AY41" s="43">
        <v>68.30594014569435</v>
      </c>
      <c r="AZ41" s="43">
        <v>103.59604404794199</v>
      </c>
    </row>
    <row r="42" spans="2:52">
      <c r="B42" s="12">
        <v>43956</v>
      </c>
      <c r="C42" s="43">
        <v>174.99703909659888</v>
      </c>
      <c r="D42" s="106">
        <v>50.714583518443838</v>
      </c>
      <c r="E42" s="43">
        <v>117.35591272897207</v>
      </c>
      <c r="F42" s="43">
        <v>128.37034721523432</v>
      </c>
      <c r="G42" s="43">
        <v>144.22408695441626</v>
      </c>
      <c r="H42" s="43">
        <v>301.89660667598883</v>
      </c>
      <c r="I42" s="43">
        <v>859.00918655757198</v>
      </c>
      <c r="J42" s="43">
        <v>570.76017832422883</v>
      </c>
      <c r="K42" s="43">
        <v>174.13180647743022</v>
      </c>
      <c r="L42" s="43">
        <v>283.22584222448057</v>
      </c>
      <c r="M42" s="43">
        <v>41.19621789863168</v>
      </c>
      <c r="N42" s="43">
        <v>119.07792945416088</v>
      </c>
      <c r="O42" s="43">
        <v>521.54078159496009</v>
      </c>
      <c r="P42" s="43">
        <v>314.66381504905206</v>
      </c>
      <c r="Q42" s="43">
        <v>319.41333427512819</v>
      </c>
      <c r="R42" s="43">
        <v>126.07074357117389</v>
      </c>
      <c r="S42" s="43">
        <v>190.54392547946622</v>
      </c>
      <c r="T42" s="43">
        <v>646.52712694333809</v>
      </c>
      <c r="U42" s="43">
        <v>1025.5179742809999</v>
      </c>
      <c r="V42" s="43">
        <v>463.95111881541862</v>
      </c>
      <c r="W42" s="43">
        <v>93.937138317042667</v>
      </c>
      <c r="X42" s="43">
        <v>446.77862972447554</v>
      </c>
      <c r="Y42" s="43">
        <v>145.16144721094264</v>
      </c>
      <c r="Z42" s="43">
        <v>144.64411755915623</v>
      </c>
      <c r="AA42" s="43">
        <v>282.43113596031071</v>
      </c>
      <c r="AB42" s="43">
        <v>42.745747279336115</v>
      </c>
      <c r="AC42" s="43">
        <v>118.91045658509763</v>
      </c>
      <c r="AD42" s="43">
        <v>167.85285936614832</v>
      </c>
      <c r="AE42" s="43">
        <v>334.528334102364</v>
      </c>
      <c r="AF42" s="43">
        <v>196.48082780616093</v>
      </c>
      <c r="AG42" s="43">
        <v>1464.0887310127666</v>
      </c>
      <c r="AH42" s="43">
        <v>198.99435903316046</v>
      </c>
      <c r="AI42" s="43">
        <v>181.59098806312778</v>
      </c>
      <c r="AJ42" s="43">
        <v>1486.0753330897694</v>
      </c>
      <c r="AK42" s="43">
        <v>180.16173798056064</v>
      </c>
      <c r="AL42" s="43">
        <v>103.04418635942925</v>
      </c>
      <c r="AM42" s="43">
        <v>67.355009163851207</v>
      </c>
      <c r="AN42" s="43">
        <v>399.06633704675556</v>
      </c>
      <c r="AO42" s="43">
        <v>942.14477271810881</v>
      </c>
      <c r="AP42" s="43">
        <v>133.62005125385261</v>
      </c>
      <c r="AQ42" s="43">
        <v>313.85781737047034</v>
      </c>
      <c r="AR42" s="43">
        <v>200.36098069839778</v>
      </c>
      <c r="AS42" s="43">
        <v>115.3966858750928</v>
      </c>
      <c r="AT42" s="43">
        <v>172.03683178097069</v>
      </c>
      <c r="AU42" s="43">
        <v>237.51338377900632</v>
      </c>
      <c r="AV42" s="43">
        <v>144.98881962891747</v>
      </c>
      <c r="AW42" s="43">
        <v>205.92729086466292</v>
      </c>
      <c r="AX42" s="43">
        <v>147.53770870199151</v>
      </c>
      <c r="AY42" s="43">
        <v>69.677001145234485</v>
      </c>
      <c r="AZ42" s="43">
        <v>105.5213457957951</v>
      </c>
    </row>
    <row r="43" spans="2:52">
      <c r="B43" s="12">
        <v>43957</v>
      </c>
      <c r="C43" s="43">
        <v>181.73318538285392</v>
      </c>
      <c r="D43" s="106">
        <v>50.968449358158807</v>
      </c>
      <c r="E43" s="43">
        <v>120.25300516534539</v>
      </c>
      <c r="F43" s="43">
        <v>133.46543667752749</v>
      </c>
      <c r="G43" s="43">
        <v>148.69431307731929</v>
      </c>
      <c r="H43" s="43">
        <v>309.82493380491826</v>
      </c>
      <c r="I43" s="43">
        <v>873.8226603997299</v>
      </c>
      <c r="J43" s="43">
        <v>591.43107130093711</v>
      </c>
      <c r="K43" s="43">
        <v>177.15021439575847</v>
      </c>
      <c r="L43" s="43">
        <v>288.94689686672825</v>
      </c>
      <c r="M43" s="43">
        <v>40.782540471777914</v>
      </c>
      <c r="N43" s="43">
        <v>120.42890757431077</v>
      </c>
      <c r="O43" s="43">
        <v>541.35978449461095</v>
      </c>
      <c r="P43" s="43">
        <v>324.07909317439447</v>
      </c>
      <c r="Q43" s="43">
        <v>333.13274914887558</v>
      </c>
      <c r="R43" s="43">
        <v>131.06215632676276</v>
      </c>
      <c r="S43" s="43">
        <v>200.37563505243267</v>
      </c>
      <c r="T43" s="43">
        <v>653.74866194175468</v>
      </c>
      <c r="U43" s="43">
        <v>1047.2392975382093</v>
      </c>
      <c r="V43" s="43">
        <v>483.12419541131618</v>
      </c>
      <c r="W43" s="43">
        <v>96.934114559310586</v>
      </c>
      <c r="X43" s="43">
        <v>451.85530199484043</v>
      </c>
      <c r="Y43" s="43">
        <v>157.93583694822641</v>
      </c>
      <c r="Z43" s="43">
        <v>148.16350711452046</v>
      </c>
      <c r="AA43" s="43">
        <v>292.31927376139913</v>
      </c>
      <c r="AB43" s="43">
        <v>42.78584647941053</v>
      </c>
      <c r="AC43" s="43">
        <v>122.79377516154796</v>
      </c>
      <c r="AD43" s="43">
        <v>173.68290619023497</v>
      </c>
      <c r="AE43" s="43">
        <v>356.00408127817036</v>
      </c>
      <c r="AF43" s="43">
        <v>202.59557256757395</v>
      </c>
      <c r="AG43" s="43">
        <v>1485.5892200330904</v>
      </c>
      <c r="AH43" s="43">
        <v>206.12076616643509</v>
      </c>
      <c r="AI43" s="43">
        <v>184.91642260048795</v>
      </c>
      <c r="AJ43" s="43">
        <v>1499.6020522926369</v>
      </c>
      <c r="AK43" s="43">
        <v>185.49271176932845</v>
      </c>
      <c r="AL43" s="43">
        <v>104.79155466571345</v>
      </c>
      <c r="AM43" s="43">
        <v>69.133213921521019</v>
      </c>
      <c r="AN43" s="43">
        <v>406.88989812442423</v>
      </c>
      <c r="AO43" s="43">
        <v>965.06964373536778</v>
      </c>
      <c r="AP43" s="43">
        <v>136.51120315813674</v>
      </c>
      <c r="AQ43" s="43">
        <v>326.85717644554887</v>
      </c>
      <c r="AR43" s="43">
        <v>204.92543147552377</v>
      </c>
      <c r="AS43" s="43">
        <v>118.99719727186671</v>
      </c>
      <c r="AT43" s="43">
        <v>177.62018627282615</v>
      </c>
      <c r="AU43" s="43">
        <v>246.66003655681965</v>
      </c>
      <c r="AV43" s="43">
        <v>145.79011580561288</v>
      </c>
      <c r="AW43" s="43">
        <v>209.06212527027159</v>
      </c>
      <c r="AX43" s="43">
        <v>153.12938099181792</v>
      </c>
      <c r="AY43" s="43">
        <v>70.976320580845211</v>
      </c>
      <c r="AZ43" s="43">
        <v>107.34791412068137</v>
      </c>
    </row>
    <row r="44" spans="2:52">
      <c r="B44" s="12">
        <v>43958</v>
      </c>
      <c r="C44" s="43">
        <v>188.30908597458298</v>
      </c>
      <c r="D44" s="106">
        <v>51.1832589148407</v>
      </c>
      <c r="E44" s="43">
        <v>122.87080274265658</v>
      </c>
      <c r="F44" s="43">
        <v>138.3308938335463</v>
      </c>
      <c r="G44" s="43">
        <v>153.41762544140906</v>
      </c>
      <c r="H44" s="43">
        <v>317.51015202939374</v>
      </c>
      <c r="I44" s="43">
        <v>890.81988951480525</v>
      </c>
      <c r="J44" s="43">
        <v>611.3390924289663</v>
      </c>
      <c r="K44" s="43">
        <v>179.75690029966512</v>
      </c>
      <c r="L44" s="43">
        <v>294.8119197231623</v>
      </c>
      <c r="M44" s="43">
        <v>41.014603418549541</v>
      </c>
      <c r="N44" s="43">
        <v>121.77988569446072</v>
      </c>
      <c r="O44" s="43">
        <v>559.72674668124989</v>
      </c>
      <c r="P44" s="43">
        <v>332.97660527255999</v>
      </c>
      <c r="Q44" s="43">
        <v>345.76547769598955</v>
      </c>
      <c r="R44" s="43">
        <v>135.2509780499027</v>
      </c>
      <c r="S44" s="43">
        <v>209.95726123975257</v>
      </c>
      <c r="T44" s="43">
        <v>660.78581732319014</v>
      </c>
      <c r="U44" s="43">
        <v>1067.3563932953157</v>
      </c>
      <c r="V44" s="43">
        <v>499.58222825460263</v>
      </c>
      <c r="W44" s="43">
        <v>99.612263541762758</v>
      </c>
      <c r="X44" s="43">
        <v>456.69594977250028</v>
      </c>
      <c r="Y44" s="43">
        <v>168.15180240737087</v>
      </c>
      <c r="Z44" s="43">
        <v>151.55720418576453</v>
      </c>
      <c r="AA44" s="43">
        <v>300.94499396943598</v>
      </c>
      <c r="AB44" s="43">
        <v>42.799212879435345</v>
      </c>
      <c r="AC44" s="43">
        <v>127.01625414681487</v>
      </c>
      <c r="AD44" s="43">
        <v>179.3067455703829</v>
      </c>
      <c r="AE44" s="43">
        <v>375.61879396693979</v>
      </c>
      <c r="AF44" s="43">
        <v>208.4056307343462</v>
      </c>
      <c r="AG44" s="43">
        <v>1504.548508226655</v>
      </c>
      <c r="AH44" s="43">
        <v>213.0223440115663</v>
      </c>
      <c r="AI44" s="43">
        <v>188.08416568140427</v>
      </c>
      <c r="AJ44" s="43">
        <v>1512.6646625630281</v>
      </c>
      <c r="AK44" s="43">
        <v>190.58536829793812</v>
      </c>
      <c r="AL44" s="43">
        <v>107.01908822971627</v>
      </c>
      <c r="AM44" s="43">
        <v>70.989320982860178</v>
      </c>
      <c r="AN44" s="43">
        <v>415.0850532455766</v>
      </c>
      <c r="AO44" s="43">
        <v>989.3025809224348</v>
      </c>
      <c r="AP44" s="43">
        <v>139.3607357931653</v>
      </c>
      <c r="AQ44" s="43">
        <v>341.16454556420689</v>
      </c>
      <c r="AR44" s="43">
        <v>208.72635130230557</v>
      </c>
      <c r="AS44" s="43">
        <v>122.60411351923695</v>
      </c>
      <c r="AT44" s="43">
        <v>182.32571088846811</v>
      </c>
      <c r="AU44" s="43">
        <v>255.99581500048717</v>
      </c>
      <c r="AV44" s="43">
        <v>146.47694109992327</v>
      </c>
      <c r="AW44" s="43">
        <v>212.26262048030654</v>
      </c>
      <c r="AX44" s="43">
        <v>158.66216774634111</v>
      </c>
      <c r="AY44" s="43">
        <v>72.307525155980116</v>
      </c>
      <c r="AZ44" s="43">
        <v>109.22384915705106</v>
      </c>
    </row>
    <row r="45" spans="2:52">
      <c r="B45" s="12">
        <v>43959</v>
      </c>
      <c r="C45" s="43">
        <v>194.4304715054748</v>
      </c>
      <c r="D45" s="106">
        <v>51.398068471522599</v>
      </c>
      <c r="E45" s="43">
        <v>125.5880103545492</v>
      </c>
      <c r="F45" s="43">
        <v>143.16102294244598</v>
      </c>
      <c r="G45" s="43">
        <v>158.11852159556517</v>
      </c>
      <c r="H45" s="43">
        <v>324.5975208051608</v>
      </c>
      <c r="I45" s="43">
        <v>906.01401794582046</v>
      </c>
      <c r="J45" s="43">
        <v>632.65549235455705</v>
      </c>
      <c r="K45" s="43">
        <v>182.47399953861859</v>
      </c>
      <c r="L45" s="43">
        <v>301.26896140428801</v>
      </c>
      <c r="M45" s="43">
        <v>41.256756058659057</v>
      </c>
      <c r="N45" s="43">
        <v>123.0109545140056</v>
      </c>
      <c r="O45" s="43">
        <v>576.82542796560745</v>
      </c>
      <c r="P45" s="43">
        <v>341.71921196095542</v>
      </c>
      <c r="Q45" s="43">
        <v>357.85486307978681</v>
      </c>
      <c r="R45" s="43">
        <v>139.82990378084648</v>
      </c>
      <c r="S45" s="43">
        <v>219.13188897592227</v>
      </c>
      <c r="T45" s="43">
        <v>667.34665869409207</v>
      </c>
      <c r="U45" s="43">
        <v>1086.7874434419127</v>
      </c>
      <c r="V45" s="43">
        <v>515.9906388883112</v>
      </c>
      <c r="W45" s="43">
        <v>102.12037131897988</v>
      </c>
      <c r="X45" s="43">
        <v>461.84843597082505</v>
      </c>
      <c r="Y45" s="43">
        <v>179.71537352589166</v>
      </c>
      <c r="Z45" s="43">
        <v>154.26657551013227</v>
      </c>
      <c r="AA45" s="43">
        <v>309.1099077556745</v>
      </c>
      <c r="AB45" s="43">
        <v>42.825945679484953</v>
      </c>
      <c r="AC45" s="43">
        <v>131.37085586162081</v>
      </c>
      <c r="AD45" s="43">
        <v>184.79936203166071</v>
      </c>
      <c r="AE45" s="43">
        <v>394.00020205517285</v>
      </c>
      <c r="AF45" s="43">
        <v>214.41531115277965</v>
      </c>
      <c r="AG45" s="43">
        <v>1523.3276606654115</v>
      </c>
      <c r="AH45" s="43">
        <v>220.094247074988</v>
      </c>
      <c r="AI45" s="43">
        <v>191.15914908205946</v>
      </c>
      <c r="AJ45" s="43">
        <v>1524.9958606550238</v>
      </c>
      <c r="AK45" s="43">
        <v>195.84423583876065</v>
      </c>
      <c r="AL45" s="43">
        <v>108.44514294248953</v>
      </c>
      <c r="AM45" s="43">
        <v>72.774299853892529</v>
      </c>
      <c r="AN45" s="43">
        <v>422.96552512269778</v>
      </c>
      <c r="AO45" s="43">
        <v>1013.5490033277473</v>
      </c>
      <c r="AP45" s="43">
        <v>142.23246537179685</v>
      </c>
      <c r="AQ45" s="43">
        <v>356.44081101144218</v>
      </c>
      <c r="AR45" s="43">
        <v>213.0167676835546</v>
      </c>
      <c r="AS45" s="43">
        <v>126.31744882266948</v>
      </c>
      <c r="AT45" s="43">
        <v>186.73268422641308</v>
      </c>
      <c r="AU45" s="43">
        <v>266.55337871914156</v>
      </c>
      <c r="AV45" s="43">
        <v>147.0264013353715</v>
      </c>
      <c r="AW45" s="43">
        <v>215.37681863309552</v>
      </c>
      <c r="AX45" s="43">
        <v>164.01584433098401</v>
      </c>
      <c r="AY45" s="43">
        <v>73.463361463731971</v>
      </c>
      <c r="AZ45" s="43">
        <v>111.02573412619563</v>
      </c>
    </row>
    <row r="46" spans="2:52">
      <c r="B46" s="12">
        <v>43960</v>
      </c>
      <c r="C46" s="43">
        <v>200.21679785690321</v>
      </c>
      <c r="D46" s="106">
        <v>51.63240616972103</v>
      </c>
      <c r="E46" s="43">
        <v>128.75019621647303</v>
      </c>
      <c r="F46" s="43">
        <v>147.93227197281377</v>
      </c>
      <c r="G46" s="43">
        <v>162.88015844760602</v>
      </c>
      <c r="H46" s="43">
        <v>331.47899122307393</v>
      </c>
      <c r="I46" s="43">
        <v>920.88759514411379</v>
      </c>
      <c r="J46" s="43">
        <v>655.84973067689612</v>
      </c>
      <c r="K46" s="43">
        <v>185.45648986602799</v>
      </c>
      <c r="L46" s="43">
        <v>308.17001720393245</v>
      </c>
      <c r="M46" s="43">
        <v>41.387922072051715</v>
      </c>
      <c r="N46" s="43">
        <v>124.33795077403451</v>
      </c>
      <c r="O46" s="43">
        <v>596.05707588740177</v>
      </c>
      <c r="P46" s="43">
        <v>350.40664685956972</v>
      </c>
      <c r="Q46" s="43">
        <v>370.53739808353805</v>
      </c>
      <c r="R46" s="43">
        <v>143.12660240417264</v>
      </c>
      <c r="S46" s="43">
        <v>227.26205080733288</v>
      </c>
      <c r="T46" s="43">
        <v>673.63707662675529</v>
      </c>
      <c r="U46" s="43">
        <v>1105.5676829489332</v>
      </c>
      <c r="V46" s="43">
        <v>531.70197562557064</v>
      </c>
      <c r="W46" s="43">
        <v>104.89416847937676</v>
      </c>
      <c r="X46" s="43">
        <v>467.03239210151048</v>
      </c>
      <c r="Y46" s="43">
        <v>192.54802441010338</v>
      </c>
      <c r="Z46" s="43">
        <v>156.80370157848347</v>
      </c>
      <c r="AA46" s="43">
        <v>317.13081953510107</v>
      </c>
      <c r="AB46" s="43">
        <v>42.866044879559389</v>
      </c>
      <c r="AC46" s="43">
        <v>135.57971394693527</v>
      </c>
      <c r="AD46" s="43">
        <v>190.51693206814443</v>
      </c>
      <c r="AE46" s="43">
        <v>410.64612163366922</v>
      </c>
      <c r="AF46" s="43">
        <v>220.75069103444989</v>
      </c>
      <c r="AG46" s="43">
        <v>1539.6524634449065</v>
      </c>
      <c r="AH46" s="43">
        <v>227.41141845274797</v>
      </c>
      <c r="AI46" s="43">
        <v>194.49385958744574</v>
      </c>
      <c r="AJ46" s="43">
        <v>1536.8100766450202</v>
      </c>
      <c r="AK46" s="43">
        <v>201.07621630407814</v>
      </c>
      <c r="AL46" s="43">
        <v>109.83509500430651</v>
      </c>
      <c r="AM46" s="43">
        <v>74.532182271474682</v>
      </c>
      <c r="AN46" s="43">
        <v>430.81475185502148</v>
      </c>
      <c r="AO46" s="43">
        <v>1036.2176551983428</v>
      </c>
      <c r="AP46" s="43">
        <v>145.24570046589719</v>
      </c>
      <c r="AQ46" s="43">
        <v>371.65248337010564</v>
      </c>
      <c r="AR46" s="43">
        <v>218.24643172700786</v>
      </c>
      <c r="AS46" s="43">
        <v>130.10074480184667</v>
      </c>
      <c r="AT46" s="43">
        <v>191.26888125171948</v>
      </c>
      <c r="AU46" s="43">
        <v>277.41555191731334</v>
      </c>
      <c r="AV46" s="43">
        <v>147.50717904138878</v>
      </c>
      <c r="AW46" s="43">
        <v>218.63359453263868</v>
      </c>
      <c r="AX46" s="43">
        <v>169.03338265160485</v>
      </c>
      <c r="AY46" s="43">
        <v>74.547456207554404</v>
      </c>
      <c r="AZ46" s="43">
        <v>112.77825238385678</v>
      </c>
    </row>
    <row r="47" spans="2:52">
      <c r="B47" s="12">
        <v>43961</v>
      </c>
      <c r="C47" s="43">
        <v>206.75773575164482</v>
      </c>
      <c r="D47" s="106">
        <v>51.847215726402915</v>
      </c>
      <c r="E47" s="43">
        <v>131.70882819806343</v>
      </c>
      <c r="F47" s="43">
        <v>152.77810243598859</v>
      </c>
      <c r="G47" s="43">
        <v>167.33664560313039</v>
      </c>
      <c r="H47" s="43">
        <v>338.08510359614633</v>
      </c>
      <c r="I47" s="43">
        <v>936.35419212294244</v>
      </c>
      <c r="J47" s="43">
        <v>677.04876570269005</v>
      </c>
      <c r="K47" s="43">
        <v>188.38310838534139</v>
      </c>
      <c r="L47" s="43">
        <v>314.33912245668546</v>
      </c>
      <c r="M47" s="43">
        <v>40.994424031873741</v>
      </c>
      <c r="N47" s="43">
        <v>125.66494703406342</v>
      </c>
      <c r="O47" s="43">
        <v>614.62019885359348</v>
      </c>
      <c r="P47" s="43">
        <v>358.05218372808639</v>
      </c>
      <c r="Q47" s="43">
        <v>383.60027330161114</v>
      </c>
      <c r="R47" s="43">
        <v>146.79102201846146</v>
      </c>
      <c r="S47" s="43">
        <v>235.76488591931482</v>
      </c>
      <c r="T47" s="43">
        <v>680.79407875922846</v>
      </c>
      <c r="U47" s="43">
        <v>1123.1271343454102</v>
      </c>
      <c r="V47" s="43">
        <v>549.99130429851209</v>
      </c>
      <c r="W47" s="43">
        <v>107.66796563977366</v>
      </c>
      <c r="X47" s="43">
        <v>471.80580866003618</v>
      </c>
      <c r="Y47" s="43">
        <v>203.53658333937898</v>
      </c>
      <c r="Z47" s="43">
        <v>159.2244457170938</v>
      </c>
      <c r="AA47" s="43">
        <v>327.01415726929571</v>
      </c>
      <c r="AB47" s="43">
        <v>42.94624327970822</v>
      </c>
      <c r="AC47" s="43">
        <v>139.7449851524018</v>
      </c>
      <c r="AD47" s="43">
        <v>196.59067859870422</v>
      </c>
      <c r="AE47" s="43">
        <v>427.6612940865777</v>
      </c>
      <c r="AF47" s="43">
        <v>226.62378780700988</v>
      </c>
      <c r="AG47" s="43">
        <v>1555.2052558466517</v>
      </c>
      <c r="AH47" s="43">
        <v>234.72177682177639</v>
      </c>
      <c r="AI47" s="43">
        <v>197.9352437251323</v>
      </c>
      <c r="AJ47" s="43">
        <v>1548.2424308551308</v>
      </c>
      <c r="AK47" s="43">
        <v>206.14198575718282</v>
      </c>
      <c r="AL47" s="43">
        <v>111.78463815594591</v>
      </c>
      <c r="AM47" s="43">
        <v>76.225710612112607</v>
      </c>
      <c r="AN47" s="43">
        <v>438.46200104419046</v>
      </c>
      <c r="AO47" s="43">
        <v>1058.1985609384203</v>
      </c>
      <c r="AP47" s="43">
        <v>148.28113250360047</v>
      </c>
      <c r="AQ47" s="43">
        <v>387.04178672234167</v>
      </c>
      <c r="AR47" s="43">
        <v>223.50329002348704</v>
      </c>
      <c r="AS47" s="43">
        <v>134.03283038718502</v>
      </c>
      <c r="AT47" s="43">
        <v>196.08134960862603</v>
      </c>
      <c r="AU47" s="43">
        <v>290.0635400311167</v>
      </c>
      <c r="AV47" s="43">
        <v>147.98795674740603</v>
      </c>
      <c r="AW47" s="43">
        <v>221.64836346729649</v>
      </c>
      <c r="AX47" s="43">
        <v>173.94296415750333</v>
      </c>
      <c r="AY47" s="43">
        <v>75.567780672328453</v>
      </c>
      <c r="AZ47" s="43">
        <v>114.18520366113405</v>
      </c>
    </row>
    <row r="48" spans="2:52">
      <c r="B48" s="12">
        <v>43962</v>
      </c>
      <c r="C48" s="43">
        <v>212.86163993404287</v>
      </c>
      <c r="D48" s="106">
        <v>52.101081566117884</v>
      </c>
      <c r="E48" s="43">
        <v>134.94202122754541</v>
      </c>
      <c r="F48" s="43">
        <v>158.13422691310649</v>
      </c>
      <c r="G48" s="43">
        <v>171.87412035583449</v>
      </c>
      <c r="H48" s="43">
        <v>344.14794198885704</v>
      </c>
      <c r="I48" s="43">
        <v>951.09954882814679</v>
      </c>
      <c r="J48" s="43">
        <v>695.56307864563246</v>
      </c>
      <c r="K48" s="43">
        <v>191.29775437434856</v>
      </c>
      <c r="L48" s="43">
        <v>320.3602230032655</v>
      </c>
      <c r="M48" s="43">
        <v>41.095320965252711</v>
      </c>
      <c r="N48" s="43">
        <v>127.04790096770805</v>
      </c>
      <c r="O48" s="43">
        <v>633.85748357939804</v>
      </c>
      <c r="P48" s="43">
        <v>365.58525502512617</v>
      </c>
      <c r="Q48" s="43">
        <v>395.44515426191583</v>
      </c>
      <c r="R48" s="43">
        <v>150.29556294102738</v>
      </c>
      <c r="S48" s="43">
        <v>242.25724675453057</v>
      </c>
      <c r="T48" s="43">
        <v>689.4906506934916</v>
      </c>
      <c r="U48" s="43">
        <v>1140.6637866430485</v>
      </c>
      <c r="V48" s="43">
        <v>565.35292260636641</v>
      </c>
      <c r="W48" s="43">
        <v>110.10168038970043</v>
      </c>
      <c r="X48" s="43">
        <v>477.43606564965472</v>
      </c>
      <c r="Y48" s="43">
        <v>214.05398690654184</v>
      </c>
      <c r="Z48" s="43">
        <v>161.49389334704097</v>
      </c>
      <c r="AA48" s="43">
        <v>335.22707172447156</v>
      </c>
      <c r="AB48" s="43">
        <v>43.039808079881887</v>
      </c>
      <c r="AC48" s="43">
        <v>143.9810850376212</v>
      </c>
      <c r="AD48" s="43">
        <v>202.98310936080566</v>
      </c>
      <c r="AE48" s="43">
        <v>444.10043205540336</v>
      </c>
      <c r="AF48" s="43">
        <v>232.2867558936106</v>
      </c>
      <c r="AG48" s="43">
        <v>1569.7914269212563</v>
      </c>
      <c r="AH48" s="43">
        <v>241.60291564071275</v>
      </c>
      <c r="AI48" s="43">
        <v>201.33488600670131</v>
      </c>
      <c r="AJ48" s="43">
        <v>1558.8949058147832</v>
      </c>
      <c r="AK48" s="43">
        <v>211.30674853373782</v>
      </c>
      <c r="AL48" s="43">
        <v>114.13492073320006</v>
      </c>
      <c r="AM48" s="43">
        <v>77.885368385937767</v>
      </c>
      <c r="AN48" s="43">
        <v>445.96195169360016</v>
      </c>
      <c r="AO48" s="43">
        <v>1078.2375952511536</v>
      </c>
      <c r="AP48" s="43">
        <v>151.18615749763646</v>
      </c>
      <c r="AQ48" s="43">
        <v>401.36530411314254</v>
      </c>
      <c r="AR48" s="43">
        <v>228.97979420979132</v>
      </c>
      <c r="AS48" s="43">
        <v>138.20140276377285</v>
      </c>
      <c r="AT48" s="43">
        <v>200.72894636441632</v>
      </c>
      <c r="AU48" s="43">
        <v>300.65792467586664</v>
      </c>
      <c r="AV48" s="43">
        <v>148.37715774751524</v>
      </c>
      <c r="AW48" s="43">
        <v>224.5411909080197</v>
      </c>
      <c r="AX48" s="43">
        <v>178.99730593768859</v>
      </c>
      <c r="AY48" s="43">
        <v>76.659846701031938</v>
      </c>
      <c r="AZ48" s="43">
        <v>115.81430514008669</v>
      </c>
    </row>
    <row r="49" spans="2:52">
      <c r="B49" s="12">
        <v>43963</v>
      </c>
      <c r="C49" s="43">
        <v>218.69749677287024</v>
      </c>
      <c r="D49" s="106">
        <v>52.31589112279979</v>
      </c>
      <c r="E49" s="43">
        <v>138.33143002565535</v>
      </c>
      <c r="F49" s="43">
        <v>163.3215618317663</v>
      </c>
      <c r="G49" s="43">
        <v>176.36603958512498</v>
      </c>
      <c r="H49" s="43">
        <v>349.94782585226045</v>
      </c>
      <c r="I49" s="43">
        <v>965.82086419089717</v>
      </c>
      <c r="J49" s="43">
        <v>714.07739158857498</v>
      </c>
      <c r="K49" s="43">
        <v>193.7860452563375</v>
      </c>
      <c r="L49" s="43">
        <v>325.8377426289922</v>
      </c>
      <c r="M49" s="43">
        <v>41.206307591969576</v>
      </c>
      <c r="N49" s="43">
        <v>128.51878838846298</v>
      </c>
      <c r="O49" s="43">
        <v>652.58181914027978</v>
      </c>
      <c r="P49" s="43">
        <v>373.03132465366485</v>
      </c>
      <c r="Q49" s="43">
        <v>407.18136658955717</v>
      </c>
      <c r="R49" s="43">
        <v>153.99195829366076</v>
      </c>
      <c r="S49" s="43">
        <v>249.04872693336279</v>
      </c>
      <c r="T49" s="43">
        <v>698.63280670212532</v>
      </c>
      <c r="U49" s="43">
        <v>1157.4273422255208</v>
      </c>
      <c r="V49" s="43">
        <v>580.5562224360441</v>
      </c>
      <c r="W49" s="43">
        <v>113.01363602935082</v>
      </c>
      <c r="X49" s="43">
        <v>482.80455002009137</v>
      </c>
      <c r="Y49" s="43">
        <v>224.57139047370467</v>
      </c>
      <c r="Z49" s="43">
        <v>163.74471986822959</v>
      </c>
      <c r="AA49" s="43">
        <v>343.6031884540343</v>
      </c>
      <c r="AB49" s="43">
        <v>43.146739280080347</v>
      </c>
      <c r="AC49" s="43">
        <v>148.42286051212295</v>
      </c>
      <c r="AD49" s="43">
        <v>209.28180946657133</v>
      </c>
      <c r="AE49" s="43">
        <v>458.43482864008007</v>
      </c>
      <c r="AF49" s="43">
        <v>237.71858242565622</v>
      </c>
      <c r="AG49" s="43">
        <v>1583.3836346345086</v>
      </c>
      <c r="AH49" s="43">
        <v>248.34098127628502</v>
      </c>
      <c r="AI49" s="43">
        <v>204.79018409642703</v>
      </c>
      <c r="AJ49" s="43">
        <v>1568.9290584308524</v>
      </c>
      <c r="AK49" s="43">
        <v>216.11953504913615</v>
      </c>
      <c r="AL49" s="43">
        <v>116.8823324709734</v>
      </c>
      <c r="AM49" s="43">
        <v>79.487446196181239</v>
      </c>
      <c r="AN49" s="43">
        <v>453.08584470741232</v>
      </c>
      <c r="AO49" s="43">
        <v>1097.6563095245963</v>
      </c>
      <c r="AP49" s="43">
        <v>154.07176016601983</v>
      </c>
      <c r="AQ49" s="43">
        <v>413.36347031535797</v>
      </c>
      <c r="AR49" s="43">
        <v>234.2931328779398</v>
      </c>
      <c r="AS49" s="43">
        <v>142.43303828469394</v>
      </c>
      <c r="AT49" s="43">
        <v>205.05571189641287</v>
      </c>
      <c r="AU49" s="43">
        <v>312.94439824255056</v>
      </c>
      <c r="AV49" s="43">
        <v>148.72057039467043</v>
      </c>
      <c r="AW49" s="43">
        <v>227.47341483139871</v>
      </c>
      <c r="AX49" s="43">
        <v>184.13752245685762</v>
      </c>
      <c r="AY49" s="43">
        <v>77.648286026281795</v>
      </c>
      <c r="AZ49" s="43">
        <v>117.59150675348955</v>
      </c>
    </row>
    <row r="50" spans="2:52">
      <c r="B50" s="12">
        <v>43964</v>
      </c>
      <c r="C50" s="43">
        <v>224.69359930622355</v>
      </c>
      <c r="D50" s="106">
        <v>52.589285104031283</v>
      </c>
      <c r="E50" s="43">
        <v>141.1433138609589</v>
      </c>
      <c r="F50" s="43">
        <v>168.56385149038923</v>
      </c>
      <c r="G50" s="43">
        <v>180.78854087397571</v>
      </c>
      <c r="H50" s="43">
        <v>355.39296917140939</v>
      </c>
      <c r="I50" s="43">
        <v>980.72248962205356</v>
      </c>
      <c r="J50" s="43">
        <v>730.21506531063267</v>
      </c>
      <c r="K50" s="43">
        <v>196.98537141040512</v>
      </c>
      <c r="L50" s="43">
        <v>331.96917395653765</v>
      </c>
      <c r="M50" s="43">
        <v>41.297114832010642</v>
      </c>
      <c r="N50" s="43">
        <v>130.02964557608624</v>
      </c>
      <c r="O50" s="43">
        <v>671.03897019108103</v>
      </c>
      <c r="P50" s="43">
        <v>380.56015196687531</v>
      </c>
      <c r="Q50" s="43">
        <v>419.21188979732852</v>
      </c>
      <c r="R50" s="43">
        <v>157.98253043906431</v>
      </c>
      <c r="S50" s="43">
        <v>254.61430816294728</v>
      </c>
      <c r="T50" s="43">
        <v>706.90837851094898</v>
      </c>
      <c r="U50" s="43">
        <v>1174.4023076335882</v>
      </c>
      <c r="V50" s="43">
        <v>595.24675943341833</v>
      </c>
      <c r="W50" s="43">
        <v>115.70241258713018</v>
      </c>
      <c r="X50" s="43">
        <v>488.1658821331734</v>
      </c>
      <c r="Y50" s="43">
        <v>235.70940191031715</v>
      </c>
      <c r="Z50" s="43">
        <v>166.09330721040055</v>
      </c>
      <c r="AA50" s="43">
        <v>352.21930852828365</v>
      </c>
      <c r="AB50" s="43">
        <v>43.280403280328429</v>
      </c>
      <c r="AC50" s="43">
        <v>153.35635047490902</v>
      </c>
      <c r="AD50" s="43">
        <v>216.48032387316067</v>
      </c>
      <c r="AE50" s="43">
        <v>473.10155281172769</v>
      </c>
      <c r="AF50" s="43">
        <v>243.44458911804477</v>
      </c>
      <c r="AG50" s="43">
        <v>1596.2569076834814</v>
      </c>
      <c r="AH50" s="43">
        <v>255.62408761038691</v>
      </c>
      <c r="AI50" s="43">
        <v>207.73066596070365</v>
      </c>
      <c r="AJ50" s="43">
        <v>1578.9147439748581</v>
      </c>
      <c r="AK50" s="43">
        <v>220.73555705742959</v>
      </c>
      <c r="AL50" s="43">
        <v>118.78133191127397</v>
      </c>
      <c r="AM50" s="43">
        <v>81.018395816117916</v>
      </c>
      <c r="AN50" s="43">
        <v>460.11042279668976</v>
      </c>
      <c r="AO50" s="43">
        <v>1117.1424498892661</v>
      </c>
      <c r="AP50" s="43">
        <v>157.20707844993635</v>
      </c>
      <c r="AQ50" s="43">
        <v>422.50339234827049</v>
      </c>
      <c r="AR50" s="43">
        <v>239.58764475553184</v>
      </c>
      <c r="AS50" s="43">
        <v>146.93564825392173</v>
      </c>
      <c r="AT50" s="43">
        <v>209.20869384885444</v>
      </c>
      <c r="AU50" s="43">
        <v>324.98149371886046</v>
      </c>
      <c r="AV50" s="43">
        <v>148.97240633591758</v>
      </c>
      <c r="AW50" s="43">
        <v>230.49943990395812</v>
      </c>
      <c r="AX50" s="43">
        <v>189.65313426358412</v>
      </c>
      <c r="AY50" s="43">
        <v>78.628754066650615</v>
      </c>
      <c r="AZ50" s="43">
        <v>119.76364205875971</v>
      </c>
    </row>
    <row r="51" spans="2:52">
      <c r="B51" s="12">
        <v>43965</v>
      </c>
      <c r="C51" s="43">
        <v>229.43104474802749</v>
      </c>
      <c r="D51" s="106">
        <v>52.921263509812398</v>
      </c>
      <c r="E51" s="43">
        <v>144.81201751813097</v>
      </c>
      <c r="F51" s="43">
        <v>174.09465353381842</v>
      </c>
      <c r="G51" s="43">
        <v>185.18464888338841</v>
      </c>
      <c r="H51" s="43">
        <v>360.76369139735823</v>
      </c>
      <c r="I51" s="43">
        <v>996.20912105292734</v>
      </c>
      <c r="J51" s="43">
        <v>749.34554397750821</v>
      </c>
      <c r="K51" s="43">
        <v>200.7766726740611</v>
      </c>
      <c r="L51" s="43">
        <v>338.24188250361152</v>
      </c>
      <c r="M51" s="43">
        <v>41.387922072051715</v>
      </c>
      <c r="N51" s="43">
        <v>131.54050276370953</v>
      </c>
      <c r="O51" s="43">
        <v>689.58405538444038</v>
      </c>
      <c r="P51" s="43">
        <v>388.30966643921039</v>
      </c>
      <c r="Q51" s="43">
        <v>431.4008880944005</v>
      </c>
      <c r="R51" s="43">
        <v>161.97310258446782</v>
      </c>
      <c r="S51" s="43">
        <v>259.03735157183291</v>
      </c>
      <c r="T51" s="43">
        <v>715.58958547713053</v>
      </c>
      <c r="U51" s="43">
        <v>1191.4332344660777</v>
      </c>
      <c r="V51" s="43">
        <v>608.08000801516835</v>
      </c>
      <c r="W51" s="43">
        <v>118.42307187089111</v>
      </c>
      <c r="X51" s="43">
        <v>493.89340982281584</v>
      </c>
      <c r="Y51" s="43">
        <v>248.63071106159308</v>
      </c>
      <c r="Z51" s="43">
        <v>168.29292568250321</v>
      </c>
      <c r="AA51" s="43">
        <v>360.65782612746494</v>
      </c>
      <c r="AB51" s="43">
        <v>43.440800080626126</v>
      </c>
      <c r="AC51" s="43">
        <v>158.46146377709624</v>
      </c>
      <c r="AD51" s="43">
        <v>224.14749156142901</v>
      </c>
      <c r="AE51" s="43">
        <v>488.11537468532271</v>
      </c>
      <c r="AF51" s="43">
        <v>248.96046712447406</v>
      </c>
      <c r="AG51" s="43">
        <v>1608.8052930318183</v>
      </c>
      <c r="AH51" s="43">
        <v>262.94807199687858</v>
      </c>
      <c r="AI51" s="43">
        <v>211.26944776266436</v>
      </c>
      <c r="AJ51" s="43">
        <v>1588.5347234296662</v>
      </c>
      <c r="AK51" s="43">
        <v>225.43101815244239</v>
      </c>
      <c r="AL51" s="43">
        <v>121.38433304522214</v>
      </c>
      <c r="AM51" s="43">
        <v>82.356283205221871</v>
      </c>
      <c r="AN51" s="43">
        <v>466.38511741082908</v>
      </c>
      <c r="AO51" s="43">
        <v>1136.021755432891</v>
      </c>
      <c r="AP51" s="43">
        <v>160.43395912621509</v>
      </c>
      <c r="AQ51" s="43">
        <v>430.09308025545926</v>
      </c>
      <c r="AR51" s="43">
        <v>244.68133753385527</v>
      </c>
      <c r="AS51" s="43">
        <v>151.3278977205664</v>
      </c>
      <c r="AT51" s="43">
        <v>213.6112111975801</v>
      </c>
      <c r="AU51" s="43">
        <v>335.14072196429998</v>
      </c>
      <c r="AV51" s="43">
        <v>149.27003063011873</v>
      </c>
      <c r="AW51" s="43">
        <v>233.39226734468139</v>
      </c>
      <c r="AX51" s="43">
        <v>195.35521693210384</v>
      </c>
      <c r="AY51" s="43">
        <v>79.649078531424692</v>
      </c>
      <c r="AZ51" s="43">
        <v>122.03451078699671</v>
      </c>
    </row>
    <row r="52" spans="2:52">
      <c r="B52" s="12">
        <v>43966</v>
      </c>
      <c r="C52" s="43">
        <v>235.76512001892647</v>
      </c>
      <c r="D52" s="106">
        <v>53.272770057110051</v>
      </c>
      <c r="E52" s="43">
        <v>148.45705211945034</v>
      </c>
      <c r="F52" s="43">
        <v>179.57050083728453</v>
      </c>
      <c r="G52" s="43">
        <v>189.70079208147817</v>
      </c>
      <c r="H52" s="43">
        <v>366.61815072910844</v>
      </c>
      <c r="I52" s="43">
        <v>1013.6431012225864</v>
      </c>
      <c r="J52" s="43">
        <v>768.35865774458694</v>
      </c>
      <c r="K52" s="43">
        <v>204.40834020030002</v>
      </c>
      <c r="L52" s="43">
        <v>343.73958458927103</v>
      </c>
      <c r="M52" s="43">
        <v>41.458549925416989</v>
      </c>
      <c r="N52" s="43">
        <v>133.09932367157481</v>
      </c>
      <c r="O52" s="43">
        <v>709.28806748228442</v>
      </c>
      <c r="P52" s="43">
        <v>396.0082531055935</v>
      </c>
      <c r="Q52" s="43">
        <v>443.66686000627567</v>
      </c>
      <c r="R52" s="43">
        <v>165.99565046821596</v>
      </c>
      <c r="S52" s="43">
        <v>265.0393528273496</v>
      </c>
      <c r="T52" s="43">
        <v>724.6579896389718</v>
      </c>
      <c r="U52" s="43">
        <v>1209.2372580137328</v>
      </c>
      <c r="V52" s="43">
        <v>625.76678128609433</v>
      </c>
      <c r="W52" s="43">
        <v>121.38816538717745</v>
      </c>
      <c r="X52" s="43">
        <v>500.13446959052561</v>
      </c>
      <c r="Y52" s="43">
        <v>261.87878925433432</v>
      </c>
      <c r="Z52" s="43">
        <v>170.68341051938089</v>
      </c>
      <c r="AA52" s="43">
        <v>369.27874626860802</v>
      </c>
      <c r="AB52" s="43">
        <v>43.587830480899015</v>
      </c>
      <c r="AC52" s="43">
        <v>163.8798577781904</v>
      </c>
      <c r="AD52" s="43">
        <v>231.88964377476597</v>
      </c>
      <c r="AE52" s="43">
        <v>503.27689770868255</v>
      </c>
      <c r="AF52" s="43">
        <v>254.12963279907063</v>
      </c>
      <c r="AG52" s="43">
        <v>1621.8233180266193</v>
      </c>
      <c r="AH52" s="43">
        <v>269.94503196425245</v>
      </c>
      <c r="AI52" s="43">
        <v>214.78503964455973</v>
      </c>
      <c r="AJ52" s="43">
        <v>1597.99755207506</v>
      </c>
      <c r="AK52" s="43">
        <v>229.70239673835334</v>
      </c>
      <c r="AL52" s="43">
        <v>124.30142724248999</v>
      </c>
      <c r="AM52" s="43">
        <v>83.714492934413471</v>
      </c>
      <c r="AN52" s="43">
        <v>473.65184537228663</v>
      </c>
      <c r="AO52" s="43">
        <v>1154.1593739730163</v>
      </c>
      <c r="AP52" s="43">
        <v>163.62476976913902</v>
      </c>
      <c r="AQ52" s="43">
        <v>436.76231665049949</v>
      </c>
      <c r="AR52" s="43">
        <v>249.90890971169114</v>
      </c>
      <c r="AS52" s="43">
        <v>155.67531323303669</v>
      </c>
      <c r="AT52" s="43">
        <v>218.35238372697694</v>
      </c>
      <c r="AU52" s="43">
        <v>345.76021178593328</v>
      </c>
      <c r="AV52" s="43">
        <v>149.59054910079686</v>
      </c>
      <c r="AW52" s="43">
        <v>236.18566556727342</v>
      </c>
      <c r="AX52" s="43">
        <v>200.92235358222061</v>
      </c>
      <c r="AY52" s="43">
        <v>80.709259420603971</v>
      </c>
      <c r="AZ52" s="43">
        <v>124.42879629394223</v>
      </c>
    </row>
    <row r="53" spans="2:52">
      <c r="B53" s="12">
        <v>43967</v>
      </c>
      <c r="C53" s="43">
        <v>240.75021789772509</v>
      </c>
      <c r="D53" s="106">
        <v>53.585220321374628</v>
      </c>
      <c r="E53" s="43">
        <v>152.05001479789371</v>
      </c>
      <c r="F53" s="43">
        <v>185.12485491212649</v>
      </c>
      <c r="G53" s="43">
        <v>194.18873424126429</v>
      </c>
      <c r="H53" s="43">
        <v>372.34361349931157</v>
      </c>
      <c r="I53" s="43">
        <v>1030.0593312283534</v>
      </c>
      <c r="J53" s="43">
        <v>786.57955843803745</v>
      </c>
      <c r="K53" s="43">
        <v>207.74801101518014</v>
      </c>
      <c r="L53" s="43">
        <v>349.15117484588438</v>
      </c>
      <c r="M53" s="43">
        <v>41.539267472120159</v>
      </c>
      <c r="N53" s="43">
        <v>134.5622171389561</v>
      </c>
      <c r="O53" s="43">
        <v>726.20862575992146</v>
      </c>
      <c r="P53" s="43">
        <v>403.60074017624373</v>
      </c>
      <c r="Q53" s="43">
        <v>454.70125408129962</v>
      </c>
      <c r="R53" s="43">
        <v>169.88390025091681</v>
      </c>
      <c r="S53" s="43">
        <v>271.04135408286623</v>
      </c>
      <c r="T53" s="43">
        <v>734.01525520074972</v>
      </c>
      <c r="U53" s="43">
        <v>1227.0474994974354</v>
      </c>
      <c r="V53" s="43">
        <v>643.51499157840215</v>
      </c>
      <c r="W53" s="43">
        <v>124.61894828664354</v>
      </c>
      <c r="X53" s="43">
        <v>506.32689400822352</v>
      </c>
      <c r="Y53" s="43">
        <v>273.91858192165733</v>
      </c>
      <c r="Z53" s="43">
        <v>173.18329437021501</v>
      </c>
      <c r="AA53" s="43">
        <v>378.27407162746215</v>
      </c>
      <c r="AB53" s="43">
        <v>43.841792081370365</v>
      </c>
      <c r="AC53" s="43">
        <v>169.81039761749756</v>
      </c>
      <c r="AD53" s="43">
        <v>239.81925730077455</v>
      </c>
      <c r="AE53" s="43">
        <v>519.18431153835468</v>
      </c>
      <c r="AF53" s="43">
        <v>259.19373413068763</v>
      </c>
      <c r="AG53" s="43">
        <v>1635.124413493262</v>
      </c>
      <c r="AH53" s="43">
        <v>276.62178052124011</v>
      </c>
      <c r="AI53" s="43">
        <v>218.14294007001129</v>
      </c>
      <c r="AJ53" s="43">
        <v>1607.7820258350496</v>
      </c>
      <c r="AK53" s="43">
        <v>234.22675826197059</v>
      </c>
      <c r="AL53" s="43">
        <v>127.7961638550584</v>
      </c>
      <c r="AM53" s="43">
        <v>84.960929793122986</v>
      </c>
      <c r="AN53" s="43">
        <v>480.28585915159636</v>
      </c>
      <c r="AO53" s="43">
        <v>1172.1891107671781</v>
      </c>
      <c r="AP53" s="43">
        <v>166.75731343510523</v>
      </c>
      <c r="AQ53" s="43">
        <v>443.57688749482651</v>
      </c>
      <c r="AR53" s="43">
        <v>254.72229249728548</v>
      </c>
      <c r="AS53" s="43">
        <v>160.04243597811111</v>
      </c>
      <c r="AT53" s="43">
        <v>223.01780443964466</v>
      </c>
      <c r="AU53" s="43">
        <v>356.07341844959035</v>
      </c>
      <c r="AV53" s="43">
        <v>149.97975010090607</v>
      </c>
      <c r="AW53" s="43">
        <v>238.96405560599663</v>
      </c>
      <c r="AX53" s="43">
        <v>206.50175805219214</v>
      </c>
      <c r="AY53" s="43">
        <v>81.793354164426404</v>
      </c>
      <c r="AZ53" s="43">
        <v>126.92181522385458</v>
      </c>
    </row>
    <row r="54" spans="2:52">
      <c r="B54" s="12">
        <v>43968</v>
      </c>
      <c r="C54" s="43">
        <v>247.63786920425923</v>
      </c>
      <c r="D54" s="106">
        <v>53.956255010188805</v>
      </c>
      <c r="E54" s="43">
        <v>155.68084796570147</v>
      </c>
      <c r="F54" s="43">
        <v>190.46527803496926</v>
      </c>
      <c r="G54" s="43">
        <v>198.85853694293175</v>
      </c>
      <c r="H54" s="43">
        <v>378.17574650310172</v>
      </c>
      <c r="I54" s="43">
        <v>1046.7360091107071</v>
      </c>
      <c r="J54" s="43">
        <v>803.64148074599484</v>
      </c>
      <c r="K54" s="43">
        <v>211.11960857754372</v>
      </c>
      <c r="L54" s="43">
        <v>355.02696168094911</v>
      </c>
      <c r="M54" s="43">
        <v>41.599805632147536</v>
      </c>
      <c r="N54" s="43">
        <v>136.01711665296369</v>
      </c>
      <c r="O54" s="43">
        <v>743.93073756780052</v>
      </c>
      <c r="P54" s="43">
        <v>411.66643144386296</v>
      </c>
      <c r="Q54" s="43">
        <v>465.14249853636932</v>
      </c>
      <c r="R54" s="43">
        <v>173.3596630089726</v>
      </c>
      <c r="S54" s="43">
        <v>276.29310518144337</v>
      </c>
      <c r="T54" s="43">
        <v>742.34614089466766</v>
      </c>
      <c r="U54" s="43">
        <v>1244.609023539261</v>
      </c>
      <c r="V54" s="43">
        <v>661.5396684669289</v>
      </c>
      <c r="W54" s="43">
        <v>128.46613055508675</v>
      </c>
      <c r="X54" s="43">
        <v>512.93271890102301</v>
      </c>
      <c r="Y54" s="43">
        <v>285.95837458898029</v>
      </c>
      <c r="Z54" s="43">
        <v>175.72042043856621</v>
      </c>
      <c r="AA54" s="43">
        <v>386.62138795566261</v>
      </c>
      <c r="AB54" s="43">
        <v>44.055654481767291</v>
      </c>
      <c r="AC54" s="43">
        <v>175.67555713703285</v>
      </c>
      <c r="AD54" s="43">
        <v>248.21752410846213</v>
      </c>
      <c r="AE54" s="43">
        <v>534.3015242167852</v>
      </c>
      <c r="AF54" s="43">
        <v>265.17189524622728</v>
      </c>
      <c r="AG54" s="43">
        <v>1649.340662928528</v>
      </c>
      <c r="AH54" s="43">
        <v>283.11457784247409</v>
      </c>
      <c r="AI54" s="43">
        <v>221.74665364815473</v>
      </c>
      <c r="AJ54" s="43">
        <v>1617.1949187092275</v>
      </c>
      <c r="AK54" s="43">
        <v>238.7670076029317</v>
      </c>
      <c r="AL54" s="43">
        <v>130.20060040874699</v>
      </c>
      <c r="AM54" s="43">
        <v>86.264946615414175</v>
      </c>
      <c r="AN54" s="43">
        <v>486.66210048632735</v>
      </c>
      <c r="AO54" s="43">
        <v>1192.700127718502</v>
      </c>
      <c r="AP54" s="43">
        <v>169.93425098827728</v>
      </c>
      <c r="AQ54" s="43">
        <v>450.7628685984414</v>
      </c>
      <c r="AR54" s="43">
        <v>259.31393752743742</v>
      </c>
      <c r="AS54" s="43">
        <v>164.43714884883133</v>
      </c>
      <c r="AT54" s="43">
        <v>228.06644022517716</v>
      </c>
      <c r="AU54" s="43">
        <v>366.65776102358689</v>
      </c>
      <c r="AV54" s="43">
        <v>150.34605692453826</v>
      </c>
      <c r="AW54" s="43">
        <v>241.70117313908037</v>
      </c>
      <c r="AX54" s="43">
        <v>212.70682133475944</v>
      </c>
      <c r="AY54" s="43">
        <v>83.092673600037102</v>
      </c>
      <c r="AZ54" s="43">
        <v>129.36546744228352</v>
      </c>
    </row>
    <row r="55" spans="2:52">
      <c r="B55" s="12">
        <v>43969</v>
      </c>
      <c r="C55" s="43">
        <v>254.36527481626737</v>
      </c>
      <c r="D55" s="106">
        <v>54.249177132936843</v>
      </c>
      <c r="E55" s="43">
        <v>160.93537836500602</v>
      </c>
      <c r="F55" s="43">
        <v>195.64868761506025</v>
      </c>
      <c r="G55" s="43">
        <v>203.57064120205467</v>
      </c>
      <c r="H55" s="43">
        <v>384.02772513174517</v>
      </c>
      <c r="I55" s="43">
        <v>1061.7378068020892</v>
      </c>
      <c r="J55" s="43">
        <v>820.60070876662996</v>
      </c>
      <c r="K55" s="43">
        <v>214.7546018066455</v>
      </c>
      <c r="L55" s="43">
        <v>361.21894038829254</v>
      </c>
      <c r="M55" s="43">
        <v>41.700702565526505</v>
      </c>
      <c r="N55" s="43">
        <v>137.48001012034496</v>
      </c>
      <c r="O55" s="43">
        <v>760.55818203691035</v>
      </c>
      <c r="P55" s="43">
        <v>419.90612604848417</v>
      </c>
      <c r="Q55" s="43">
        <v>476.43950847366301</v>
      </c>
      <c r="R55" s="43">
        <v>176.75228884733249</v>
      </c>
      <c r="S55" s="43">
        <v>281.54485628002038</v>
      </c>
      <c r="T55" s="43">
        <v>751.78637728408705</v>
      </c>
      <c r="U55" s="43">
        <v>1260.9870670868252</v>
      </c>
      <c r="V55" s="43">
        <v>679.11538250689512</v>
      </c>
      <c r="W55" s="43">
        <v>132.13264404296771</v>
      </c>
      <c r="X55" s="43">
        <v>518.55153227887411</v>
      </c>
      <c r="Y55" s="43">
        <v>298.02856437643953</v>
      </c>
      <c r="Z55" s="43">
        <v>178.10392235965944</v>
      </c>
      <c r="AA55" s="43">
        <v>395.37190990293641</v>
      </c>
      <c r="AB55" s="43">
        <v>44.229417682089796</v>
      </c>
      <c r="AC55" s="43">
        <v>181.60473488634474</v>
      </c>
      <c r="AD55" s="43">
        <v>257.90927397358371</v>
      </c>
      <c r="AE55" s="43">
        <v>549.13810471066222</v>
      </c>
      <c r="AF55" s="43">
        <v>270.98195341299942</v>
      </c>
      <c r="AG55" s="43">
        <v>1663.4427191620857</v>
      </c>
      <c r="AH55" s="43">
        <v>289.71638330341403</v>
      </c>
      <c r="AI55" s="43">
        <v>225.3271773062329</v>
      </c>
      <c r="AJ55" s="43">
        <v>1626.4139432951561</v>
      </c>
      <c r="AK55" s="43">
        <v>243.42336022448262</v>
      </c>
      <c r="AL55" s="43">
        <v>132.51839060014049</v>
      </c>
      <c r="AM55" s="43">
        <v>87.409771773685407</v>
      </c>
      <c r="AN55" s="43">
        <v>494.05157723091759</v>
      </c>
      <c r="AO55" s="43">
        <v>1213.669642090171</v>
      </c>
      <c r="AP55" s="43">
        <v>173.236046349216</v>
      </c>
      <c r="AQ55" s="43">
        <v>458.15877723991474</v>
      </c>
      <c r="AR55" s="43">
        <v>264.10221792562322</v>
      </c>
      <c r="AS55" s="43">
        <v>168.58404326955466</v>
      </c>
      <c r="AT55" s="43">
        <v>233.16409189212263</v>
      </c>
      <c r="AU55" s="43">
        <v>377.16511438847482</v>
      </c>
      <c r="AV55" s="43">
        <v>150.73525792464747</v>
      </c>
      <c r="AW55" s="43">
        <v>244.22254802904928</v>
      </c>
      <c r="AX55" s="43">
        <v>219.11062329897476</v>
      </c>
      <c r="AY55" s="43">
        <v>84.43982074493411</v>
      </c>
      <c r="AZ55" s="43">
        <v>131.83380301645417</v>
      </c>
    </row>
    <row r="56" spans="2:52">
      <c r="B56" s="12">
        <v>43970</v>
      </c>
      <c r="C56" s="43">
        <v>261.06354484745265</v>
      </c>
      <c r="D56" s="106">
        <v>54.561627397201427</v>
      </c>
      <c r="E56" s="43">
        <v>166.37452739996181</v>
      </c>
      <c r="F56" s="43">
        <v>200.43563799970323</v>
      </c>
      <c r="G56" s="43">
        <v>208.4544825534114</v>
      </c>
      <c r="H56" s="43">
        <v>389.79287915165514</v>
      </c>
      <c r="I56" s="43">
        <v>1075.9823022061657</v>
      </c>
      <c r="J56" s="43">
        <v>839.92190539567525</v>
      </c>
      <c r="K56" s="43">
        <v>219.0853320746568</v>
      </c>
      <c r="L56" s="43">
        <v>367.68001856140478</v>
      </c>
      <c r="M56" s="43">
        <v>41.771330418891786</v>
      </c>
      <c r="N56" s="43">
        <v>139.12676451532062</v>
      </c>
      <c r="O56" s="43">
        <v>777.55314612748134</v>
      </c>
      <c r="P56" s="43">
        <v>427.87208369611437</v>
      </c>
      <c r="Q56" s="43">
        <v>487.55540402318451</v>
      </c>
      <c r="R56" s="43">
        <v>179.89230635277022</v>
      </c>
      <c r="S56" s="43">
        <v>286.80151097439449</v>
      </c>
      <c r="T56" s="43">
        <v>761.45094220749979</v>
      </c>
      <c r="U56" s="43">
        <v>1276.4863090064252</v>
      </c>
      <c r="V56" s="43">
        <v>696.90140019697651</v>
      </c>
      <c r="W56" s="43">
        <v>135.32091664112505</v>
      </c>
      <c r="X56" s="43">
        <v>524.03588321845689</v>
      </c>
      <c r="Y56" s="43">
        <v>312.22655257344047</v>
      </c>
      <c r="Z56" s="43">
        <v>180.66898009114843</v>
      </c>
      <c r="AA56" s="43">
        <v>404.40563579694043</v>
      </c>
      <c r="AB56" s="43">
        <v>44.4031808824123</v>
      </c>
      <c r="AC56" s="43">
        <v>187.71915687501033</v>
      </c>
      <c r="AD56" s="43">
        <v>268.3321229581245</v>
      </c>
      <c r="AE56" s="43">
        <v>563.09586336343875</v>
      </c>
      <c r="AF56" s="43">
        <v>276.76049227687776</v>
      </c>
      <c r="AG56" s="43">
        <v>1677.6187597235107</v>
      </c>
      <c r="AH56" s="43">
        <v>296.27731071196416</v>
      </c>
      <c r="AI56" s="43">
        <v>228.90770096431109</v>
      </c>
      <c r="AJ56" s="43">
        <v>1635.5404398344194</v>
      </c>
      <c r="AK56" s="43">
        <v>248.11637703990408</v>
      </c>
      <c r="AL56" s="43">
        <v>134.43905163101485</v>
      </c>
      <c r="AM56" s="43">
        <v>88.503791081737504</v>
      </c>
      <c r="AN56" s="43">
        <v>501.14980459007472</v>
      </c>
      <c r="AO56" s="43">
        <v>1234.1267181685132</v>
      </c>
      <c r="AP56" s="43">
        <v>176.65160104611979</v>
      </c>
      <c r="AQ56" s="43">
        <v>465.73231687496053</v>
      </c>
      <c r="AR56" s="43">
        <v>269.2440236131464</v>
      </c>
      <c r="AS56" s="43">
        <v>172.64915267497082</v>
      </c>
      <c r="AT56" s="43">
        <v>238.36423131111334</v>
      </c>
      <c r="AU56" s="43">
        <v>387.3176479200788</v>
      </c>
      <c r="AV56" s="43">
        <v>151.17024727771073</v>
      </c>
      <c r="AW56" s="43">
        <v>246.68764222950998</v>
      </c>
      <c r="AX56" s="43">
        <v>225.76223522425744</v>
      </c>
      <c r="AY56" s="43">
        <v>86.496412244244311</v>
      </c>
      <c r="AZ56" s="43">
        <v>133.98125496598263</v>
      </c>
    </row>
    <row r="57" spans="2:52">
      <c r="B57" s="12">
        <v>43971</v>
      </c>
      <c r="C57" s="43">
        <v>268.07647915152523</v>
      </c>
      <c r="D57" s="106">
        <v>54.874077661465996</v>
      </c>
      <c r="E57" s="43">
        <v>172.04089937110371</v>
      </c>
      <c r="F57" s="43">
        <v>205.1617456365299</v>
      </c>
      <c r="G57" s="43">
        <v>213.45763598989899</v>
      </c>
      <c r="H57" s="43">
        <v>395.81106488844574</v>
      </c>
      <c r="I57" s="43">
        <v>1089.2811714737129</v>
      </c>
      <c r="J57" s="43">
        <v>856.69041545414063</v>
      </c>
      <c r="K57" s="43">
        <v>222.62121935844544</v>
      </c>
      <c r="L57" s="43">
        <v>374.40481421097053</v>
      </c>
      <c r="M57" s="43">
        <v>41.841958272257052</v>
      </c>
      <c r="N57" s="43">
        <v>140.78151286366992</v>
      </c>
      <c r="O57" s="43">
        <v>794.84573346978766</v>
      </c>
      <c r="P57" s="43">
        <v>435.55581641909492</v>
      </c>
      <c r="Q57" s="43">
        <v>499.19200343755108</v>
      </c>
      <c r="R57" s="43">
        <v>182.71576404859661</v>
      </c>
      <c r="S57" s="43">
        <v>292.05816566876859</v>
      </c>
      <c r="T57" s="43">
        <v>770.60846318421511</v>
      </c>
      <c r="U57" s="43">
        <v>1290.4331395596469</v>
      </c>
      <c r="V57" s="43">
        <v>714.64488456456274</v>
      </c>
      <c r="W57" s="43">
        <v>138.78550619778935</v>
      </c>
      <c r="X57" s="43">
        <v>529.55885634775495</v>
      </c>
      <c r="Y57" s="43">
        <v>322.80728347422058</v>
      </c>
      <c r="Z57" s="43">
        <v>183.17584685776703</v>
      </c>
      <c r="AA57" s="43">
        <v>413.79456664108068</v>
      </c>
      <c r="AB57" s="43">
        <v>44.550211282685197</v>
      </c>
      <c r="AC57" s="43">
        <v>194.17954972246872</v>
      </c>
      <c r="AD57" s="43">
        <v>278.02387282324611</v>
      </c>
      <c r="AE57" s="43">
        <v>576.16003006013796</v>
      </c>
      <c r="AF57" s="43">
        <v>282.36042175769074</v>
      </c>
      <c r="AG57" s="43">
        <v>1690.509724676974</v>
      </c>
      <c r="AH57" s="43">
        <v>302.73604298954007</v>
      </c>
      <c r="AI57" s="43">
        <v>233.70337643380955</v>
      </c>
      <c r="AJ57" s="43">
        <v>1644.3937583311501</v>
      </c>
      <c r="AK57" s="43">
        <v>252.92427499611969</v>
      </c>
      <c r="AL57" s="43">
        <v>136.9012524262335</v>
      </c>
      <c r="AM57" s="43">
        <v>89.438618725769643</v>
      </c>
      <c r="AN57" s="43">
        <v>507.95901435985564</v>
      </c>
      <c r="AO57" s="43">
        <v>1254.5972794651007</v>
      </c>
      <c r="AP57" s="43">
        <v>180.07547959687466</v>
      </c>
      <c r="AQ57" s="43">
        <v>473.95178739572458</v>
      </c>
      <c r="AR57" s="43">
        <v>274.54690295320802</v>
      </c>
      <c r="AS57" s="43">
        <v>176.34918559639556</v>
      </c>
      <c r="AT57" s="43">
        <v>243.55545875166533</v>
      </c>
      <c r="AU57" s="43">
        <v>397.11870897531668</v>
      </c>
      <c r="AV57" s="43">
        <v>151.673919160205</v>
      </c>
      <c r="AW57" s="43">
        <v>249.12272006223293</v>
      </c>
      <c r="AX57" s="43">
        <v>232.36232230614991</v>
      </c>
      <c r="AY57" s="43">
        <v>88.560975028435564</v>
      </c>
      <c r="AZ57" s="43">
        <v>135.75845657938549</v>
      </c>
    </row>
    <row r="58" spans="2:52">
      <c r="B58" s="12">
        <v>43972</v>
      </c>
      <c r="C58" s="43">
        <v>276.72974665592727</v>
      </c>
      <c r="D58" s="106">
        <v>55.108415359664427</v>
      </c>
      <c r="E58" s="43">
        <v>177.54632176244712</v>
      </c>
      <c r="F58" s="43">
        <v>209.87607725765014</v>
      </c>
      <c r="G58" s="43">
        <v>218.47272063489967</v>
      </c>
      <c r="H58" s="43">
        <v>401.61591015806243</v>
      </c>
      <c r="I58" s="43">
        <v>1101.498180330824</v>
      </c>
      <c r="J58" s="43">
        <v>870.4807911802626</v>
      </c>
      <c r="K58" s="43">
        <v>226.13249644104897</v>
      </c>
      <c r="L58" s="43">
        <v>381.40678231027834</v>
      </c>
      <c r="M58" s="43">
        <v>41.90249643228443</v>
      </c>
      <c r="N58" s="43">
        <v>142.43626121201922</v>
      </c>
      <c r="O58" s="43">
        <v>813.0108980728636</v>
      </c>
      <c r="P58" s="43">
        <v>443.19074332803837</v>
      </c>
      <c r="Q58" s="43">
        <v>510.95991078305258</v>
      </c>
      <c r="R58" s="43">
        <v>185.539221744423</v>
      </c>
      <c r="S58" s="43">
        <v>297.3148203631427</v>
      </c>
      <c r="T58" s="43">
        <v>779.19440734828993</v>
      </c>
      <c r="U58" s="43">
        <v>1304.2473208105343</v>
      </c>
      <c r="V58" s="43">
        <v>734.37089435289806</v>
      </c>
      <c r="W58" s="43">
        <v>142.62206089090537</v>
      </c>
      <c r="X58" s="43">
        <v>534.61836320046871</v>
      </c>
      <c r="Y58" s="43">
        <v>333.44880861527338</v>
      </c>
      <c r="Z58" s="43">
        <v>185.96668553295336</v>
      </c>
      <c r="AA58" s="43">
        <v>423.51950216778221</v>
      </c>
      <c r="AB58" s="43">
        <v>44.670508882908464</v>
      </c>
      <c r="AC58" s="43">
        <v>200.59499360008394</v>
      </c>
      <c r="AD58" s="43">
        <v>287.73436881963482</v>
      </c>
      <c r="AE58" s="43">
        <v>589.34974273413729</v>
      </c>
      <c r="AF58" s="43">
        <v>288.17047992446294</v>
      </c>
      <c r="AG58" s="43">
        <v>1703.0870604144761</v>
      </c>
      <c r="AH58" s="43">
        <v>309.58311676481833</v>
      </c>
      <c r="AI58" s="43">
        <v>237.94249382174149</v>
      </c>
      <c r="AJ58" s="43">
        <v>1653.006210166722</v>
      </c>
      <c r="AK58" s="43">
        <v>257.7981685013022</v>
      </c>
      <c r="AL58" s="43">
        <v>138.27676342766799</v>
      </c>
      <c r="AM58" s="43">
        <v>90.468283956877499</v>
      </c>
      <c r="AN58" s="43">
        <v>514.60083942536471</v>
      </c>
      <c r="AO58" s="43">
        <v>1273.3552180445165</v>
      </c>
      <c r="AP58" s="43">
        <v>183.62699057334652</v>
      </c>
      <c r="AQ58" s="43">
        <v>483.25319215006658</v>
      </c>
      <c r="AR58" s="43">
        <v>280.34973817582375</v>
      </c>
      <c r="AS58" s="43">
        <v>180.07582328183588</v>
      </c>
      <c r="AT58" s="43">
        <v>248.88036586879804</v>
      </c>
      <c r="AU58" s="43">
        <v>408.14322898400042</v>
      </c>
      <c r="AV58" s="43">
        <v>152.04022598383716</v>
      </c>
      <c r="AW58" s="43">
        <v>251.73977212436583</v>
      </c>
      <c r="AX58" s="43">
        <v>239.07036620276475</v>
      </c>
      <c r="AY58" s="43">
        <v>90.800906080009852</v>
      </c>
      <c r="AZ58" s="43">
        <v>137.83185846168882</v>
      </c>
    </row>
    <row r="59" spans="2:52">
      <c r="B59" s="12">
        <v>43973</v>
      </c>
      <c r="C59" s="43">
        <v>284.50894673564227</v>
      </c>
      <c r="D59" s="106">
        <v>55.303696774829788</v>
      </c>
      <c r="E59" s="43">
        <v>183.30263614582938</v>
      </c>
      <c r="F59" s="43">
        <v>214.56881951664204</v>
      </c>
      <c r="G59" s="43">
        <v>223.58072408559315</v>
      </c>
      <c r="H59" s="43">
        <v>406.90228847838438</v>
      </c>
      <c r="I59" s="43">
        <v>1112.5451771885005</v>
      </c>
      <c r="J59" s="43">
        <v>885.5915220290982</v>
      </c>
      <c r="K59" s="43">
        <v>229.66040203796675</v>
      </c>
      <c r="L59" s="43">
        <v>388.52177218520916</v>
      </c>
      <c r="M59" s="43">
        <v>41.963034592311814</v>
      </c>
      <c r="N59" s="43">
        <v>144.26687653458924</v>
      </c>
      <c r="O59" s="43">
        <v>830.52106604996118</v>
      </c>
      <c r="P59" s="43">
        <v>450.53283535275881</v>
      </c>
      <c r="Q59" s="43">
        <v>522.25692072034622</v>
      </c>
      <c r="R59" s="43">
        <v>187.57287870313826</v>
      </c>
      <c r="S59" s="43">
        <v>301.62017747290054</v>
      </c>
      <c r="T59" s="43">
        <v>788.66537367387264</v>
      </c>
      <c r="U59" s="43">
        <v>1317.1371022357812</v>
      </c>
      <c r="V59" s="43">
        <v>748.88184621084815</v>
      </c>
      <c r="W59" s="43">
        <v>146.53300861131174</v>
      </c>
      <c r="X59" s="43">
        <v>538.86108226327576</v>
      </c>
      <c r="Y59" s="43">
        <v>345.9394918979516</v>
      </c>
      <c r="Z59" s="43">
        <v>188.81105989582051</v>
      </c>
      <c r="AA59" s="43">
        <v>433.24923776137746</v>
      </c>
      <c r="AB59" s="43">
        <v>44.790806483131739</v>
      </c>
      <c r="AC59" s="43">
        <v>207.32508026660136</v>
      </c>
      <c r="AD59" s="43">
        <v>297.59483386616091</v>
      </c>
      <c r="AE59" s="43">
        <v>602.12589218879509</v>
      </c>
      <c r="AF59" s="43">
        <v>293.8964866168514</v>
      </c>
      <c r="AG59" s="43">
        <v>1714.430787902533</v>
      </c>
      <c r="AH59" s="43">
        <v>315.91921488522496</v>
      </c>
      <c r="AI59" s="43">
        <v>242.42742436236526</v>
      </c>
      <c r="AJ59" s="43">
        <v>1661.6597855785892</v>
      </c>
      <c r="AK59" s="43">
        <v>262.93726634214784</v>
      </c>
      <c r="AL59" s="43">
        <v>140.4898559312883</v>
      </c>
      <c r="AM59" s="43">
        <v>91.355692807371753</v>
      </c>
      <c r="AN59" s="43">
        <v>520.14796852493566</v>
      </c>
      <c r="AO59" s="43">
        <v>1290.4814452162334</v>
      </c>
      <c r="AP59" s="43">
        <v>187.05641836000208</v>
      </c>
      <c r="AQ59" s="43">
        <v>492.28007627797831</v>
      </c>
      <c r="AR59" s="43">
        <v>285.80950743718893</v>
      </c>
      <c r="AS59" s="43">
        <v>183.66155425415667</v>
      </c>
      <c r="AT59" s="43">
        <v>253.89335374057572</v>
      </c>
      <c r="AU59" s="43">
        <v>420.18869285260467</v>
      </c>
      <c r="AV59" s="43">
        <v>152.54389786633143</v>
      </c>
      <c r="AW59" s="43">
        <v>254.46750954253159</v>
      </c>
      <c r="AX59" s="43">
        <v>246.17834102664671</v>
      </c>
      <c r="AY59" s="43">
        <v>93.032865846703103</v>
      </c>
      <c r="AZ59" s="43">
        <v>139.73247685380025</v>
      </c>
    </row>
    <row r="60" spans="2:52">
      <c r="B60" s="12">
        <v>43974</v>
      </c>
      <c r="C60" s="43">
        <v>294.49953739981549</v>
      </c>
      <c r="D60" s="106">
        <v>55.538034473028226</v>
      </c>
      <c r="E60" s="43">
        <v>189.25303678720397</v>
      </c>
      <c r="F60" s="43">
        <v>218.92005732014897</v>
      </c>
      <c r="G60" s="43">
        <v>228.98158447251697</v>
      </c>
      <c r="H60" s="43">
        <v>412.12168781482603</v>
      </c>
      <c r="I60" s="43">
        <v>1124.0569733336235</v>
      </c>
      <c r="J60" s="43">
        <v>898.8244144811855</v>
      </c>
      <c r="K60" s="43">
        <v>233.19296361889255</v>
      </c>
      <c r="L60" s="43">
        <v>395.30442421991529</v>
      </c>
      <c r="M60" s="43">
        <v>42.003393365663399</v>
      </c>
      <c r="N60" s="43">
        <v>146.04952813691722</v>
      </c>
      <c r="O60" s="43">
        <v>847.61749261271473</v>
      </c>
      <c r="P60" s="43">
        <v>457.69031408090387</v>
      </c>
      <c r="Q60" s="43">
        <v>532.91550244074267</v>
      </c>
      <c r="R60" s="43">
        <v>190.39313882513014</v>
      </c>
      <c r="S60" s="43">
        <v>305.92553458265837</v>
      </c>
      <c r="T60" s="43">
        <v>797.87820853568223</v>
      </c>
      <c r="U60" s="43">
        <v>1329.0921206086423</v>
      </c>
      <c r="V60" s="43">
        <v>763.29591661200357</v>
      </c>
      <c r="W60" s="43">
        <v>149.61500545619717</v>
      </c>
      <c r="X60" s="43">
        <v>542.80054561424367</v>
      </c>
      <c r="Y60" s="43">
        <v>358.0831413924069</v>
      </c>
      <c r="Z60" s="43">
        <v>191.62983023414463</v>
      </c>
      <c r="AA60" s="43">
        <v>443.21897669965932</v>
      </c>
      <c r="AB60" s="43">
        <v>44.804172883156546</v>
      </c>
      <c r="AC60" s="43">
        <v>213.37275984549979</v>
      </c>
      <c r="AD60" s="43">
        <v>305.61817804850523</v>
      </c>
      <c r="AE60" s="43">
        <v>615.21959911544741</v>
      </c>
      <c r="AF60" s="43">
        <v>299.25476810881133</v>
      </c>
      <c r="AG60" s="43">
        <v>1725.288792194589</v>
      </c>
      <c r="AH60" s="43">
        <v>322.30981707548466</v>
      </c>
      <c r="AI60" s="43">
        <v>246.8427851427933</v>
      </c>
      <c r="AJ60" s="43">
        <v>1669.7537866130083</v>
      </c>
      <c r="AK60" s="43">
        <v>267.89182107384539</v>
      </c>
      <c r="AL60" s="43">
        <v>142.53687624050966</v>
      </c>
      <c r="AM60" s="43">
        <v>92.171973467559226</v>
      </c>
      <c r="AN60" s="43">
        <v>526.26420561903092</v>
      </c>
      <c r="AO60" s="43">
        <v>1307.4593349872505</v>
      </c>
      <c r="AP60" s="43">
        <v>190.82989877250353</v>
      </c>
      <c r="AQ60" s="43">
        <v>501.45229485517666</v>
      </c>
      <c r="AR60" s="43">
        <v>291.24417431114546</v>
      </c>
      <c r="AS60" s="43">
        <v>186.93689631296252</v>
      </c>
      <c r="AT60" s="43">
        <v>258.63007028075316</v>
      </c>
      <c r="AU60" s="43">
        <v>432.4751664192886</v>
      </c>
      <c r="AV60" s="43">
        <v>153.0704639253027</v>
      </c>
      <c r="AW60" s="43">
        <v>257.03766103007433</v>
      </c>
      <c r="AX60" s="43">
        <v>253.48505453217672</v>
      </c>
      <c r="AY60" s="43">
        <v>95.743102706259194</v>
      </c>
      <c r="AZ60" s="43">
        <v>141.55904517868652</v>
      </c>
    </row>
    <row r="61" spans="2:52">
      <c r="B61" s="12">
        <v>43975</v>
      </c>
      <c r="C61" s="43">
        <v>303.1294964395592</v>
      </c>
      <c r="D61" s="106">
        <v>55.73331588819358</v>
      </c>
      <c r="E61" s="43">
        <v>195.28391221847787</v>
      </c>
      <c r="F61" s="43">
        <v>223.56177017774658</v>
      </c>
      <c r="G61" s="43">
        <v>234.37702158284395</v>
      </c>
      <c r="H61" s="43">
        <v>417.6859048830953</v>
      </c>
      <c r="I61" s="43">
        <v>1133.1566214525149</v>
      </c>
      <c r="J61" s="43">
        <v>910.34084527374478</v>
      </c>
      <c r="K61" s="43">
        <v>236.62708439507784</v>
      </c>
      <c r="L61" s="43">
        <v>401.68880904528345</v>
      </c>
      <c r="M61" s="43">
        <v>42.033662445677088</v>
      </c>
      <c r="N61" s="43">
        <v>147.84816764599256</v>
      </c>
      <c r="O61" s="43">
        <v>863.27427943127839</v>
      </c>
      <c r="P61" s="43">
        <v>464.40217450697048</v>
      </c>
      <c r="Q61" s="43">
        <v>545.42145091641612</v>
      </c>
      <c r="R61" s="43">
        <v>193.30293101448689</v>
      </c>
      <c r="S61" s="43">
        <v>309.83860402865702</v>
      </c>
      <c r="T61" s="43">
        <v>807.59808734418925</v>
      </c>
      <c r="U61" s="43">
        <v>1339.9735086907367</v>
      </c>
      <c r="V61" s="43">
        <v>777.89429807730471</v>
      </c>
      <c r="W61" s="43">
        <v>152.93080895828081</v>
      </c>
      <c r="X61" s="43">
        <v>546.5182889872159</v>
      </c>
      <c r="Y61" s="43">
        <v>370.22679088686226</v>
      </c>
      <c r="Z61" s="43">
        <v>194.5626548636148</v>
      </c>
      <c r="AA61" s="43">
        <v>453.53912052118358</v>
      </c>
      <c r="AB61" s="43">
        <v>44.897737683330199</v>
      </c>
      <c r="AC61" s="43">
        <v>219.51033736408456</v>
      </c>
      <c r="AD61" s="43">
        <v>312.06684720440813</v>
      </c>
      <c r="AE61" s="43">
        <v>628.91149569864706</v>
      </c>
      <c r="AF61" s="43">
        <v>303.64645764535891</v>
      </c>
      <c r="AG61" s="43">
        <v>1735.3072352008423</v>
      </c>
      <c r="AH61" s="43">
        <v>328.67998023954948</v>
      </c>
      <c r="AI61" s="43">
        <v>251.16074825894719</v>
      </c>
      <c r="AJ61" s="43">
        <v>1677.3572421301903</v>
      </c>
      <c r="AK61" s="43">
        <v>272.78404667596311</v>
      </c>
      <c r="AL61" s="43">
        <v>144.86188696209442</v>
      </c>
      <c r="AM61" s="43">
        <v>92.974705901021608</v>
      </c>
      <c r="AN61" s="43">
        <v>532.54671151936952</v>
      </c>
      <c r="AO61" s="43">
        <v>1320.9040975779606</v>
      </c>
      <c r="AP61" s="43">
        <v>194.84754556463727</v>
      </c>
      <c r="AQ61" s="43">
        <v>510.05932390737149</v>
      </c>
      <c r="AR61" s="43">
        <v>297.09093871172621</v>
      </c>
      <c r="AS61" s="43">
        <v>190.18760433101315</v>
      </c>
      <c r="AT61" s="43">
        <v>263.11725142464667</v>
      </c>
      <c r="AU61" s="43">
        <v>444.63276674463839</v>
      </c>
      <c r="AV61" s="43">
        <v>153.66571251370505</v>
      </c>
      <c r="AW61" s="43">
        <v>259.72975401155151</v>
      </c>
      <c r="AX61" s="43">
        <v>260.92180692816788</v>
      </c>
      <c r="AY61" s="43">
        <v>98.3895692867669</v>
      </c>
      <c r="AZ61" s="43">
        <v>143.36093014783108</v>
      </c>
    </row>
    <row r="62" spans="2:52">
      <c r="B62" s="12">
        <v>43976</v>
      </c>
      <c r="C62" s="43">
        <v>312.10908244917766</v>
      </c>
      <c r="D62" s="106">
        <v>56.182463143073903</v>
      </c>
      <c r="E62" s="43">
        <v>200.39642828266611</v>
      </c>
      <c r="F62" s="43">
        <v>228.36638458594911</v>
      </c>
      <c r="G62" s="43">
        <v>239.98107406626332</v>
      </c>
      <c r="H62" s="43">
        <v>422.64731109644293</v>
      </c>
      <c r="I62" s="43">
        <v>1142.5768208041277</v>
      </c>
      <c r="J62" s="43">
        <v>920.71296829328548</v>
      </c>
      <c r="K62" s="43">
        <v>238.78413527192632</v>
      </c>
      <c r="L62" s="43">
        <v>408.10144931455727</v>
      </c>
      <c r="M62" s="43">
        <v>42.084110912366569</v>
      </c>
      <c r="N62" s="43">
        <v>149.72674668880458</v>
      </c>
      <c r="O62" s="43">
        <v>878.09569189553963</v>
      </c>
      <c r="P62" s="43">
        <v>471.04825318368285</v>
      </c>
      <c r="Q62" s="43">
        <v>556.35623207816536</v>
      </c>
      <c r="R62" s="43">
        <v>196.17435231783014</v>
      </c>
      <c r="S62" s="43">
        <v>313.7516734746556</v>
      </c>
      <c r="T62" s="43">
        <v>814.60451278946141</v>
      </c>
      <c r="U62" s="43">
        <v>1349.9450054646331</v>
      </c>
      <c r="V62" s="43">
        <v>793.40478301389237</v>
      </c>
      <c r="W62" s="43">
        <v>155.88527489923996</v>
      </c>
      <c r="X62" s="43">
        <v>550.10013947044888</v>
      </c>
      <c r="Y62" s="43">
        <v>381.6915713649401</v>
      </c>
      <c r="Z62" s="43">
        <v>197.66539711050669</v>
      </c>
      <c r="AA62" s="43">
        <v>463.93606541300761</v>
      </c>
      <c r="AB62" s="43">
        <v>45.084867283677511</v>
      </c>
      <c r="AC62" s="43">
        <v>225.71057102245069</v>
      </c>
      <c r="AD62" s="43">
        <v>316.79087228373243</v>
      </c>
      <c r="AE62" s="43">
        <v>642.47046124705855</v>
      </c>
      <c r="AF62" s="43">
        <v>308.38485951373912</v>
      </c>
      <c r="AG62" s="43">
        <v>1744.4957670510155</v>
      </c>
      <c r="AH62" s="43">
        <v>334.75718402815465</v>
      </c>
      <c r="AI62" s="43">
        <v>255.5853850074013</v>
      </c>
      <c r="AJ62" s="43">
        <v>1684.5523992827254</v>
      </c>
      <c r="AK62" s="43">
        <v>277.36462663018176</v>
      </c>
      <c r="AL62" s="43">
        <v>147.03165628456716</v>
      </c>
      <c r="AM62" s="43">
        <v>93.885824148284797</v>
      </c>
      <c r="AN62" s="43">
        <v>537.54258699287163</v>
      </c>
      <c r="AO62" s="43">
        <v>1333.3509540185073</v>
      </c>
      <c r="AP62" s="43">
        <v>198.75698225670664</v>
      </c>
      <c r="AQ62" s="43">
        <v>518.82783568099603</v>
      </c>
      <c r="AR62" s="43">
        <v>302.84147729390736</v>
      </c>
      <c r="AS62" s="43">
        <v>193.88665189080774</v>
      </c>
      <c r="AT62" s="43">
        <v>268.26837496222441</v>
      </c>
      <c r="AU62" s="43">
        <v>457.32427049837275</v>
      </c>
      <c r="AV62" s="43">
        <v>154.21517274915331</v>
      </c>
      <c r="AW62" s="43">
        <v>262.81956386555356</v>
      </c>
      <c r="AX62" s="43">
        <v>268.50086603447483</v>
      </c>
      <c r="AY62" s="43">
        <v>101.03603586727458</v>
      </c>
      <c r="AZ62" s="43">
        <v>145.21218182845908</v>
      </c>
    </row>
    <row r="63" spans="2:52">
      <c r="B63" s="12">
        <v>43977</v>
      </c>
      <c r="C63" s="43">
        <v>321.95982232540103</v>
      </c>
      <c r="D63" s="106">
        <v>56.690194822503841</v>
      </c>
      <c r="E63" s="43">
        <v>205.91131829635057</v>
      </c>
      <c r="F63" s="43">
        <v>233.97373073146974</v>
      </c>
      <c r="G63" s="43">
        <v>245.56415654684156</v>
      </c>
      <c r="H63" s="43">
        <v>428.000668400645</v>
      </c>
      <c r="I63" s="43">
        <v>1151.0794422520744</v>
      </c>
      <c r="J63" s="43">
        <v>931.451856624691</v>
      </c>
      <c r="K63" s="43">
        <v>241.22054518925475</v>
      </c>
      <c r="L63" s="43">
        <v>413.79155751824146</v>
      </c>
      <c r="M63" s="43">
        <v>42.174918152407642</v>
      </c>
      <c r="N63" s="43">
        <v>151.38948899052755</v>
      </c>
      <c r="O63" s="43">
        <v>891.63642248869712</v>
      </c>
      <c r="P63" s="43">
        <v>477.73040572294434</v>
      </c>
      <c r="Q63" s="43">
        <v>567.45854404860381</v>
      </c>
      <c r="R63" s="43">
        <v>199.4934339579975</v>
      </c>
      <c r="S63" s="43">
        <v>317.48330987616555</v>
      </c>
      <c r="T63" s="43">
        <v>820.31720792225133</v>
      </c>
      <c r="U63" s="43">
        <v>1359.5061184594335</v>
      </c>
      <c r="V63" s="43">
        <v>808.81129760660281</v>
      </c>
      <c r="W63" s="43">
        <v>159.43488505852181</v>
      </c>
      <c r="X63" s="43">
        <v>553.97380205375362</v>
      </c>
      <c r="Y63" s="43">
        <v>391.0285534334763</v>
      </c>
      <c r="Z63" s="43">
        <v>200.54468605229607</v>
      </c>
      <c r="AA63" s="43">
        <v>474.61621425156181</v>
      </c>
      <c r="AB63" s="43">
        <v>45.43239368432252</v>
      </c>
      <c r="AC63" s="43">
        <v>232.34394929930551</v>
      </c>
      <c r="AD63" s="43">
        <v>320.59633693096583</v>
      </c>
      <c r="AE63" s="43">
        <v>657.18149576363555</v>
      </c>
      <c r="AF63" s="43">
        <v>313.40693510816425</v>
      </c>
      <c r="AG63" s="43">
        <v>1754.3469411420895</v>
      </c>
      <c r="AH63" s="43">
        <v>340.67087560720086</v>
      </c>
      <c r="AI63" s="43">
        <v>259.98683183579016</v>
      </c>
      <c r="AJ63" s="43">
        <v>1691.3304458756934</v>
      </c>
      <c r="AK63" s="43">
        <v>281.97453793949677</v>
      </c>
      <c r="AL63" s="43">
        <v>149.68520112985411</v>
      </c>
      <c r="AM63" s="43">
        <v>94.790168282185434</v>
      </c>
      <c r="AN63" s="43">
        <v>542.48824705509207</v>
      </c>
      <c r="AO63" s="43">
        <v>1345.4741652211635</v>
      </c>
      <c r="AP63" s="43">
        <v>202.89948685660701</v>
      </c>
      <c r="AQ63" s="43">
        <v>527.06345447390299</v>
      </c>
      <c r="AR63" s="43">
        <v>308.54390296688882</v>
      </c>
      <c r="AS63" s="43">
        <v>197.60984081054235</v>
      </c>
      <c r="AT63" s="43">
        <v>273.83836148642177</v>
      </c>
      <c r="AU63" s="43">
        <v>470.48273054213638</v>
      </c>
      <c r="AV63" s="43">
        <v>154.74173880812461</v>
      </c>
      <c r="AW63" s="43">
        <v>266.20766137394929</v>
      </c>
      <c r="AX63" s="43">
        <v>276.62461634233574</v>
      </c>
      <c r="AY63" s="43">
        <v>103.16436893051423</v>
      </c>
      <c r="AZ63" s="43">
        <v>147.38431713372924</v>
      </c>
    </row>
    <row r="64" spans="2:52">
      <c r="B64" s="12">
        <v>43978</v>
      </c>
      <c r="C64" s="43">
        <v>331.46093523174949</v>
      </c>
      <c r="D64" s="106">
        <v>57.197926501933772</v>
      </c>
      <c r="E64" s="43">
        <v>211.77177652548485</v>
      </c>
      <c r="F64" s="43">
        <v>240.28567515008874</v>
      </c>
      <c r="G64" s="43">
        <v>251.43828820478447</v>
      </c>
      <c r="H64" s="43">
        <v>433.36146781416716</v>
      </c>
      <c r="I64" s="43">
        <v>1159.0932230701205</v>
      </c>
      <c r="J64" s="43">
        <v>943.30571150416597</v>
      </c>
      <c r="K64" s="43">
        <v>243.81592370342767</v>
      </c>
      <c r="L64" s="43">
        <v>419.38344441692004</v>
      </c>
      <c r="M64" s="43">
        <v>42.285904779124508</v>
      </c>
      <c r="N64" s="43">
        <v>153.09220105911891</v>
      </c>
      <c r="O64" s="43">
        <v>904.17380196804947</v>
      </c>
      <c r="P64" s="43">
        <v>484.75419896046589</v>
      </c>
      <c r="Q64" s="43">
        <v>578.08090289144593</v>
      </c>
      <c r="R64" s="43">
        <v>203.11628511243836</v>
      </c>
      <c r="S64" s="43">
        <v>321.21494627767555</v>
      </c>
      <c r="T64" s="43">
        <v>828.05807884183048</v>
      </c>
      <c r="U64" s="43">
        <v>1369.121120233307</v>
      </c>
      <c r="V64" s="43">
        <v>824.08784926946657</v>
      </c>
      <c r="W64" s="43">
        <v>162.75068856060548</v>
      </c>
      <c r="X64" s="43">
        <v>557.57710930905068</v>
      </c>
      <c r="Y64" s="43">
        <v>403.70668562366171</v>
      </c>
      <c r="Z64" s="43">
        <v>203.36112875202539</v>
      </c>
      <c r="AA64" s="43">
        <v>485.41156469556563</v>
      </c>
      <c r="AB64" s="43">
        <v>45.779920084967536</v>
      </c>
      <c r="AC64" s="43">
        <v>239.08357059578961</v>
      </c>
      <c r="AD64" s="43">
        <v>324.13935574045911</v>
      </c>
      <c r="AE64" s="43">
        <v>671.33126591110636</v>
      </c>
      <c r="AF64" s="43">
        <v>318.19786914803433</v>
      </c>
      <c r="AG64" s="43">
        <v>1764.8076817605954</v>
      </c>
      <c r="AH64" s="43">
        <v>346.31885984571392</v>
      </c>
      <c r="AI64" s="43">
        <v>263.69258106222077</v>
      </c>
      <c r="AJ64" s="43">
        <v>1697.5709485785148</v>
      </c>
      <c r="AK64" s="43">
        <v>286.40601683864213</v>
      </c>
      <c r="AL64" s="43">
        <v>152.34596650533234</v>
      </c>
      <c r="AM64" s="43">
        <v>95.796124116524382</v>
      </c>
      <c r="AN64" s="43">
        <v>547.18952544907563</v>
      </c>
      <c r="AO64" s="43">
        <v>1357.1658494399655</v>
      </c>
      <c r="AP64" s="43">
        <v>207.05863916420961</v>
      </c>
      <c r="AQ64" s="43">
        <v>535.00840436823671</v>
      </c>
      <c r="AR64" s="43">
        <v>314.42413721734766</v>
      </c>
      <c r="AS64" s="43">
        <v>201.46703891198496</v>
      </c>
      <c r="AT64" s="43">
        <v>279.88513885709045</v>
      </c>
      <c r="AU64" s="43">
        <v>484.47970349380205</v>
      </c>
      <c r="AV64" s="43">
        <v>155.26830486709588</v>
      </c>
      <c r="AW64" s="43">
        <v>269.51696591703353</v>
      </c>
      <c r="AX64" s="43">
        <v>284.85141633697719</v>
      </c>
      <c r="AY64" s="43">
        <v>105.23690299958653</v>
      </c>
      <c r="AZ64" s="43">
        <v>149.48240237177427</v>
      </c>
    </row>
    <row r="65" spans="2:54">
      <c r="B65" s="12">
        <v>43979</v>
      </c>
      <c r="C65" s="43">
        <v>341.6700427520945</v>
      </c>
      <c r="D65" s="106">
        <v>58.21338986079364</v>
      </c>
      <c r="E65" s="43">
        <v>218.07247919347975</v>
      </c>
      <c r="F65" s="43">
        <v>247.34539656606276</v>
      </c>
      <c r="G65" s="43">
        <v>257.90030304582677</v>
      </c>
      <c r="H65" s="43">
        <v>438.92072347622315</v>
      </c>
      <c r="I65" s="43">
        <v>1166.0371641489571</v>
      </c>
      <c r="J65" s="43">
        <v>954.99818964642066</v>
      </c>
      <c r="K65" s="43">
        <v>246.40797651473778</v>
      </c>
      <c r="L65" s="43">
        <v>424.98474979690047</v>
      </c>
      <c r="M65" s="43">
        <v>42.406981099179269</v>
      </c>
      <c r="N65" s="43">
        <v>154.7949131277102</v>
      </c>
      <c r="O65" s="43">
        <v>915.39780611303934</v>
      </c>
      <c r="P65" s="43">
        <v>491.54032910354556</v>
      </c>
      <c r="Q65" s="43">
        <v>588.50403590773851</v>
      </c>
      <c r="R65" s="43">
        <v>206.73913626687923</v>
      </c>
      <c r="S65" s="43">
        <v>324.9465826791855</v>
      </c>
      <c r="T65" s="43">
        <v>836.12161409112628</v>
      </c>
      <c r="U65" s="43">
        <v>1378.0127687803899</v>
      </c>
      <c r="V65" s="43">
        <v>838.67914184768529</v>
      </c>
      <c r="W65" s="43">
        <v>165.67327177558303</v>
      </c>
      <c r="X65" s="43">
        <v>561.46507640706477</v>
      </c>
      <c r="Y65" s="43">
        <v>415.44757327631106</v>
      </c>
      <c r="Z65" s="43">
        <v>206.05886188341901</v>
      </c>
      <c r="AA65" s="43">
        <v>496.42291814978734</v>
      </c>
      <c r="AB65" s="43">
        <v>46.26111048586062</v>
      </c>
      <c r="AC65" s="43">
        <v>246.3939076002824</v>
      </c>
      <c r="AD65" s="43">
        <v>327.1199906119374</v>
      </c>
      <c r="AE65" s="43">
        <v>685.85767399047756</v>
      </c>
      <c r="AF65" s="43">
        <v>323.47209916561047</v>
      </c>
      <c r="AG65" s="43">
        <v>1774.9258427739746</v>
      </c>
      <c r="AH65" s="43">
        <v>351.40136435950251</v>
      </c>
      <c r="AI65" s="43">
        <v>267.5142798889778</v>
      </c>
      <c r="AJ65" s="43">
        <v>1703.5558976286434</v>
      </c>
      <c r="AK65" s="43">
        <v>290.80816438269107</v>
      </c>
      <c r="AL65" s="43">
        <v>154.47241264665755</v>
      </c>
      <c r="AM65" s="43">
        <v>96.866434027807529</v>
      </c>
      <c r="AN65" s="43">
        <v>551.76024377372698</v>
      </c>
      <c r="AO65" s="43">
        <v>1368.8035927857857</v>
      </c>
      <c r="AP65" s="43">
        <v>211.95583984661025</v>
      </c>
      <c r="AQ65" s="43">
        <v>541.95216138970738</v>
      </c>
      <c r="AR65" s="43">
        <v>320.46962885157961</v>
      </c>
      <c r="AS65" s="43">
        <v>205.87111271819214</v>
      </c>
      <c r="AT65" s="43">
        <v>286.3195872898433</v>
      </c>
      <c r="AU65" s="43">
        <v>497.31849095191848</v>
      </c>
      <c r="AV65" s="43">
        <v>155.84065927902117</v>
      </c>
      <c r="AW65" s="43">
        <v>273.03263298831456</v>
      </c>
      <c r="AX65" s="43">
        <v>292.52125731020988</v>
      </c>
      <c r="AY65" s="43">
        <v>107.14204008615684</v>
      </c>
      <c r="AZ65" s="43">
        <v>151.0868204949852</v>
      </c>
    </row>
    <row r="66" spans="2:54">
      <c r="B66" s="12">
        <v>43980</v>
      </c>
      <c r="C66" s="43">
        <v>350.93807101185979</v>
      </c>
      <c r="D66" s="106">
        <v>59.346022068752731</v>
      </c>
      <c r="E66" s="43">
        <v>224.76608818862991</v>
      </c>
      <c r="F66" s="43">
        <v>254.33642455708292</v>
      </c>
      <c r="G66" s="43">
        <v>264.57021015641521</v>
      </c>
      <c r="H66" s="43">
        <v>444.75285648001329</v>
      </c>
      <c r="I66" s="43">
        <v>1173.5180285426029</v>
      </c>
      <c r="J66" s="43">
        <v>964.06462815572218</v>
      </c>
      <c r="K66" s="43">
        <v>248.84837727550163</v>
      </c>
      <c r="L66" s="43">
        <v>430.75289684565774</v>
      </c>
      <c r="M66" s="43">
        <v>42.528057419234024</v>
      </c>
      <c r="N66" s="43">
        <v>156.56957077666453</v>
      </c>
      <c r="O66" s="43">
        <v>925.78869062533079</v>
      </c>
      <c r="P66" s="43">
        <v>498.15033391770868</v>
      </c>
      <c r="Q66" s="43">
        <v>598.10762631936177</v>
      </c>
      <c r="R66" s="43">
        <v>211.45555767270474</v>
      </c>
      <c r="S66" s="43">
        <v>328.8351341461991</v>
      </c>
      <c r="T66" s="43">
        <v>843.92087188941605</v>
      </c>
      <c r="U66" s="43">
        <v>1393.6280788395325</v>
      </c>
      <c r="V66" s="43">
        <v>854.01004164484857</v>
      </c>
      <c r="W66" s="43">
        <v>168.52146196327027</v>
      </c>
      <c r="X66" s="43">
        <v>565.25720325652583</v>
      </c>
      <c r="Y66" s="43">
        <v>423.67506045987193</v>
      </c>
      <c r="Z66" s="43">
        <v>208.75892265340741</v>
      </c>
      <c r="AA66" s="43">
        <v>507.41507133643415</v>
      </c>
      <c r="AB66" s="43">
        <v>46.849232086952171</v>
      </c>
      <c r="AC66" s="43">
        <v>253.61162248509831</v>
      </c>
      <c r="AD66" s="43">
        <v>330.26934066482033</v>
      </c>
      <c r="AE66" s="43">
        <v>700.55393839207807</v>
      </c>
      <c r="AF66" s="43">
        <v>328.59923910301524</v>
      </c>
      <c r="AG66" s="43">
        <v>1784.2961187339092</v>
      </c>
      <c r="AH66" s="43">
        <v>356.67463311777652</v>
      </c>
      <c r="AI66" s="43">
        <v>271.22466709942148</v>
      </c>
      <c r="AJ66" s="43">
        <v>1709.3043861150741</v>
      </c>
      <c r="AK66" s="43">
        <v>295.09420864615021</v>
      </c>
      <c r="AL66" s="43">
        <v>156.23061174822865</v>
      </c>
      <c r="AM66" s="43">
        <v>98.062065036297895</v>
      </c>
      <c r="AN66" s="43">
        <v>556.51062168096348</v>
      </c>
      <c r="AO66" s="43">
        <v>1381.2909048810691</v>
      </c>
      <c r="AP66" s="43">
        <v>217.42183720883648</v>
      </c>
      <c r="AQ66" s="43">
        <v>549.18658730975108</v>
      </c>
      <c r="AR66" s="43">
        <v>326.69920466014111</v>
      </c>
      <c r="AS66" s="43">
        <v>210.26040609994624</v>
      </c>
      <c r="AT66" s="43">
        <v>293.07932293560924</v>
      </c>
      <c r="AU66" s="43">
        <v>508.861851282857</v>
      </c>
      <c r="AV66" s="43">
        <v>156.32143698503842</v>
      </c>
      <c r="AW66" s="43">
        <v>276.6195889329727</v>
      </c>
      <c r="AX66" s="43">
        <v>299.7813531002916</v>
      </c>
      <c r="AY66" s="43">
        <v>109.10297616689448</v>
      </c>
      <c r="AZ66" s="43">
        <v>152.74060532967957</v>
      </c>
    </row>
    <row r="67" spans="2:54">
      <c r="B67" s="12">
        <v>43981</v>
      </c>
      <c r="C67" s="43">
        <v>359.57968428393264</v>
      </c>
      <c r="D67" s="106">
        <v>60.830160824009454</v>
      </c>
      <c r="E67" s="43">
        <v>232.52007088598199</v>
      </c>
      <c r="F67" s="43">
        <v>263.10366825048186</v>
      </c>
      <c r="G67" s="43">
        <v>271.28675744573667</v>
      </c>
      <c r="H67" s="43">
        <v>450.42126307876293</v>
      </c>
      <c r="I67" s="43">
        <v>1180.2335768681255</v>
      </c>
      <c r="J67" s="43">
        <v>973.10172544007435</v>
      </c>
      <c r="K67" s="43">
        <v>251.33999386035345</v>
      </c>
      <c r="L67" s="43">
        <v>436.69057655784945</v>
      </c>
      <c r="M67" s="43">
        <v>42.679402819302474</v>
      </c>
      <c r="N67" s="43">
        <v>158.44015586610288</v>
      </c>
      <c r="O67" s="43">
        <v>936.67110444730656</v>
      </c>
      <c r="P67" s="43">
        <v>504.8537063761168</v>
      </c>
      <c r="Q67" s="43">
        <v>608.57603793259739</v>
      </c>
      <c r="R67" s="43">
        <v>215.40136378442585</v>
      </c>
      <c r="S67" s="43">
        <v>332.72368561321281</v>
      </c>
      <c r="T67" s="43">
        <v>852.21180866632142</v>
      </c>
      <c r="U67" s="43">
        <v>1409.1107395963411</v>
      </c>
      <c r="V67" s="43">
        <v>869.50871176963199</v>
      </c>
      <c r="W67" s="43">
        <v>171.80538273937233</v>
      </c>
      <c r="X67" s="43">
        <v>569.01499927068437</v>
      </c>
      <c r="Y67" s="43">
        <v>431.3857966011156</v>
      </c>
      <c r="Z67" s="43">
        <v>211.74761060915327</v>
      </c>
      <c r="AA67" s="43">
        <v>518.34962372035625</v>
      </c>
      <c r="AB67" s="43">
        <v>47.464086488093344</v>
      </c>
      <c r="AC67" s="43">
        <v>261.44227786777566</v>
      </c>
      <c r="AD67" s="43">
        <v>334.46847406866408</v>
      </c>
      <c r="AE67" s="43">
        <v>715.26497290865518</v>
      </c>
      <c r="AF67" s="43">
        <v>334.04157206935889</v>
      </c>
      <c r="AG67" s="43">
        <v>1793.5940187209301</v>
      </c>
      <c r="AH67" s="43">
        <v>362.76546292384495</v>
      </c>
      <c r="AI67" s="43">
        <v>275.08346979828292</v>
      </c>
      <c r="AJ67" s="43">
        <v>1715.3671762203335</v>
      </c>
      <c r="AK67" s="43">
        <v>299.25803893004104</v>
      </c>
      <c r="AL67" s="43">
        <v>157.86606183654837</v>
      </c>
      <c r="AM67" s="43">
        <v>99.30850189500741</v>
      </c>
      <c r="AN67" s="43">
        <v>560.96082301853926</v>
      </c>
      <c r="AO67" s="43">
        <v>1393.4545717384619</v>
      </c>
      <c r="AP67" s="43">
        <v>222.96829849162336</v>
      </c>
      <c r="AQ67" s="43">
        <v>555.87197197693445</v>
      </c>
      <c r="AR67" s="43">
        <v>333.92450850257609</v>
      </c>
      <c r="AS67" s="43">
        <v>215.19115569749866</v>
      </c>
      <c r="AT67" s="43">
        <v>300.63222466242092</v>
      </c>
      <c r="AU67" s="43">
        <v>520.00185510520384</v>
      </c>
      <c r="AV67" s="43">
        <v>156.80221469105567</v>
      </c>
      <c r="AW67" s="43">
        <v>280.32661034858177</v>
      </c>
      <c r="AX67" s="43">
        <v>307.27453746761478</v>
      </c>
      <c r="AY67" s="43">
        <v>110.71317571286603</v>
      </c>
      <c r="AZ67" s="43">
        <v>154.27097338566531</v>
      </c>
    </row>
    <row r="68" spans="2:54">
      <c r="B68" s="12">
        <v>43982</v>
      </c>
      <c r="C68" s="43">
        <v>367.12288615898206</v>
      </c>
      <c r="D68" s="106">
        <v>62.646277985047313</v>
      </c>
      <c r="E68" s="43">
        <v>240.99359288125692</v>
      </c>
      <c r="F68" s="43">
        <v>272.8404705703727</v>
      </c>
      <c r="G68" s="43">
        <v>278.05030646556418</v>
      </c>
      <c r="H68" s="43">
        <v>455.54391499404431</v>
      </c>
      <c r="I68" s="43">
        <v>1187.4580002755938</v>
      </c>
      <c r="J68" s="43">
        <v>981.53732761296817</v>
      </c>
      <c r="K68" s="43">
        <v>254.43888378796279</v>
      </c>
      <c r="L68" s="43">
        <v>442.67400317922181</v>
      </c>
      <c r="M68" s="43">
        <v>42.881196686060399</v>
      </c>
      <c r="N68" s="43">
        <v>160.51058978988291</v>
      </c>
      <c r="O68" s="43">
        <v>947.40808872582045</v>
      </c>
      <c r="P68" s="43">
        <v>511.80322989662528</v>
      </c>
      <c r="Q68" s="43">
        <v>616.50432025732732</v>
      </c>
      <c r="R68" s="43">
        <v>219.6637297057583</v>
      </c>
      <c r="S68" s="43">
        <v>336.80838091210614</v>
      </c>
      <c r="T68" s="43">
        <v>859.98955550929679</v>
      </c>
      <c r="U68" s="43">
        <v>1424.3902811089506</v>
      </c>
      <c r="V68" s="43">
        <v>884.03856732646886</v>
      </c>
      <c r="W68" s="43">
        <v>174.2390974892991</v>
      </c>
      <c r="X68" s="43">
        <v>572.48670499065497</v>
      </c>
      <c r="Y68" s="43">
        <v>440.01351253313788</v>
      </c>
      <c r="Z68" s="43">
        <v>214.71534981754573</v>
      </c>
      <c r="AA68" s="43">
        <v>528.85217008384222</v>
      </c>
      <c r="AB68" s="43">
        <v>48.185872089432976</v>
      </c>
      <c r="AC68" s="43">
        <v>269.81776924855183</v>
      </c>
      <c r="AD68" s="43">
        <v>338.9675455727824</v>
      </c>
      <c r="AE68" s="43">
        <v>729.22273156143171</v>
      </c>
      <c r="AF68" s="43">
        <v>339.38934712702076</v>
      </c>
      <c r="AG68" s="43">
        <v>1802.3434696687577</v>
      </c>
      <c r="AH68" s="43">
        <v>368.81541467752362</v>
      </c>
      <c r="AI68" s="43">
        <v>278.97010040122274</v>
      </c>
      <c r="AJ68" s="43">
        <v>1721.559211851092</v>
      </c>
      <c r="AK68" s="43">
        <v>303.35587366496503</v>
      </c>
      <c r="AL68" s="43">
        <v>159.78311260232709</v>
      </c>
      <c r="AM68" s="43">
        <v>100.53122935694797</v>
      </c>
      <c r="AN68" s="43">
        <v>565.3128253296087</v>
      </c>
      <c r="AO68" s="43">
        <v>1405.1327707390185</v>
      </c>
      <c r="AP68" s="43">
        <v>228.59522369497094</v>
      </c>
      <c r="AQ68" s="43">
        <v>563.17099098555002</v>
      </c>
      <c r="AR68" s="43">
        <v>341.34853957866233</v>
      </c>
      <c r="AS68" s="43">
        <v>220.29040213381637</v>
      </c>
      <c r="AT68" s="43">
        <v>309.19663594202683</v>
      </c>
      <c r="AU68" s="43">
        <v>530.80544955731455</v>
      </c>
      <c r="AV68" s="43">
        <v>157.2372040441189</v>
      </c>
      <c r="AW68" s="43">
        <v>284.22498610851881</v>
      </c>
      <c r="AX68" s="43">
        <v>314.48310841430623</v>
      </c>
      <c r="AY68" s="43">
        <v>112.13206442169245</v>
      </c>
      <c r="AZ68" s="43">
        <v>155.62855795145921</v>
      </c>
    </row>
    <row r="69" spans="2:54">
      <c r="B69" s="12">
        <v>43983</v>
      </c>
      <c r="C69" s="43">
        <v>373.97848832661106</v>
      </c>
      <c r="D69" s="106">
        <v>64.364754438502473</v>
      </c>
      <c r="E69" s="43">
        <v>249.92629456007461</v>
      </c>
      <c r="F69" s="43">
        <v>282.63419029951098</v>
      </c>
      <c r="G69" s="43">
        <v>284.59800907683677</v>
      </c>
      <c r="H69" s="43">
        <v>461.09820924988696</v>
      </c>
      <c r="I69" s="43">
        <v>1194.1895761627525</v>
      </c>
      <c r="J69" s="43">
        <v>989.4154465118271</v>
      </c>
      <c r="K69" s="43">
        <v>258.95053229171344</v>
      </c>
      <c r="L69" s="43">
        <v>448.89154633581313</v>
      </c>
      <c r="M69" s="43">
        <v>43.062811166142538</v>
      </c>
      <c r="N69" s="43">
        <v>162.78886650137835</v>
      </c>
      <c r="O69" s="43">
        <v>957.47091124472172</v>
      </c>
      <c r="P69" s="43">
        <v>518.22862141421297</v>
      </c>
      <c r="Q69" s="43">
        <v>626.55164091899246</v>
      </c>
      <c r="R69" s="43">
        <v>224.52723950796886</v>
      </c>
      <c r="S69" s="43">
        <v>340.89307621099942</v>
      </c>
      <c r="T69" s="43">
        <v>868.14835356069932</v>
      </c>
      <c r="U69" s="43">
        <v>1439.2470029703697</v>
      </c>
      <c r="V69" s="43">
        <v>897.70121569687547</v>
      </c>
      <c r="W69" s="43">
        <v>176.57716406128114</v>
      </c>
      <c r="X69" s="43">
        <v>575.67232041643763</v>
      </c>
      <c r="Y69" s="43">
        <v>446.95925448428443</v>
      </c>
      <c r="Z69" s="43">
        <v>217.9368016327733</v>
      </c>
      <c r="AA69" s="43">
        <v>537.34828848574841</v>
      </c>
      <c r="AB69" s="43">
        <v>48.800726490574149</v>
      </c>
      <c r="AC69" s="43">
        <v>278.7449070774033</v>
      </c>
      <c r="AD69" s="43">
        <v>343.18542510789337</v>
      </c>
      <c r="AE69" s="43">
        <v>742.92939825960798</v>
      </c>
      <c r="AF69" s="43">
        <v>344.53749993302148</v>
      </c>
      <c r="AG69" s="43">
        <v>1810.9401268959894</v>
      </c>
      <c r="AH69" s="43">
        <v>375.55348031309586</v>
      </c>
      <c r="AI69" s="43">
        <v>282.981956572515</v>
      </c>
      <c r="AJ69" s="43">
        <v>1727.5000999266188</v>
      </c>
      <c r="AK69" s="43">
        <v>307.47081835702858</v>
      </c>
      <c r="AL69" s="43">
        <v>161.9601024549911</v>
      </c>
      <c r="AM69" s="43">
        <v>101.84540734928301</v>
      </c>
      <c r="AN69" s="43">
        <v>569.38585313355827</v>
      </c>
      <c r="AO69" s="43">
        <v>1416.3389871009842</v>
      </c>
      <c r="AP69" s="43">
        <v>234.74655169093822</v>
      </c>
      <c r="AQ69" s="43">
        <v>570.50230653845153</v>
      </c>
      <c r="AR69" s="43">
        <v>348.60103767412323</v>
      </c>
      <c r="AS69" s="43">
        <v>225.28815632222287</v>
      </c>
      <c r="AT69" s="43">
        <v>317.56498369598103</v>
      </c>
      <c r="AU69" s="43">
        <v>540.84584663217322</v>
      </c>
      <c r="AV69" s="43">
        <v>158.4048070444465</v>
      </c>
      <c r="AW69" s="43">
        <v>287.91137127130816</v>
      </c>
      <c r="AX69" s="43">
        <v>321.64260808157849</v>
      </c>
      <c r="AY69" s="43">
        <v>113.46326899682734</v>
      </c>
      <c r="AZ69" s="43">
        <v>156.73930895983599</v>
      </c>
    </row>
    <row r="70" spans="2:54">
      <c r="B70" s="12">
        <v>43984</v>
      </c>
      <c r="C70" s="43">
        <v>380.02120778928099</v>
      </c>
      <c r="D70" s="106">
        <v>66.200399741056842</v>
      </c>
      <c r="E70" s="43">
        <v>258.79745669367526</v>
      </c>
      <c r="F70" s="43">
        <v>294.14917099106498</v>
      </c>
      <c r="G70" s="43">
        <v>291.47291604278649</v>
      </c>
      <c r="H70" s="43">
        <v>466.06457686944793</v>
      </c>
      <c r="I70" s="43">
        <v>1200.9932760772735</v>
      </c>
      <c r="J70" s="43">
        <v>995.62111558858203</v>
      </c>
      <c r="K70" s="43">
        <v>263.52603429043091</v>
      </c>
      <c r="L70" s="43">
        <v>455.49793822044063</v>
      </c>
      <c r="M70" s="43">
        <v>43.284784419576269</v>
      </c>
      <c r="N70" s="43">
        <v>165.25100414046815</v>
      </c>
      <c r="O70" s="43">
        <v>967.00838362987793</v>
      </c>
      <c r="P70" s="43">
        <v>524.6370369964834</v>
      </c>
      <c r="Q70" s="43">
        <v>636.46765364952284</v>
      </c>
      <c r="R70" s="43">
        <v>229.36516871950374</v>
      </c>
      <c r="S70" s="43">
        <v>344.19809977817113</v>
      </c>
      <c r="T70" s="43">
        <v>877.61931988628203</v>
      </c>
      <c r="U70" s="43">
        <v>1453.8487894538664</v>
      </c>
      <c r="V70" s="43">
        <v>910.61953092361568</v>
      </c>
      <c r="W70" s="43">
        <v>178.70267912671937</v>
      </c>
      <c r="X70" s="43">
        <v>585.56818369239829</v>
      </c>
      <c r="Y70" s="43">
        <v>457.01563506271333</v>
      </c>
      <c r="Z70" s="43">
        <v>221.33049870401737</v>
      </c>
      <c r="AA70" s="43">
        <v>544.73559143520231</v>
      </c>
      <c r="AB70" s="43">
        <v>49.268550491442433</v>
      </c>
      <c r="AC70" s="43">
        <v>287.9621700752424</v>
      </c>
      <c r="AD70" s="43">
        <v>347.40330464300433</v>
      </c>
      <c r="AE70" s="43">
        <v>755.6686224268243</v>
      </c>
      <c r="AF70" s="43">
        <v>349.38096614438126</v>
      </c>
      <c r="AG70" s="43">
        <v>1818.1648573477614</v>
      </c>
      <c r="AH70" s="43">
        <v>383.58601760767596</v>
      </c>
      <c r="AI70" s="43">
        <v>287.31847162472098</v>
      </c>
      <c r="AJ70" s="43">
        <v>1733.3499286546339</v>
      </c>
      <c r="AK70" s="43">
        <v>311.37188858484762</v>
      </c>
      <c r="AL70" s="43">
        <v>164.06127674064692</v>
      </c>
      <c r="AM70" s="43">
        <v>103.3323252323631</v>
      </c>
      <c r="AN70" s="43">
        <v>573.48231479610592</v>
      </c>
      <c r="AO70" s="43">
        <v>1427.2080730068139</v>
      </c>
      <c r="AP70" s="43">
        <v>241.18921457169412</v>
      </c>
      <c r="AQ70" s="43">
        <v>577.13924638920605</v>
      </c>
      <c r="AR70" s="43">
        <v>355.82634151655827</v>
      </c>
      <c r="AS70" s="43">
        <v>230.51402172802207</v>
      </c>
      <c r="AT70" s="43">
        <v>325.68825204287049</v>
      </c>
      <c r="AU70" s="43">
        <v>550.52975019528901</v>
      </c>
      <c r="AV70" s="43">
        <v>159.59530422125115</v>
      </c>
      <c r="AW70" s="43">
        <v>291.51708744580236</v>
      </c>
      <c r="AX70" s="43">
        <v>327.87956769576834</v>
      </c>
      <c r="AY70" s="43">
        <v>114.63504787434131</v>
      </c>
      <c r="AZ70" s="43">
        <v>157.77600990098765</v>
      </c>
      <c r="BB70" s="165"/>
    </row>
    <row r="71" spans="2:54">
      <c r="B71" s="12">
        <v>43985</v>
      </c>
      <c r="C71" s="43">
        <v>387.02831497718904</v>
      </c>
      <c r="D71" s="106">
        <v>68.192270175743502</v>
      </c>
      <c r="E71" s="43">
        <v>268.68165441777245</v>
      </c>
      <c r="F71" s="43">
        <v>306.30986987718541</v>
      </c>
      <c r="G71" s="43">
        <v>298.39229387683042</v>
      </c>
      <c r="H71" s="43">
        <v>470.40580730612709</v>
      </c>
      <c r="I71" s="43">
        <v>1208.189651251879</v>
      </c>
      <c r="J71" s="43">
        <v>1002.1348675273036</v>
      </c>
      <c r="K71" s="43">
        <v>268.32635380267749</v>
      </c>
      <c r="L71" s="43">
        <v>462.23618884329488</v>
      </c>
      <c r="M71" s="43">
        <v>43.567295833037363</v>
      </c>
      <c r="N71" s="43">
        <v>167.64919015256859</v>
      </c>
      <c r="O71" s="43">
        <v>975.99683130444646</v>
      </c>
      <c r="P71" s="43">
        <v>530.54890647072364</v>
      </c>
      <c r="Q71" s="43">
        <v>646.58289220660265</v>
      </c>
      <c r="R71" s="43">
        <v>234.42692809945066</v>
      </c>
      <c r="S71" s="43">
        <v>347.50312334534289</v>
      </c>
      <c r="T71" s="43">
        <v>886.23599398652016</v>
      </c>
      <c r="U71" s="43">
        <v>1468.007029832683</v>
      </c>
      <c r="V71" s="43">
        <v>922.89512038820624</v>
      </c>
      <c r="W71" s="43">
        <v>181.30643508188118</v>
      </c>
      <c r="X71" s="43">
        <v>595.72295868459912</v>
      </c>
      <c r="Y71" s="43">
        <v>464.7061064571995</v>
      </c>
      <c r="Z71" s="43">
        <v>224.77540382434748</v>
      </c>
      <c r="AA71" s="43">
        <v>553.22690977021455</v>
      </c>
      <c r="AB71" s="43">
        <v>49.736374492310702</v>
      </c>
      <c r="AC71" s="43">
        <v>297.43141972220235</v>
      </c>
      <c r="AD71" s="43">
        <v>352.31479103500016</v>
      </c>
      <c r="AE71" s="43">
        <v>767.76534659256401</v>
      </c>
      <c r="AF71" s="43">
        <v>354.36101600161464</v>
      </c>
      <c r="AG71" s="43">
        <v>1825.0566583241293</v>
      </c>
      <c r="AH71" s="43">
        <v>391.59811587606129</v>
      </c>
      <c r="AI71" s="43">
        <v>291.79412619731875</v>
      </c>
      <c r="AJ71" s="43">
        <v>1739.0719805563033</v>
      </c>
      <c r="AK71" s="43">
        <v>315.13241273616325</v>
      </c>
      <c r="AL71" s="43">
        <v>166.37545666694476</v>
      </c>
      <c r="AM71" s="43">
        <v>104.94795126933165</v>
      </c>
      <c r="AN71" s="43">
        <v>577.57319696851118</v>
      </c>
      <c r="AO71" s="43">
        <v>1435.5958787554814</v>
      </c>
      <c r="AP71" s="43">
        <v>248.18680104252388</v>
      </c>
      <c r="AQ71" s="43">
        <v>583.71159315138857</v>
      </c>
      <c r="AR71" s="43">
        <v>363.20644341467948</v>
      </c>
      <c r="AS71" s="43">
        <v>236.03943706940407</v>
      </c>
      <c r="AT71" s="43">
        <v>335.71868377564522</v>
      </c>
      <c r="AU71" s="43">
        <v>560.69567315456413</v>
      </c>
      <c r="AV71" s="43">
        <v>161.152108221688</v>
      </c>
      <c r="AW71" s="43">
        <v>295.40608309082143</v>
      </c>
      <c r="AX71" s="43">
        <v>333.62336095179438</v>
      </c>
      <c r="AY71" s="43">
        <v>115.80682675185527</v>
      </c>
      <c r="AZ71" s="43">
        <v>158.78802748639762</v>
      </c>
      <c r="BB71" s="165"/>
    </row>
    <row r="72" spans="2:54">
      <c r="B72" s="12">
        <v>43986</v>
      </c>
      <c r="C72" s="43">
        <v>393.59838845275357</v>
      </c>
      <c r="D72" s="106">
        <v>69.832634063132531</v>
      </c>
      <c r="E72" s="43">
        <v>278.96822609136598</v>
      </c>
      <c r="F72" s="43">
        <v>319.95630941159391</v>
      </c>
      <c r="G72" s="43">
        <v>304.98302114910473</v>
      </c>
      <c r="H72" s="43">
        <v>474.43198844825866</v>
      </c>
      <c r="I72" s="43">
        <v>1215.2698266046225</v>
      </c>
      <c r="J72" s="43">
        <v>1007.5043116930062</v>
      </c>
      <c r="K72" s="43">
        <v>273.41600946399251</v>
      </c>
      <c r="L72" s="43">
        <v>468.81432528401666</v>
      </c>
      <c r="M72" s="43">
        <v>43.859896939836361</v>
      </c>
      <c r="N72" s="43">
        <v>170.04737616466903</v>
      </c>
      <c r="O72" s="43">
        <v>984.44865523724991</v>
      </c>
      <c r="P72" s="43">
        <v>536.53928964580621</v>
      </c>
      <c r="Q72" s="43">
        <v>655.80161454420977</v>
      </c>
      <c r="R72" s="43">
        <v>239.48868747939761</v>
      </c>
      <c r="S72" s="43">
        <v>350.80814691251464</v>
      </c>
      <c r="T72" s="43">
        <v>895.14767547392785</v>
      </c>
      <c r="U72" s="43">
        <v>1481.4191178858703</v>
      </c>
      <c r="V72" s="43">
        <v>934.89188029421712</v>
      </c>
      <c r="W72" s="43">
        <v>183.65512922919046</v>
      </c>
      <c r="X72" s="43">
        <v>605.75900620471202</v>
      </c>
      <c r="Y72" s="43">
        <v>472.34591598479176</v>
      </c>
      <c r="Z72" s="43">
        <v>228.04806368866102</v>
      </c>
      <c r="AA72" s="43">
        <v>562.90384462797874</v>
      </c>
      <c r="AB72" s="43">
        <v>50.177465693129378</v>
      </c>
      <c r="AC72" s="43">
        <v>306.91973862909566</v>
      </c>
      <c r="AD72" s="43">
        <v>357.63869231487348</v>
      </c>
      <c r="AE72" s="43">
        <v>779.08663972203829</v>
      </c>
      <c r="AF72" s="43">
        <v>358.47953824641519</v>
      </c>
      <c r="AG72" s="43">
        <v>1831.0381303967345</v>
      </c>
      <c r="AH72" s="43">
        <v>400.12118979931802</v>
      </c>
      <c r="AI72" s="43">
        <v>296.61299158688246</v>
      </c>
      <c r="AJ72" s="43">
        <v>1744.4488881569218</v>
      </c>
      <c r="AK72" s="43">
        <v>318.75361295077101</v>
      </c>
      <c r="AL72" s="43">
        <v>168.68963659324268</v>
      </c>
      <c r="AM72" s="43">
        <v>106.86163829425251</v>
      </c>
      <c r="AN72" s="43">
        <v>581.65849965077416</v>
      </c>
      <c r="AO72" s="43">
        <v>1442.5137957153954</v>
      </c>
      <c r="AP72" s="43">
        <v>254.91524957216777</v>
      </c>
      <c r="AQ72" s="43">
        <v>590.89757425500352</v>
      </c>
      <c r="AR72" s="43">
        <v>370.32297024501065</v>
      </c>
      <c r="AS72" s="43">
        <v>241.30668766367194</v>
      </c>
      <c r="AT72" s="43">
        <v>345.40154834930996</v>
      </c>
      <c r="AU72" s="43">
        <v>570.49171317442529</v>
      </c>
      <c r="AV72" s="43">
        <v>163.02943069280295</v>
      </c>
      <c r="AW72" s="43">
        <v>299.20878167859439</v>
      </c>
      <c r="AX72" s="43">
        <v>339.59042852917821</v>
      </c>
      <c r="AY72" s="43">
        <v>116.8749789259156</v>
      </c>
      <c r="AZ72" s="43">
        <v>159.87409513903273</v>
      </c>
      <c r="BB72" s="165"/>
    </row>
    <row r="73" spans="2:54">
      <c r="B73" s="12">
        <v>43987</v>
      </c>
      <c r="C73" s="43">
        <v>402.31575423496594</v>
      </c>
      <c r="D73" s="106">
        <v>71.707335648719976</v>
      </c>
      <c r="E73" s="43">
        <v>289.84179035010703</v>
      </c>
      <c r="F73" s="43">
        <v>334.7842758552091</v>
      </c>
      <c r="G73" s="43">
        <v>311.60411877032146</v>
      </c>
      <c r="H73" s="43">
        <v>478.41599763757682</v>
      </c>
      <c r="I73" s="43">
        <v>1220.6871424376216</v>
      </c>
      <c r="J73" s="43">
        <v>1012.4189668719966</v>
      </c>
      <c r="K73" s="43">
        <v>278.71252384337726</v>
      </c>
      <c r="L73" s="43">
        <v>475.3278778529538</v>
      </c>
      <c r="M73" s="43">
        <v>44.162587739973269</v>
      </c>
      <c r="N73" s="43">
        <v>172.30966496941713</v>
      </c>
      <c r="O73" s="43">
        <v>993.36044237728061</v>
      </c>
      <c r="P73" s="43">
        <v>542.46601306344905</v>
      </c>
      <c r="Q73" s="43">
        <v>666.17041324417073</v>
      </c>
      <c r="R73" s="43">
        <v>244.06121806267251</v>
      </c>
      <c r="S73" s="43">
        <v>353.94154462679177</v>
      </c>
      <c r="T73" s="43">
        <v>903.13131288919851</v>
      </c>
      <c r="U73" s="43">
        <v>1487.2660504153157</v>
      </c>
      <c r="V73" s="43">
        <v>946.06632929865384</v>
      </c>
      <c r="W73" s="43">
        <v>185.89754762322778</v>
      </c>
      <c r="X73" s="43">
        <v>616.01391279987854</v>
      </c>
      <c r="Y73" s="43">
        <v>480.74312042244708</v>
      </c>
      <c r="Z73" s="43">
        <v>231.32305119156945</v>
      </c>
      <c r="AA73" s="43">
        <v>571.28956149132887</v>
      </c>
      <c r="AB73" s="43">
        <v>50.511625693749579</v>
      </c>
      <c r="AC73" s="43">
        <v>316.75539048477714</v>
      </c>
      <c r="AD73" s="43">
        <v>362.41895578799921</v>
      </c>
      <c r="AE73" s="43">
        <v>789.47741560799398</v>
      </c>
      <c r="AF73" s="43">
        <v>362.61907335981169</v>
      </c>
      <c r="AG73" s="43">
        <v>1836.7944327758294</v>
      </c>
      <c r="AH73" s="43">
        <v>408.71920681862258</v>
      </c>
      <c r="AI73" s="43">
        <v>301.79361972946452</v>
      </c>
      <c r="AJ73" s="43">
        <v>1749.5878664946886</v>
      </c>
      <c r="AK73" s="43">
        <v>322.24037778785362</v>
      </c>
      <c r="AL73" s="43">
        <v>171.30707878757332</v>
      </c>
      <c r="AM73" s="43">
        <v>108.96161343664355</v>
      </c>
      <c r="AN73" s="43">
        <v>585.61101046764804</v>
      </c>
      <c r="AO73" s="43">
        <v>1451.2926727931811</v>
      </c>
      <c r="AP73" s="43">
        <v>262.27353637654539</v>
      </c>
      <c r="AQ73" s="43">
        <v>597.95436918147482</v>
      </c>
      <c r="AR73" s="43">
        <v>377.47715065645468</v>
      </c>
      <c r="AS73" s="43">
        <v>246.5961088946195</v>
      </c>
      <c r="AT73" s="43">
        <v>355.7750912519752</v>
      </c>
      <c r="AU73" s="43">
        <v>579.69527101984079</v>
      </c>
      <c r="AV73" s="43">
        <v>165.13569492868808</v>
      </c>
      <c r="AW73" s="43">
        <v>303.08089311676093</v>
      </c>
      <c r="AX73" s="43">
        <v>345.71207063673268</v>
      </c>
      <c r="AY73" s="43">
        <v>117.93515981509488</v>
      </c>
      <c r="AZ73" s="43">
        <v>161.10826292611802</v>
      </c>
      <c r="BB73" s="165"/>
    </row>
    <row r="74" spans="2:54">
      <c r="B74" s="12">
        <v>43988</v>
      </c>
      <c r="C74" s="43">
        <v>410.03959671111733</v>
      </c>
      <c r="D74" s="106">
        <v>73.386755819142067</v>
      </c>
      <c r="E74" s="43">
        <v>300.54967121787894</v>
      </c>
      <c r="F74" s="43">
        <v>348.61324363306647</v>
      </c>
      <c r="G74" s="43">
        <v>318.17676845393964</v>
      </c>
      <c r="H74" s="43">
        <v>482.28341378088129</v>
      </c>
      <c r="I74" s="43">
        <v>1225.4954109284492</v>
      </c>
      <c r="J74" s="43">
        <v>1017.4656575632581</v>
      </c>
      <c r="K74" s="43">
        <v>284.3309662598864</v>
      </c>
      <c r="L74" s="43">
        <v>482.11187538498876</v>
      </c>
      <c r="M74" s="43">
        <v>44.505637313461754</v>
      </c>
      <c r="N74" s="43">
        <v>174.60392958765991</v>
      </c>
      <c r="O74" s="43">
        <v>1001.3511757420545</v>
      </c>
      <c r="P74" s="43">
        <v>548.39910245683586</v>
      </c>
      <c r="Q74" s="43">
        <v>676.2313174849188</v>
      </c>
      <c r="R74" s="43">
        <v>248.93112301255195</v>
      </c>
      <c r="S74" s="43">
        <v>357.07494234106883</v>
      </c>
      <c r="T74" s="43">
        <v>911.59741030223563</v>
      </c>
      <c r="U74" s="43">
        <v>1492.9160816366089</v>
      </c>
      <c r="V74" s="43">
        <v>956.65948956232285</v>
      </c>
      <c r="W74" s="43">
        <v>187.89553178473972</v>
      </c>
      <c r="X74" s="43">
        <v>626.40900363919729</v>
      </c>
      <c r="Y74" s="43">
        <v>489.25684715395812</v>
      </c>
      <c r="Z74" s="43">
        <v>234.4374316314354</v>
      </c>
      <c r="AA74" s="43">
        <v>581.66250604868424</v>
      </c>
      <c r="AB74" s="43">
        <v>50.899251294469003</v>
      </c>
      <c r="AC74" s="43">
        <v>326.6591468402209</v>
      </c>
      <c r="AD74" s="43">
        <v>367.19921926112499</v>
      </c>
      <c r="AE74" s="43">
        <v>798.87120873303741</v>
      </c>
      <c r="AF74" s="43">
        <v>366.64303769593056</v>
      </c>
      <c r="AG74" s="43">
        <v>1842.0231947301286</v>
      </c>
      <c r="AH74" s="43">
        <v>416.08406925750398</v>
      </c>
      <c r="AI74" s="43">
        <v>307.35920054513008</v>
      </c>
      <c r="AJ74" s="43">
        <v>1754.1790200482355</v>
      </c>
      <c r="AK74" s="43">
        <v>325.60004008618529</v>
      </c>
      <c r="AL74" s="43">
        <v>173.96423389795592</v>
      </c>
      <c r="AM74" s="43">
        <v>111.17336144951663</v>
      </c>
      <c r="AN74" s="43">
        <v>589.45081558364541</v>
      </c>
      <c r="AO74" s="43">
        <v>1459.1006141572946</v>
      </c>
      <c r="AP74" s="43">
        <v>270.07853667093235</v>
      </c>
      <c r="AQ74" s="43">
        <v>605.31798127866216</v>
      </c>
      <c r="AR74" s="43">
        <v>384.20459048195289</v>
      </c>
      <c r="AS74" s="43">
        <v>251.8604034039968</v>
      </c>
      <c r="AT74" s="43">
        <v>366.25112190668568</v>
      </c>
      <c r="AU74" s="43">
        <v>588.51890385508898</v>
      </c>
      <c r="AV74" s="43">
        <v>167.33353587048123</v>
      </c>
      <c r="AW74" s="43">
        <v>307.2025156117474</v>
      </c>
      <c r="AX74" s="43">
        <v>351.57854209130699</v>
      </c>
      <c r="AY74" s="43">
        <v>118.91562785546373</v>
      </c>
      <c r="AZ74" s="43">
        <v>162.53989755913699</v>
      </c>
      <c r="BB74" s="165"/>
    </row>
    <row r="75" spans="2:54">
      <c r="B75" s="12">
        <v>43989</v>
      </c>
      <c r="C75" s="43">
        <v>419.21439111224936</v>
      </c>
      <c r="D75" s="106">
        <v>75.105232272597249</v>
      </c>
      <c r="E75" s="43">
        <v>311.4421707213022</v>
      </c>
      <c r="F75" s="43">
        <v>363.58644760372698</v>
      </c>
      <c r="G75" s="43">
        <v>324.86692246382302</v>
      </c>
      <c r="H75" s="43">
        <v>485.8531455513849</v>
      </c>
      <c r="I75" s="43">
        <v>1230.5280652821818</v>
      </c>
      <c r="J75" s="43">
        <v>1022.7617486665879</v>
      </c>
      <c r="K75" s="43">
        <v>289.97534915872586</v>
      </c>
      <c r="L75" s="43">
        <v>488.95507479949293</v>
      </c>
      <c r="M75" s="43">
        <v>44.818417806936552</v>
      </c>
      <c r="N75" s="43">
        <v>176.76229699855031</v>
      </c>
      <c r="O75" s="43">
        <v>1008.9394413005045</v>
      </c>
      <c r="P75" s="43">
        <v>553.9693312328161</v>
      </c>
      <c r="Q75" s="43">
        <v>687.52832742221267</v>
      </c>
      <c r="R75" s="43">
        <v>253.64114927070855</v>
      </c>
      <c r="S75" s="43">
        <v>360.22305084273688</v>
      </c>
      <c r="T75" s="43">
        <v>920.49987280879418</v>
      </c>
      <c r="U75" s="43">
        <v>1498.2303443113688</v>
      </c>
      <c r="V75" s="43">
        <v>966.91238324602978</v>
      </c>
      <c r="W75" s="43">
        <v>190.54179804121034</v>
      </c>
      <c r="X75" s="43">
        <v>636.63244030200326</v>
      </c>
      <c r="Y75" s="43">
        <v>497.98588681976827</v>
      </c>
      <c r="Z75" s="43">
        <v>237.7426784360764</v>
      </c>
      <c r="AA75" s="43">
        <v>590.89303468533137</v>
      </c>
      <c r="AB75" s="43">
        <v>51.193312095014782</v>
      </c>
      <c r="AC75" s="43">
        <v>336.73044026508018</v>
      </c>
      <c r="AD75" s="43">
        <v>372.11070565312082</v>
      </c>
      <c r="AE75" s="43">
        <v>807.43049036190928</v>
      </c>
      <c r="AF75" s="43">
        <v>370.66700203204948</v>
      </c>
      <c r="AG75" s="43">
        <v>1847.2953822681761</v>
      </c>
      <c r="AH75" s="43">
        <v>423.64650894960232</v>
      </c>
      <c r="AI75" s="43">
        <v>312.98507515296535</v>
      </c>
      <c r="AJ75" s="43">
        <v>1758.3280951566069</v>
      </c>
      <c r="AK75" s="43">
        <v>329.00125513757018</v>
      </c>
      <c r="AL75" s="43">
        <v>176.26036249877566</v>
      </c>
      <c r="AM75" s="43">
        <v>113.41220591583996</v>
      </c>
      <c r="AN75" s="43">
        <v>593.21250783764924</v>
      </c>
      <c r="AO75" s="43">
        <v>1466.3421763550994</v>
      </c>
      <c r="AP75" s="43">
        <v>278.70204926067811</v>
      </c>
      <c r="AQ75" s="43">
        <v>612.45551756584814</v>
      </c>
      <c r="AR75" s="43">
        <v>390.62870979293081</v>
      </c>
      <c r="AS75" s="43">
        <v>257.51933524627168</v>
      </c>
      <c r="AT75" s="43">
        <v>376.54891299262187</v>
      </c>
      <c r="AU75" s="43">
        <v>596.53749735161296</v>
      </c>
      <c r="AV75" s="43">
        <v>169.71453022409051</v>
      </c>
      <c r="AW75" s="43">
        <v>311.25097321037305</v>
      </c>
      <c r="AX75" s="43">
        <v>356.95920787963047</v>
      </c>
      <c r="AY75" s="43">
        <v>119.8402969016652</v>
      </c>
      <c r="AZ75" s="43">
        <v>164.14431568234792</v>
      </c>
      <c r="BB75" s="165"/>
    </row>
    <row r="76" spans="2:54">
      <c r="B76" s="12">
        <v>43990</v>
      </c>
      <c r="C76" s="43">
        <v>430.17811017590753</v>
      </c>
      <c r="D76" s="106">
        <v>76.999461999701225</v>
      </c>
      <c r="E76" s="43">
        <v>322.76071323007443</v>
      </c>
      <c r="F76" s="43">
        <v>380.29072588322521</v>
      </c>
      <c r="G76" s="43">
        <v>331.90778169363654</v>
      </c>
      <c r="H76" s="43">
        <v>489.04581044967415</v>
      </c>
      <c r="I76" s="43">
        <v>1235.4244853620078</v>
      </c>
      <c r="J76" s="43">
        <v>1028.6299936564271</v>
      </c>
      <c r="K76" s="43">
        <v>295.79865487158702</v>
      </c>
      <c r="L76" s="43">
        <v>495.85209410715089</v>
      </c>
      <c r="M76" s="43">
        <v>45.171557073762919</v>
      </c>
      <c r="N76" s="43">
        <v>178.74479743521997</v>
      </c>
      <c r="O76" s="43">
        <v>1016.3439470482239</v>
      </c>
      <c r="P76" s="43">
        <v>559.59685379049199</v>
      </c>
      <c r="Q76" s="43">
        <v>697.34925509916241</v>
      </c>
      <c r="R76" s="43">
        <v>257.60614082543646</v>
      </c>
      <c r="S76" s="43">
        <v>363.37115934440487</v>
      </c>
      <c r="T76" s="43">
        <v>929.4422842323653</v>
      </c>
      <c r="U76" s="43">
        <v>1503.6275128000875</v>
      </c>
      <c r="V76" s="43">
        <v>975.99324759875742</v>
      </c>
      <c r="W76" s="43">
        <v>192.8904921885196</v>
      </c>
      <c r="X76" s="43">
        <v>646.9431345045366</v>
      </c>
      <c r="Y76" s="43">
        <v>505.69408986766717</v>
      </c>
      <c r="Z76" s="43">
        <v>240.8454206829683</v>
      </c>
      <c r="AA76" s="43">
        <v>600.12356332197839</v>
      </c>
      <c r="AB76" s="43">
        <v>51.647769695858258</v>
      </c>
      <c r="AC76" s="43">
        <v>346.96654657936426</v>
      </c>
      <c r="AD76" s="43">
        <v>377.24714562032261</v>
      </c>
      <c r="AE76" s="43">
        <v>816.27778923282256</v>
      </c>
      <c r="AF76" s="43">
        <v>374.16564465327031</v>
      </c>
      <c r="AG76" s="43">
        <v>1852.5804366458531</v>
      </c>
      <c r="AH76" s="43">
        <v>430.55489980346516</v>
      </c>
      <c r="AI76" s="43">
        <v>319.13967993828879</v>
      </c>
      <c r="AJ76" s="43">
        <v>1762.2172105148254</v>
      </c>
      <c r="AK76" s="43">
        <v>332.32791966141843</v>
      </c>
      <c r="AL76" s="43">
        <v>178.6828503779424</v>
      </c>
      <c r="AM76" s="43">
        <v>115.99653016365345</v>
      </c>
      <c r="AN76" s="43">
        <v>597.24536331257355</v>
      </c>
      <c r="AO76" s="43">
        <v>1473.5837385529042</v>
      </c>
      <c r="AP76" s="43">
        <v>288.23563653814472</v>
      </c>
      <c r="AQ76" s="43">
        <v>619.20549532160317</v>
      </c>
      <c r="AR76" s="43">
        <v>397.42518118380264</v>
      </c>
      <c r="AS76" s="43">
        <v>263.26547159281989</v>
      </c>
      <c r="AT76" s="43">
        <v>387.3056709681519</v>
      </c>
      <c r="AU76" s="43">
        <v>604.36863886074184</v>
      </c>
      <c r="AV76" s="43">
        <v>171.63764104815951</v>
      </c>
      <c r="AW76" s="43">
        <v>315.09682032676903</v>
      </c>
      <c r="AX76" s="43">
        <v>361.94975699657073</v>
      </c>
      <c r="AY76" s="43">
        <v>120.75699466298565</v>
      </c>
      <c r="AZ76" s="43">
        <v>166.31645098761808</v>
      </c>
      <c r="BB76" s="165"/>
    </row>
    <row r="77" spans="2:54">
      <c r="B77" s="12">
        <v>43991</v>
      </c>
      <c r="C77" s="43">
        <v>442.74719974290764</v>
      </c>
      <c r="D77" s="106">
        <v>78.971804292871369</v>
      </c>
      <c r="E77" s="43">
        <v>336.46983037997171</v>
      </c>
      <c r="F77" s="43">
        <v>397.14220435905321</v>
      </c>
      <c r="G77" s="43">
        <v>338.80691262838553</v>
      </c>
      <c r="H77" s="43">
        <v>492.04001909942934</v>
      </c>
      <c r="I77" s="43">
        <v>1240.348953674697</v>
      </c>
      <c r="J77" s="43">
        <v>1034.2635088466729</v>
      </c>
      <c r="K77" s="43">
        <v>302.01638894398286</v>
      </c>
      <c r="L77" s="43">
        <v>502.79755131864721</v>
      </c>
      <c r="M77" s="43">
        <v>45.55496542060299</v>
      </c>
      <c r="N77" s="43">
        <v>180.67933415164768</v>
      </c>
      <c r="O77" s="43">
        <v>1023.2704518158833</v>
      </c>
      <c r="P77" s="43">
        <v>565.04612902733641</v>
      </c>
      <c r="Q77" s="43">
        <v>707.31960214602441</v>
      </c>
      <c r="R77" s="43">
        <v>261.40805611460689</v>
      </c>
      <c r="S77" s="43">
        <v>366.57811099563685</v>
      </c>
      <c r="T77" s="43">
        <v>938.67970304310563</v>
      </c>
      <c r="U77" s="43">
        <v>1508.8132714632115</v>
      </c>
      <c r="V77" s="43">
        <v>985.02685270426866</v>
      </c>
      <c r="W77" s="43">
        <v>195.43048269171828</v>
      </c>
      <c r="X77" s="43">
        <v>649.99428749205083</v>
      </c>
      <c r="Y77" s="43">
        <v>511.50500600039152</v>
      </c>
      <c r="Z77" s="43">
        <v>243.94583529126535</v>
      </c>
      <c r="AA77" s="43">
        <v>612.50293584091389</v>
      </c>
      <c r="AB77" s="43">
        <v>52.289356897049046</v>
      </c>
      <c r="AC77" s="43">
        <v>357.85509400137198</v>
      </c>
      <c r="AD77" s="43">
        <v>382.32734719372291</v>
      </c>
      <c r="AE77" s="43">
        <v>824.65244442448841</v>
      </c>
      <c r="AF77" s="43">
        <v>377.29656207406259</v>
      </c>
      <c r="AG77" s="43">
        <v>1857.1288644547603</v>
      </c>
      <c r="AH77" s="43">
        <v>436.37320926026871</v>
      </c>
      <c r="AI77" s="43">
        <v>325.60039166847389</v>
      </c>
      <c r="AJ77" s="43">
        <v>1765.877208805113</v>
      </c>
      <c r="AK77" s="43">
        <v>335.58614435670836</v>
      </c>
      <c r="AL77" s="43">
        <v>181.12338958258732</v>
      </c>
      <c r="AM77" s="43">
        <v>118.72988490544303</v>
      </c>
      <c r="AN77" s="43">
        <v>601.01263505671989</v>
      </c>
      <c r="AO77" s="43">
        <v>1480.4072589851</v>
      </c>
      <c r="AP77" s="43">
        <v>298.5488914596649</v>
      </c>
      <c r="AQ77" s="43">
        <v>626.71444186807742</v>
      </c>
      <c r="AR77" s="43">
        <v>404.61283144512481</v>
      </c>
      <c r="AS77" s="43">
        <v>269.21065098866973</v>
      </c>
      <c r="AT77" s="43">
        <v>398.61051561766288</v>
      </c>
      <c r="AU77" s="43">
        <v>611.85332892888107</v>
      </c>
      <c r="AV77" s="43">
        <v>173.74390528404462</v>
      </c>
      <c r="AW77" s="43">
        <v>319.18279838506686</v>
      </c>
      <c r="AX77" s="43">
        <v>372.92454863869153</v>
      </c>
      <c r="AY77" s="43">
        <v>121.79326169752179</v>
      </c>
      <c r="AZ77" s="43">
        <v>168.63668642733847</v>
      </c>
      <c r="BB77" s="165"/>
    </row>
    <row r="78" spans="2:54">
      <c r="B78" s="12">
        <v>43992</v>
      </c>
      <c r="C78" s="43">
        <v>458.229847392198</v>
      </c>
      <c r="D78" s="106">
        <v>81.276124991822599</v>
      </c>
      <c r="E78" s="43">
        <v>350.64286102458226</v>
      </c>
      <c r="F78" s="43">
        <v>414.81996660361199</v>
      </c>
      <c r="G78" s="43">
        <v>345.90308927948706</v>
      </c>
      <c r="H78" s="43">
        <v>494.93996103113108</v>
      </c>
      <c r="I78" s="43">
        <v>1245.0610567957083</v>
      </c>
      <c r="J78" s="43">
        <v>1038.9874460634935</v>
      </c>
      <c r="K78" s="43">
        <v>308.8959378860871</v>
      </c>
      <c r="L78" s="43">
        <v>510.18702264866232</v>
      </c>
      <c r="M78" s="43">
        <v>46.019091314146237</v>
      </c>
      <c r="N78" s="43">
        <v>182.75776202880141</v>
      </c>
      <c r="O78" s="43">
        <v>1029.8564936213304</v>
      </c>
      <c r="P78" s="43">
        <v>570.44872044205852</v>
      </c>
      <c r="Q78" s="43">
        <v>717.45748000157562</v>
      </c>
      <c r="R78" s="43">
        <v>265.11084661490929</v>
      </c>
      <c r="S78" s="43">
        <v>369.78506264686882</v>
      </c>
      <c r="T78" s="43">
        <v>950.34785980437687</v>
      </c>
      <c r="U78" s="43">
        <v>1513.5036678879314</v>
      </c>
      <c r="V78" s="43">
        <v>993.83597638549929</v>
      </c>
      <c r="W78" s="43">
        <v>197.41783927790303</v>
      </c>
      <c r="X78" s="43">
        <v>652.64491406770208</v>
      </c>
      <c r="Y78" s="43">
        <v>517.29565738635836</v>
      </c>
      <c r="Z78" s="43">
        <v>247.13004488897582</v>
      </c>
      <c r="AA78" s="43">
        <v>622.47747484608942</v>
      </c>
      <c r="AB78" s="43">
        <v>52.930944098239834</v>
      </c>
      <c r="AC78" s="43">
        <v>368.82128055310881</v>
      </c>
      <c r="AD78" s="43">
        <v>386.86391096037556</v>
      </c>
      <c r="AE78" s="43">
        <v>832.7021570866716</v>
      </c>
      <c r="AF78" s="43">
        <v>380.23836367749158</v>
      </c>
      <c r="AG78" s="43">
        <v>1861.487506379138</v>
      </c>
      <c r="AH78" s="43">
        <v>441.96668942892887</v>
      </c>
      <c r="AI78" s="43">
        <v>332.57591962410805</v>
      </c>
      <c r="AJ78" s="43">
        <v>1769.3022152308552</v>
      </c>
      <c r="AK78" s="43">
        <v>338.93114097749185</v>
      </c>
      <c r="AL78" s="43">
        <v>183.7191701863442</v>
      </c>
      <c r="AM78" s="43">
        <v>121.68678538819684</v>
      </c>
      <c r="AN78" s="43">
        <v>604.21526239845559</v>
      </c>
      <c r="AO78" s="43">
        <v>1487.2307794172959</v>
      </c>
      <c r="AP78" s="43">
        <v>309.7555733612038</v>
      </c>
      <c r="AQ78" s="43">
        <v>634.23953668669424</v>
      </c>
      <c r="AR78" s="43">
        <v>411.50134492316141</v>
      </c>
      <c r="AS78" s="43">
        <v>275.34846858322493</v>
      </c>
      <c r="AT78" s="43">
        <v>408.61421141512147</v>
      </c>
      <c r="AU78" s="43">
        <v>618.25514903412102</v>
      </c>
      <c r="AV78" s="43">
        <v>175.57543940220557</v>
      </c>
      <c r="AW78" s="43">
        <v>323.15246301838096</v>
      </c>
      <c r="AX78" s="43">
        <v>383.86744394918981</v>
      </c>
      <c r="AY78" s="43">
        <v>122.89329901110632</v>
      </c>
      <c r="AZ78" s="43">
        <v>171.37653891466792</v>
      </c>
    </row>
    <row r="79" spans="2:54">
      <c r="B79" s="12">
        <v>43993</v>
      </c>
      <c r="C79" s="43">
        <v>475.09060801441171</v>
      </c>
      <c r="D79" s="106">
        <v>83.560917549257297</v>
      </c>
      <c r="E79" s="43">
        <v>365.19933037400705</v>
      </c>
      <c r="F79" s="43">
        <v>432.09538164486952</v>
      </c>
      <c r="G79" s="43">
        <v>353.149671468208</v>
      </c>
      <c r="H79" s="43">
        <v>497.74067483856578</v>
      </c>
      <c r="I79" s="43">
        <v>1249.548774053814</v>
      </c>
      <c r="J79" s="43">
        <v>1044.3862314541452</v>
      </c>
      <c r="K79" s="43">
        <v>316.36812707835225</v>
      </c>
      <c r="L79" s="43">
        <v>517.96803370137127</v>
      </c>
      <c r="M79" s="43">
        <v>46.543755367716855</v>
      </c>
      <c r="N79" s="43">
        <v>184.83618990595511</v>
      </c>
      <c r="O79" s="43">
        <v>1036.2227000703822</v>
      </c>
      <c r="P79" s="43">
        <v>575.77916413168202</v>
      </c>
      <c r="Q79" s="43">
        <v>728.04361596686329</v>
      </c>
      <c r="R79" s="43">
        <v>268.81363711521163</v>
      </c>
      <c r="S79" s="43">
        <v>372.9920142981008</v>
      </c>
      <c r="T79" s="43">
        <v>962.03445452734627</v>
      </c>
      <c r="U79" s="43">
        <v>1517.9950903591503</v>
      </c>
      <c r="V79" s="43">
        <v>1002.4088038306455</v>
      </c>
      <c r="W79" s="43">
        <v>199.96845735642893</v>
      </c>
      <c r="X79" s="43">
        <v>654.99228493151406</v>
      </c>
      <c r="Y79" s="43">
        <v>523.54986485440384</v>
      </c>
      <c r="Z79" s="43">
        <v>250.05588660266159</v>
      </c>
      <c r="AA79" s="43">
        <v>632.22641070725956</v>
      </c>
      <c r="AB79" s="43">
        <v>53.746294499753127</v>
      </c>
      <c r="AC79" s="43">
        <v>380.48621927240754</v>
      </c>
      <c r="AD79" s="43">
        <v>390.96931370788349</v>
      </c>
      <c r="AE79" s="43">
        <v>840.75925480634305</v>
      </c>
      <c r="AF79" s="43">
        <v>383.12763310943075</v>
      </c>
      <c r="AG79" s="43">
        <v>1865.8574067881907</v>
      </c>
      <c r="AH79" s="43">
        <v>447.30127526578741</v>
      </c>
      <c r="AI79" s="43">
        <v>339.64420726000333</v>
      </c>
      <c r="AJ79" s="43">
        <v>1772.7066598684501</v>
      </c>
      <c r="AK79" s="43">
        <v>342.19669851155595</v>
      </c>
      <c r="AL79" s="43">
        <v>188.4486174616176</v>
      </c>
      <c r="AM79" s="43">
        <v>124.49126832029322</v>
      </c>
      <c r="AN79" s="43">
        <v>607.76158633296291</v>
      </c>
      <c r="AO79" s="43">
        <v>1494.0542998494916</v>
      </c>
      <c r="AP79" s="43">
        <v>322.26632569941597</v>
      </c>
      <c r="AQ79" s="43">
        <v>641.66774187245358</v>
      </c>
      <c r="AR79" s="43">
        <v>419.59895672804436</v>
      </c>
      <c r="AS79" s="43">
        <v>281.69222675849329</v>
      </c>
      <c r="AT79" s="43">
        <v>419.09469805905127</v>
      </c>
      <c r="AU79" s="43">
        <v>624.33897023217253</v>
      </c>
      <c r="AV79" s="43">
        <v>177.04066669673438</v>
      </c>
      <c r="AW79" s="43">
        <v>327.10149139887551</v>
      </c>
      <c r="AX79" s="43">
        <v>394.81033925968808</v>
      </c>
      <c r="AY79" s="43">
        <v>124.05710660373923</v>
      </c>
      <c r="AZ79" s="43">
        <v>174.16575811348073</v>
      </c>
      <c r="BB79" s="165"/>
    </row>
    <row r="80" spans="2:54">
      <c r="B80" s="12">
        <v>43994</v>
      </c>
      <c r="C80" s="43">
        <v>490.48293536315106</v>
      </c>
      <c r="D80" s="106">
        <v>85.533259842427427</v>
      </c>
      <c r="E80" s="43">
        <v>380.23864846282737</v>
      </c>
      <c r="F80" s="43">
        <v>449.81239727511638</v>
      </c>
      <c r="G80" s="43">
        <v>360.42879331651011</v>
      </c>
      <c r="H80" s="43">
        <v>500.50913950561369</v>
      </c>
      <c r="I80" s="43">
        <v>1254.1286497913275</v>
      </c>
      <c r="J80" s="43">
        <v>1050.0050760319161</v>
      </c>
      <c r="K80" s="43">
        <v>324.35646535493277</v>
      </c>
      <c r="L80" s="43">
        <v>525.92934139614533</v>
      </c>
      <c r="M80" s="43">
        <v>47.139047274652754</v>
      </c>
      <c r="N80" s="43">
        <v>187.0185391769665</v>
      </c>
      <c r="O80" s="43">
        <v>1041.5641355503906</v>
      </c>
      <c r="P80" s="43">
        <v>581.73559543613021</v>
      </c>
      <c r="Q80" s="43">
        <v>737.50231486826874</v>
      </c>
      <c r="R80" s="43">
        <v>272.55799607536187</v>
      </c>
      <c r="S80" s="43">
        <v>376.76287946598666</v>
      </c>
      <c r="T80" s="43">
        <v>974.70133421393052</v>
      </c>
      <c r="U80" s="43">
        <v>1522.2730303594253</v>
      </c>
      <c r="V80" s="43">
        <v>1010.6909869054078</v>
      </c>
      <c r="W80" s="43">
        <v>202.42342725701005</v>
      </c>
      <c r="X80" s="43">
        <v>656.97202976729466</v>
      </c>
      <c r="Y80" s="43">
        <v>529.52543205453333</v>
      </c>
      <c r="Z80" s="43">
        <v>253.44260075812122</v>
      </c>
      <c r="AA80" s="43">
        <v>643.66977018191722</v>
      </c>
      <c r="AB80" s="43">
        <v>54.601744101340842</v>
      </c>
      <c r="AC80" s="43">
        <v>392.22471085144952</v>
      </c>
      <c r="AD80" s="43">
        <v>395.11220871792585</v>
      </c>
      <c r="AE80" s="43">
        <v>848.8754329859205</v>
      </c>
      <c r="AF80" s="43">
        <v>385.92234463268824</v>
      </c>
      <c r="AG80" s="43">
        <v>1870.048779797389</v>
      </c>
      <c r="AH80" s="43">
        <v>452.63586110264595</v>
      </c>
      <c r="AI80" s="43">
        <v>346.56407940748085</v>
      </c>
      <c r="AJ80" s="43">
        <v>1775.9950772729258</v>
      </c>
      <c r="AK80" s="43">
        <v>345.54413941193081</v>
      </c>
      <c r="AL80" s="43">
        <v>192.70512000936355</v>
      </c>
      <c r="AM80" s="43">
        <v>127.53284522007893</v>
      </c>
      <c r="AN80" s="43">
        <v>611.16172762573956</v>
      </c>
      <c r="AO80" s="43">
        <v>1500.1361332781876</v>
      </c>
      <c r="AP80" s="43">
        <v>334.96852667620357</v>
      </c>
      <c r="AQ80" s="43">
        <v>649.04750224178395</v>
      </c>
      <c r="AR80" s="43">
        <v>428.03126703170841</v>
      </c>
      <c r="AS80" s="43">
        <v>288.33947631586506</v>
      </c>
      <c r="AT80" s="43">
        <v>429.77570421785225</v>
      </c>
      <c r="AU80" s="43">
        <v>630.35249693495086</v>
      </c>
      <c r="AV80" s="43">
        <v>178.254058050016</v>
      </c>
      <c r="AW80" s="43">
        <v>331.07303205517326</v>
      </c>
      <c r="AX80" s="43">
        <v>405.70907041870902</v>
      </c>
      <c r="AY80" s="43">
        <v>125.34048346958784</v>
      </c>
      <c r="AZ80" s="43">
        <v>177.10307744674381</v>
      </c>
      <c r="BB80" s="165"/>
    </row>
    <row r="81" spans="2:55">
      <c r="B81" s="12">
        <v>43995</v>
      </c>
      <c r="C81" s="43">
        <v>506.4783692349244</v>
      </c>
      <c r="D81" s="106">
        <v>87.544658418630632</v>
      </c>
      <c r="E81" s="43">
        <v>394.96553501439166</v>
      </c>
      <c r="F81" s="43">
        <v>471.0111882158825</v>
      </c>
      <c r="G81" s="43">
        <v>367.6854989548786</v>
      </c>
      <c r="H81" s="43">
        <v>503.22550940742155</v>
      </c>
      <c r="I81" s="43">
        <v>1258.8167115698839</v>
      </c>
      <c r="J81" s="43">
        <v>1055.6972736720602</v>
      </c>
      <c r="K81" s="43">
        <v>333.45558838770711</v>
      </c>
      <c r="L81" s="43">
        <v>533.77224532598109</v>
      </c>
      <c r="M81" s="43">
        <v>47.441738074789654</v>
      </c>
      <c r="N81" s="43">
        <v>189.57660425654035</v>
      </c>
      <c r="O81" s="43">
        <v>1046.7094102508458</v>
      </c>
      <c r="P81" s="43">
        <v>587.57743917718653</v>
      </c>
      <c r="Q81" s="43">
        <v>746.29541839461115</v>
      </c>
      <c r="R81" s="43">
        <v>276.14247634378927</v>
      </c>
      <c r="S81" s="43">
        <v>380.53374463387252</v>
      </c>
      <c r="T81" s="43">
        <v>987.28217007925673</v>
      </c>
      <c r="U81" s="43">
        <v>1526.41003047597</v>
      </c>
      <c r="V81" s="43">
        <v>1018.9708070178093</v>
      </c>
      <c r="W81" s="43">
        <v>204.6871008017018</v>
      </c>
      <c r="X81" s="43">
        <v>658.79013358685893</v>
      </c>
      <c r="Y81" s="43">
        <v>535.67324960210169</v>
      </c>
      <c r="Z81" s="43">
        <v>256.93638628894246</v>
      </c>
      <c r="AA81" s="43">
        <v>654.0283145385913</v>
      </c>
      <c r="AB81" s="43">
        <v>55.617590503226246</v>
      </c>
      <c r="AC81" s="43">
        <v>404.06535918013515</v>
      </c>
      <c r="AD81" s="43">
        <v>399.29259599050243</v>
      </c>
      <c r="AE81" s="43">
        <v>857.35347898242185</v>
      </c>
      <c r="AF81" s="43">
        <v>388.35983738981514</v>
      </c>
      <c r="AG81" s="43">
        <v>1874.2787533254746</v>
      </c>
      <c r="AH81" s="43">
        <v>458.27703233242744</v>
      </c>
      <c r="AI81" s="43">
        <v>354.11471738073368</v>
      </c>
      <c r="AJ81" s="43">
        <v>1779.2188719146513</v>
      </c>
      <c r="AK81" s="43">
        <v>349.02479355003499</v>
      </c>
      <c r="AL81" s="43">
        <v>197.30459774119433</v>
      </c>
      <c r="AM81" s="43">
        <v>131.2924781362951</v>
      </c>
      <c r="AN81" s="43">
        <v>614.47817656638017</v>
      </c>
      <c r="AO81" s="43">
        <v>1506.5146415082838</v>
      </c>
      <c r="AP81" s="43">
        <v>348.18125735585897</v>
      </c>
      <c r="AQ81" s="43">
        <v>656.20118680111295</v>
      </c>
      <c r="AR81" s="43">
        <v>436.54725196006757</v>
      </c>
      <c r="AS81" s="43">
        <v>296.19921335920583</v>
      </c>
      <c r="AT81" s="43">
        <v>440.63494994542754</v>
      </c>
      <c r="AU81" s="43">
        <v>636.37439203002361</v>
      </c>
      <c r="AV81" s="43">
        <v>179.30719016795859</v>
      </c>
      <c r="AW81" s="43">
        <v>335.15713409048749</v>
      </c>
      <c r="AX81" s="43">
        <v>416.70349057259756</v>
      </c>
      <c r="AY81" s="43">
        <v>126.6318316203175</v>
      </c>
      <c r="AZ81" s="43">
        <v>180.04039678000689</v>
      </c>
      <c r="BB81" s="165"/>
      <c r="BC81" s="165"/>
    </row>
    <row r="82" spans="2:55">
      <c r="B82" s="12">
        <v>43996</v>
      </c>
      <c r="C82" s="43">
        <v>521.99889313928452</v>
      </c>
      <c r="D82" s="106">
        <v>89.556056994833838</v>
      </c>
      <c r="E82" s="43">
        <v>410.29361558461522</v>
      </c>
      <c r="F82" s="43">
        <v>492.74186253272001</v>
      </c>
      <c r="G82" s="43">
        <v>375.21445307840929</v>
      </c>
      <c r="H82" s="43">
        <v>506.13785485465667</v>
      </c>
      <c r="I82" s="43">
        <v>1263.1521669924471</v>
      </c>
      <c r="J82" s="43">
        <v>1061.4628243745772</v>
      </c>
      <c r="K82" s="43">
        <v>343.3641874973008</v>
      </c>
      <c r="L82" s="43">
        <v>541.91250416549155</v>
      </c>
      <c r="M82" s="43">
        <v>47.754518568264437</v>
      </c>
      <c r="N82" s="43">
        <v>192.5503549115449</v>
      </c>
      <c r="O82" s="43">
        <v>1051.7656234479412</v>
      </c>
      <c r="P82" s="43">
        <v>593.25588954081434</v>
      </c>
      <c r="Q82" s="43">
        <v>754.70818170663188</v>
      </c>
      <c r="R82" s="43">
        <v>279.69817844770648</v>
      </c>
      <c r="S82" s="43">
        <v>384.79496938145752</v>
      </c>
      <c r="T82" s="43">
        <v>1001.4302326889205</v>
      </c>
      <c r="U82" s="43">
        <v>1530.5449579471658</v>
      </c>
      <c r="V82" s="43">
        <v>1026.1353088958917</v>
      </c>
      <c r="W82" s="43">
        <v>206.4831610319971</v>
      </c>
      <c r="X82" s="43">
        <v>660.67117727114453</v>
      </c>
      <c r="Y82" s="43">
        <v>540.68877442459268</v>
      </c>
      <c r="Z82" s="43">
        <v>260.28353058829015</v>
      </c>
      <c r="AA82" s="43">
        <v>664.3868588952655</v>
      </c>
      <c r="AB82" s="43">
        <v>56.539872104938013</v>
      </c>
      <c r="AC82" s="43">
        <v>415.89374869886353</v>
      </c>
      <c r="AD82" s="43">
        <v>403.5104755256134</v>
      </c>
      <c r="AE82" s="43">
        <v>866.22293302579988</v>
      </c>
      <c r="AF82" s="43">
        <v>391.07049743868896</v>
      </c>
      <c r="AG82" s="43">
        <v>1878.0696459512158</v>
      </c>
      <c r="AH82" s="43">
        <v>463.82963444869773</v>
      </c>
      <c r="AI82" s="43">
        <v>361.98073826687443</v>
      </c>
      <c r="AJ82" s="43">
        <v>1782.3956681834679</v>
      </c>
      <c r="AK82" s="43">
        <v>352.50422554834358</v>
      </c>
      <c r="AL82" s="43">
        <v>202.52865133456879</v>
      </c>
      <c r="AM82" s="43">
        <v>135.21468977321251</v>
      </c>
      <c r="AN82" s="43">
        <v>617.73994650362533</v>
      </c>
      <c r="AO82" s="43">
        <v>1512.6773862464527</v>
      </c>
      <c r="AP82" s="43">
        <v>361.49109966377733</v>
      </c>
      <c r="AQ82" s="43">
        <v>663.40331617687082</v>
      </c>
      <c r="AR82" s="43">
        <v>445.08624741021811</v>
      </c>
      <c r="AS82" s="43">
        <v>304.36687591198603</v>
      </c>
      <c r="AT82" s="43">
        <v>451.73481909084813</v>
      </c>
      <c r="AU82" s="43">
        <v>642.38457137588398</v>
      </c>
      <c r="AV82" s="43">
        <v>180.10848634465401</v>
      </c>
      <c r="AW82" s="43">
        <v>339.17557532137545</v>
      </c>
      <c r="AX82" s="43">
        <v>427.7101785463409</v>
      </c>
      <c r="AY82" s="43">
        <v>128.09057675354916</v>
      </c>
      <c r="AZ82" s="43">
        <v>183.34796644939553</v>
      </c>
      <c r="BB82" s="165"/>
      <c r="BC82" s="165"/>
    </row>
    <row r="83" spans="2:55">
      <c r="B83" s="12">
        <v>43997</v>
      </c>
      <c r="C83" s="43">
        <v>537.64178648310087</v>
      </c>
      <c r="D83" s="106">
        <v>91.469814863454346</v>
      </c>
      <c r="E83" s="43">
        <v>425.02523594735015</v>
      </c>
      <c r="F83" s="43">
        <v>516.64521174738422</v>
      </c>
      <c r="G83" s="43">
        <v>383.10278966442502</v>
      </c>
      <c r="H83" s="43">
        <v>509.24865655042555</v>
      </c>
      <c r="I83" s="43">
        <v>1267.0749127028805</v>
      </c>
      <c r="J83" s="43">
        <v>1067.8885526384511</v>
      </c>
      <c r="K83" s="43">
        <v>354.2711626063238</v>
      </c>
      <c r="L83" s="43">
        <v>549.90341280150028</v>
      </c>
      <c r="M83" s="43">
        <v>48.400258941889824</v>
      </c>
      <c r="N83" s="43">
        <v>196.07568834933255</v>
      </c>
      <c r="O83" s="43">
        <v>1056.6268032262856</v>
      </c>
      <c r="P83" s="43">
        <v>598.96404779124725</v>
      </c>
      <c r="Q83" s="43">
        <v>763.22508579162161</v>
      </c>
      <c r="R83" s="43">
        <v>283.70154088844777</v>
      </c>
      <c r="S83" s="43">
        <v>389.05619412904247</v>
      </c>
      <c r="T83" s="43">
        <v>1014.2200321201586</v>
      </c>
      <c r="U83" s="43">
        <v>1534.1824505346087</v>
      </c>
      <c r="V83" s="43">
        <v>1033.0706034249722</v>
      </c>
      <c r="W83" s="43">
        <v>208.72557942603444</v>
      </c>
      <c r="X83" s="43">
        <v>662.60085630544222</v>
      </c>
      <c r="Y83" s="43">
        <v>546.66434162472194</v>
      </c>
      <c r="Z83" s="43">
        <v>263.81688597522333</v>
      </c>
      <c r="AA83" s="43">
        <v>674.74540325193971</v>
      </c>
      <c r="AB83" s="43">
        <v>57.782947307245145</v>
      </c>
      <c r="AC83" s="43">
        <v>427.75346628748264</v>
      </c>
      <c r="AD83" s="43">
        <v>407.5034014855184</v>
      </c>
      <c r="AE83" s="43">
        <v>874.34649626286557</v>
      </c>
      <c r="AF83" s="43">
        <v>393.60254810449749</v>
      </c>
      <c r="AG83" s="43">
        <v>1881.7543871500161</v>
      </c>
      <c r="AH83" s="43">
        <v>469.1846593117512</v>
      </c>
      <c r="AI83" s="43">
        <v>369.75863745676696</v>
      </c>
      <c r="AJ83" s="43">
        <v>1785.5166538844558</v>
      </c>
      <c r="AK83" s="43">
        <v>356.31485743128218</v>
      </c>
      <c r="AL83" s="43">
        <v>208.11373143750612</v>
      </c>
      <c r="AM83" s="43">
        <v>139.03867676637293</v>
      </c>
      <c r="AN83" s="43">
        <v>620.82317275631374</v>
      </c>
      <c r="AO83" s="43">
        <v>1518.1658700723492</v>
      </c>
      <c r="AP83" s="43">
        <v>375.66107353630997</v>
      </c>
      <c r="AQ83" s="43">
        <v>670.57314900834263</v>
      </c>
      <c r="AR83" s="43">
        <v>454.06244277440118</v>
      </c>
      <c r="AS83" s="43">
        <v>313.36716904229058</v>
      </c>
      <c r="AT83" s="43">
        <v>464.07790922846954</v>
      </c>
      <c r="AU83" s="43">
        <v>648.37968761561467</v>
      </c>
      <c r="AV83" s="43">
        <v>180.70373493305627</v>
      </c>
      <c r="AW83" s="43">
        <v>343.70241878082106</v>
      </c>
      <c r="AX83" s="43">
        <v>439.03582983630946</v>
      </c>
      <c r="AY83" s="43">
        <v>129.69280501463967</v>
      </c>
      <c r="AZ83" s="43">
        <v>186.68021947452593</v>
      </c>
      <c r="BB83" s="165"/>
      <c r="BC83" s="165"/>
    </row>
    <row r="84" spans="2:55">
      <c r="B84" s="12">
        <v>43998</v>
      </c>
      <c r="C84" s="43">
        <v>553.1040392258152</v>
      </c>
      <c r="D84" s="106">
        <v>93.383572732074882</v>
      </c>
      <c r="E84" s="43">
        <v>439.62430959730983</v>
      </c>
      <c r="F84" s="43">
        <v>543.67313046280776</v>
      </c>
      <c r="G84" s="43">
        <v>391.57503236403579</v>
      </c>
      <c r="H84" s="43">
        <v>512.63481629103524</v>
      </c>
      <c r="I84" s="43">
        <v>1270.5528935779125</v>
      </c>
      <c r="J84" s="43">
        <v>1073.4927266037473</v>
      </c>
      <c r="K84" s="43">
        <v>366.44456536552246</v>
      </c>
      <c r="L84" s="43">
        <v>558.28047917088736</v>
      </c>
      <c r="M84" s="43">
        <v>49.237703488935246</v>
      </c>
      <c r="N84" s="43">
        <v>200.21655619689267</v>
      </c>
      <c r="O84" s="43">
        <v>1061.5995917240307</v>
      </c>
      <c r="P84" s="43">
        <v>604.48122676936089</v>
      </c>
      <c r="Q84" s="43">
        <v>771.95027142254935</v>
      </c>
      <c r="R84" s="43">
        <v>287.82001598722962</v>
      </c>
      <c r="S84" s="43">
        <v>394.01863307559717</v>
      </c>
      <c r="T84" s="43">
        <v>1025.0369696497016</v>
      </c>
      <c r="U84" s="43">
        <v>1537.4800292848206</v>
      </c>
      <c r="V84" s="43">
        <v>1039.3348166435728</v>
      </c>
      <c r="W84" s="43">
        <v>211.03176327203488</v>
      </c>
      <c r="X84" s="43">
        <v>664.63924965153126</v>
      </c>
      <c r="Y84" s="43">
        <v>553.43276704174002</v>
      </c>
      <c r="Z84" s="43">
        <v>267.57834994444858</v>
      </c>
      <c r="AA84" s="43">
        <v>680.95188974553548</v>
      </c>
      <c r="AB84" s="43">
        <v>59.253251309974033</v>
      </c>
      <c r="AC84" s="43">
        <v>439.45518143665294</v>
      </c>
      <c r="AD84" s="43">
        <v>411.4400890516219</v>
      </c>
      <c r="AE84" s="43">
        <v>882.30758823518988</v>
      </c>
      <c r="AF84" s="43">
        <v>395.69332852979153</v>
      </c>
      <c r="AG84" s="43">
        <v>1885.5050709019156</v>
      </c>
      <c r="AH84" s="43">
        <v>474.18540772076045</v>
      </c>
      <c r="AI84" s="43">
        <v>378.27861408874838</v>
      </c>
      <c r="AJ84" s="43">
        <v>1788.6391082845967</v>
      </c>
      <c r="AK84" s="43">
        <v>360.35647373560471</v>
      </c>
      <c r="AL84" s="43">
        <v>214.90825034747897</v>
      </c>
      <c r="AM84" s="43">
        <v>143.08620950049755</v>
      </c>
      <c r="AN84" s="43">
        <v>623.95215082816981</v>
      </c>
      <c r="AO84" s="43">
        <v>1523.4251051880733</v>
      </c>
      <c r="AP84" s="43">
        <v>390.81326216327307</v>
      </c>
      <c r="AQ84" s="43">
        <v>677.29083021981194</v>
      </c>
      <c r="AR84" s="43">
        <v>464.29375750901312</v>
      </c>
      <c r="AS84" s="43">
        <v>323.03603003869017</v>
      </c>
      <c r="AT84" s="43">
        <v>477.61074848765958</v>
      </c>
      <c r="AU84" s="43">
        <v>654.36141442767416</v>
      </c>
      <c r="AV84" s="43">
        <v>181.27608934498156</v>
      </c>
      <c r="AW84" s="43">
        <v>348.26115463098813</v>
      </c>
      <c r="AX84" s="43">
        <v>444.26192109446225</v>
      </c>
      <c r="AY84" s="43">
        <v>131.43851640358903</v>
      </c>
      <c r="AZ84" s="43">
        <v>190.28398941281506</v>
      </c>
      <c r="BB84" s="165"/>
      <c r="BC84" s="165"/>
    </row>
    <row r="85" spans="2:55">
      <c r="B85" s="12">
        <v>43999</v>
      </c>
      <c r="C85" s="43">
        <v>565.28562556787062</v>
      </c>
      <c r="D85" s="106">
        <v>95.12157732704658</v>
      </c>
      <c r="E85" s="43">
        <v>454.04823223395942</v>
      </c>
      <c r="F85" s="43">
        <v>573.78047728544936</v>
      </c>
      <c r="G85" s="43">
        <v>400.13151662678445</v>
      </c>
      <c r="H85" s="43">
        <v>515.93911282912472</v>
      </c>
      <c r="I85" s="43">
        <v>1273.4418615628178</v>
      </c>
      <c r="J85" s="43">
        <v>1080.989409578267</v>
      </c>
      <c r="K85" s="43">
        <v>379.80125320332536</v>
      </c>
      <c r="L85" s="43">
        <v>567.70972445143093</v>
      </c>
      <c r="M85" s="43">
        <v>50.044878955966958</v>
      </c>
      <c r="N85" s="43">
        <v>205.06888589470924</v>
      </c>
      <c r="O85" s="43">
        <v>1066.528413150497</v>
      </c>
      <c r="P85" s="43">
        <v>609.82440241047254</v>
      </c>
      <c r="Q85" s="43">
        <v>780.00533381871992</v>
      </c>
      <c r="R85" s="43">
        <v>291.60914098106235</v>
      </c>
      <c r="S85" s="43">
        <v>398.98107202215175</v>
      </c>
      <c r="T85" s="43">
        <v>1034.5693958476113</v>
      </c>
      <c r="U85" s="43">
        <v>1540.6739757675841</v>
      </c>
      <c r="V85" s="43">
        <v>1045.4903335935742</v>
      </c>
      <c r="W85" s="43">
        <v>212.95535440625648</v>
      </c>
      <c r="X85" s="43">
        <v>667.08389121536732</v>
      </c>
      <c r="Y85" s="43">
        <v>560.39370755295477</v>
      </c>
      <c r="Z85" s="43">
        <v>271.72154664322392</v>
      </c>
      <c r="AA85" s="43">
        <v>687.15837623913114</v>
      </c>
      <c r="AB85" s="43">
        <v>60.96415051314947</v>
      </c>
      <c r="AC85" s="43">
        <v>451.32307156524348</v>
      </c>
      <c r="AD85" s="43">
        <v>415.05809238618377</v>
      </c>
      <c r="AE85" s="43">
        <v>890.23913997756142</v>
      </c>
      <c r="AF85" s="43">
        <v>397.99423764104495</v>
      </c>
      <c r="AG85" s="43">
        <v>1889.0933108034972</v>
      </c>
      <c r="AH85" s="43">
        <v>479.69713178464104</v>
      </c>
      <c r="AI85" s="43">
        <v>388.46362698141638</v>
      </c>
      <c r="AJ85" s="43">
        <v>1791.6851903287602</v>
      </c>
      <c r="AK85" s="43">
        <v>364.52885899806535</v>
      </c>
      <c r="AL85" s="43">
        <v>222.45370439734259</v>
      </c>
      <c r="AM85" s="43">
        <v>147.20148336824766</v>
      </c>
      <c r="AN85" s="43">
        <v>627.59890558524046</v>
      </c>
      <c r="AO85" s="43">
        <v>1528.6843403037976</v>
      </c>
      <c r="AP85" s="43">
        <v>406.99205943187252</v>
      </c>
      <c r="AQ85" s="43">
        <v>683.62095289985029</v>
      </c>
      <c r="AR85" s="43">
        <v>474.55435836226837</v>
      </c>
      <c r="AS85" s="43">
        <v>333.73902806599119</v>
      </c>
      <c r="AT85" s="43">
        <v>491.94120981711461</v>
      </c>
      <c r="AU85" s="43">
        <v>660.19920489226922</v>
      </c>
      <c r="AV85" s="43">
        <v>181.77976122747583</v>
      </c>
      <c r="AW85" s="43">
        <v>353.3020283879423</v>
      </c>
      <c r="AX85" s="43">
        <v>449.81433636075326</v>
      </c>
      <c r="AY85" s="43">
        <v>133.24002678670573</v>
      </c>
      <c r="AZ85" s="43">
        <v>193.46814230349517</v>
      </c>
    </row>
    <row r="86" spans="2:55">
      <c r="B86" s="12">
        <v>44000</v>
      </c>
      <c r="C86" s="43">
        <v>576.1648514471425</v>
      </c>
      <c r="D86" s="106">
        <v>96.957222629600963</v>
      </c>
      <c r="E86" s="43">
        <v>468.53369441582601</v>
      </c>
      <c r="F86" s="43">
        <v>606.55509166558568</v>
      </c>
      <c r="G86" s="43">
        <v>409.15910284991344</v>
      </c>
      <c r="H86" s="43">
        <v>519.43442350642817</v>
      </c>
      <c r="I86" s="43">
        <v>1276.1144574656362</v>
      </c>
      <c r="J86" s="43">
        <v>1088.0606447910229</v>
      </c>
      <c r="K86" s="43">
        <v>394.09445896730847</v>
      </c>
      <c r="L86" s="43">
        <v>577.15511569992077</v>
      </c>
      <c r="M86" s="43">
        <v>50.86214411633658</v>
      </c>
      <c r="N86" s="43">
        <v>209.92121559252584</v>
      </c>
      <c r="O86" s="43">
        <v>1071.4414515257347</v>
      </c>
      <c r="P86" s="43">
        <v>615.15909008392543</v>
      </c>
      <c r="Q86" s="43">
        <v>789.20141685785541</v>
      </c>
      <c r="R86" s="43">
        <v>295.78197483502998</v>
      </c>
      <c r="S86" s="43">
        <v>403.94351096870639</v>
      </c>
      <c r="T86" s="43">
        <v>1044.2769826816527</v>
      </c>
      <c r="U86" s="43">
        <v>1543.6958926863826</v>
      </c>
      <c r="V86" s="43">
        <v>1051.5655098233071</v>
      </c>
      <c r="W86" s="43">
        <v>214.51760797935361</v>
      </c>
      <c r="X86" s="43">
        <v>669.45414930271431</v>
      </c>
      <c r="Y86" s="43">
        <v>566.81256608840533</v>
      </c>
      <c r="Z86" s="43">
        <v>276.83071335884858</v>
      </c>
      <c r="AA86" s="43">
        <v>691.20003256365374</v>
      </c>
      <c r="AB86" s="43">
        <v>62.407721715828721</v>
      </c>
      <c r="AC86" s="43">
        <v>463.14873690398144</v>
      </c>
      <c r="AD86" s="43">
        <v>418.95728768975295</v>
      </c>
      <c r="AE86" s="43">
        <v>898.25192735230326</v>
      </c>
      <c r="AF86" s="43">
        <v>400.36869179238408</v>
      </c>
      <c r="AG86" s="43">
        <v>1892.7298013536879</v>
      </c>
      <c r="AH86" s="43">
        <v>485.43368513666519</v>
      </c>
      <c r="AI86" s="43">
        <v>398.95010883493291</v>
      </c>
      <c r="AJ86" s="43">
        <v>1794.6872113983216</v>
      </c>
      <c r="AK86" s="43">
        <v>369.00189065026399</v>
      </c>
      <c r="AL86" s="43">
        <v>229.06409978743838</v>
      </c>
      <c r="AM86" s="43">
        <v>151.60804411058754</v>
      </c>
      <c r="AN86" s="43">
        <v>631.01913304252957</v>
      </c>
      <c r="AO86" s="43">
        <v>1533.9435754195217</v>
      </c>
      <c r="AP86" s="43">
        <v>423.35675610314672</v>
      </c>
      <c r="AQ86" s="43">
        <v>690.06411348488916</v>
      </c>
      <c r="AR86" s="43">
        <v>484.32337079543902</v>
      </c>
      <c r="AS86" s="43">
        <v>345.43871938224601</v>
      </c>
      <c r="AT86" s="43">
        <v>506.89550963727976</v>
      </c>
      <c r="AU86" s="43">
        <v>666.18930009662313</v>
      </c>
      <c r="AV86" s="43">
        <v>182.51237487474026</v>
      </c>
      <c r="AW86" s="43">
        <v>358.64118979929015</v>
      </c>
      <c r="AX86" s="43">
        <v>455.43790498220216</v>
      </c>
      <c r="AY86" s="43">
        <v>135.25676186161067</v>
      </c>
      <c r="AZ86" s="43">
        <v>196.84976204010897</v>
      </c>
      <c r="BB86" s="165">
        <v>44304</v>
      </c>
      <c r="BC86" s="165"/>
    </row>
    <row r="87" spans="2:55">
      <c r="B87" s="12">
        <v>44001</v>
      </c>
      <c r="C87" s="43">
        <v>587.13148406888297</v>
      </c>
      <c r="D87" s="106">
        <v>98.851452356704939</v>
      </c>
      <c r="E87" s="43">
        <v>483.52094058177016</v>
      </c>
      <c r="F87" s="43">
        <v>641.64958113987871</v>
      </c>
      <c r="G87" s="43">
        <v>418.77710311855361</v>
      </c>
      <c r="H87" s="43">
        <v>522.92229207441153</v>
      </c>
      <c r="I87" s="43">
        <v>1278.3062265193719</v>
      </c>
      <c r="J87" s="43">
        <v>1094.5743967297444</v>
      </c>
      <c r="K87" s="43">
        <v>409.16587920119997</v>
      </c>
      <c r="L87" s="43">
        <v>587.26518262885986</v>
      </c>
      <c r="M87" s="43">
        <v>51.618871116678825</v>
      </c>
      <c r="N87" s="43">
        <v>216.25242666447102</v>
      </c>
      <c r="O87" s="43">
        <v>1076.3420889321501</v>
      </c>
      <c r="P87" s="43">
        <v>619.83383827191949</v>
      </c>
      <c r="Q87" s="43">
        <v>798.13941189441573</v>
      </c>
      <c r="R87" s="43">
        <v>299.59348284570387</v>
      </c>
      <c r="S87" s="43">
        <v>409.07267217235869</v>
      </c>
      <c r="T87" s="43">
        <v>1053.7018541029904</v>
      </c>
      <c r="U87" s="43">
        <v>1546.8463136168177</v>
      </c>
      <c r="V87" s="43">
        <v>1057.7044860367828</v>
      </c>
      <c r="W87" s="43">
        <v>216.13299942908665</v>
      </c>
      <c r="X87" s="43">
        <v>672.13195445631334</v>
      </c>
      <c r="Y87" s="43">
        <v>573.36567857112459</v>
      </c>
      <c r="Z87" s="43">
        <v>281.3789191731222</v>
      </c>
      <c r="AA87" s="43">
        <v>701.44817538177199</v>
      </c>
      <c r="AB87" s="43">
        <v>64.038422518855313</v>
      </c>
      <c r="AC87" s="43">
        <v>474.73058813357005</v>
      </c>
      <c r="AD87" s="43">
        <v>422.93146751839089</v>
      </c>
      <c r="AE87" s="43">
        <v>906.41980093429834</v>
      </c>
      <c r="AF87" s="43">
        <v>402.60656229784962</v>
      </c>
      <c r="AG87" s="43">
        <v>1896.4483180065147</v>
      </c>
      <c r="AH87" s="43">
        <v>491.21792954981066</v>
      </c>
      <c r="AI87" s="43">
        <v>410.39201539513857</v>
      </c>
      <c r="AJ87" s="43">
        <v>1797.7156690526442</v>
      </c>
      <c r="AK87" s="43">
        <v>373.84278638096299</v>
      </c>
      <c r="AL87" s="43">
        <v>237.34604791681025</v>
      </c>
      <c r="AM87" s="43">
        <v>155.88589669903891</v>
      </c>
      <c r="AN87" s="43">
        <v>634.03540541350935</v>
      </c>
      <c r="AO87" s="43">
        <v>1538.8791652973548</v>
      </c>
      <c r="AP87" s="43">
        <v>440.90066540332765</v>
      </c>
      <c r="AQ87" s="43">
        <v>696.49112579778523</v>
      </c>
      <c r="AR87" s="43">
        <v>493.51293645259506</v>
      </c>
      <c r="AS87" s="43">
        <v>358.13658202989984</v>
      </c>
      <c r="AT87" s="43">
        <v>521.64037796413515</v>
      </c>
      <c r="AU87" s="43">
        <v>672.3199842915235</v>
      </c>
      <c r="AV87" s="43">
        <v>183.31367105143565</v>
      </c>
      <c r="AW87" s="43">
        <v>363.72896413083447</v>
      </c>
      <c r="AX87" s="43">
        <v>461.22340882573462</v>
      </c>
      <c r="AY87" s="43">
        <v>137.24161179699146</v>
      </c>
      <c r="AZ87" s="43">
        <v>200.57694875710666</v>
      </c>
      <c r="BB87" s="165">
        <v>44322</v>
      </c>
    </row>
    <row r="88" spans="2:55">
      <c r="B88" s="12">
        <v>44002</v>
      </c>
      <c r="C88" s="43">
        <v>599.72388210054135</v>
      </c>
      <c r="D88" s="106">
        <v>100.84332279139161</v>
      </c>
      <c r="E88" s="43">
        <v>500.02774013345942</v>
      </c>
      <c r="F88" s="43">
        <v>679.10123642473172</v>
      </c>
      <c r="G88" s="43">
        <v>429.44758059875733</v>
      </c>
      <c r="H88" s="43">
        <v>526.52179228219518</v>
      </c>
      <c r="I88" s="43">
        <v>1280.5100162443343</v>
      </c>
      <c r="J88" s="43">
        <v>1101.1028192809404</v>
      </c>
      <c r="K88" s="43">
        <v>424.58051197053823</v>
      </c>
      <c r="L88" s="43">
        <v>598.83242316493772</v>
      </c>
      <c r="M88" s="43">
        <v>52.637930143806379</v>
      </c>
      <c r="N88" s="43">
        <v>223.14321447257296</v>
      </c>
      <c r="O88" s="43">
        <v>1081.2179244009208</v>
      </c>
      <c r="P88" s="43">
        <v>624.25819141398358</v>
      </c>
      <c r="Q88" s="43">
        <v>808.06900820402905</v>
      </c>
      <c r="R88" s="43">
        <v>303.78869971651272</v>
      </c>
      <c r="S88" s="43">
        <v>414.201833376011</v>
      </c>
      <c r="T88" s="43">
        <v>1065.6527262769655</v>
      </c>
      <c r="U88" s="43">
        <v>1550.0672044891178</v>
      </c>
      <c r="V88" s="43">
        <v>1063.2999809072642</v>
      </c>
      <c r="W88" s="43">
        <v>217.9928251113451</v>
      </c>
      <c r="X88" s="43">
        <v>674.88986489228512</v>
      </c>
      <c r="Y88" s="43">
        <v>579.61481985248076</v>
      </c>
      <c r="Z88" s="43">
        <v>286.41360145371272</v>
      </c>
      <c r="AA88" s="43">
        <v>712.2819263609257</v>
      </c>
      <c r="AB88" s="43">
        <v>65.856252922229203</v>
      </c>
      <c r="AC88" s="43">
        <v>486.44456209269759</v>
      </c>
      <c r="AD88" s="43">
        <v>426.60570924675415</v>
      </c>
      <c r="AE88" s="43">
        <v>914.25534692932263</v>
      </c>
      <c r="AF88" s="43">
        <v>404.78139419752745</v>
      </c>
      <c r="AG88" s="43">
        <v>1900.1604012395271</v>
      </c>
      <c r="AH88" s="43">
        <v>497.38370245192681</v>
      </c>
      <c r="AI88" s="43">
        <v>422.31163430868901</v>
      </c>
      <c r="AJ88" s="43">
        <v>1800.7191588213591</v>
      </c>
      <c r="AK88" s="43">
        <v>378.87433591978845</v>
      </c>
      <c r="AL88" s="43">
        <v>245.72908346885967</v>
      </c>
      <c r="AM88" s="43">
        <v>159.86907535621927</v>
      </c>
      <c r="AN88" s="43">
        <v>637.79932946357007</v>
      </c>
      <c r="AO88" s="43">
        <v>1543.855210829925</v>
      </c>
      <c r="AP88" s="43">
        <v>459.27696008861903</v>
      </c>
      <c r="AQ88" s="43">
        <v>702.74050711710879</v>
      </c>
      <c r="AR88" s="43">
        <v>502.86985135914159</v>
      </c>
      <c r="AS88" s="43">
        <v>371.51976369136213</v>
      </c>
      <c r="AT88" s="43">
        <v>537.32100402705566</v>
      </c>
      <c r="AU88" s="43">
        <v>678.57786804929924</v>
      </c>
      <c r="AV88" s="43">
        <v>184.09207305165407</v>
      </c>
      <c r="AW88" s="43">
        <v>369.08500974903478</v>
      </c>
      <c r="AX88" s="43">
        <v>466.9598413898479</v>
      </c>
      <c r="AY88" s="43">
        <v>139.25037558701538</v>
      </c>
      <c r="AZ88" s="43">
        <v>204.64970245448822</v>
      </c>
    </row>
    <row r="89" spans="2:55">
      <c r="B89" s="12">
        <v>44003</v>
      </c>
      <c r="C89" s="43">
        <v>613.58950501416064</v>
      </c>
      <c r="D89" s="106">
        <v>102.71802437697907</v>
      </c>
      <c r="E89" s="43">
        <v>517.86947443524218</v>
      </c>
      <c r="F89" s="43">
        <v>716.49008629248408</v>
      </c>
      <c r="G89" s="43">
        <v>441.45363032888042</v>
      </c>
      <c r="H89" s="43">
        <v>530.19819428628591</v>
      </c>
      <c r="I89" s="43">
        <v>1282.4493512023016</v>
      </c>
      <c r="J89" s="43">
        <v>1108.1447132687474</v>
      </c>
      <c r="K89" s="43">
        <v>441.91873127575246</v>
      </c>
      <c r="L89" s="43">
        <v>611.41416868696456</v>
      </c>
      <c r="M89" s="43">
        <v>53.525823157541275</v>
      </c>
      <c r="N89" s="43">
        <v>231.2410892400988</v>
      </c>
      <c r="O89" s="43">
        <v>1086.2842838452341</v>
      </c>
      <c r="P89" s="43">
        <v>628.77166821646358</v>
      </c>
      <c r="Q89" s="43">
        <v>818.229525358052</v>
      </c>
      <c r="R89" s="43">
        <v>308.1629807220512</v>
      </c>
      <c r="S89" s="43">
        <v>420.52256835833202</v>
      </c>
      <c r="T89" s="43">
        <v>1077.4622407445888</v>
      </c>
      <c r="U89" s="43">
        <v>1553.0932666986143</v>
      </c>
      <c r="V89" s="43">
        <v>1069.3208090026974</v>
      </c>
      <c r="W89" s="43">
        <v>220.49030531323501</v>
      </c>
      <c r="X89" s="43">
        <v>677.83373401947904</v>
      </c>
      <c r="Y89" s="43">
        <v>585.86396113383694</v>
      </c>
      <c r="Z89" s="43">
        <v>291.63449482188867</v>
      </c>
      <c r="AA89" s="43">
        <v>725.64051252618253</v>
      </c>
      <c r="AB89" s="43">
        <v>68.168640126521012</v>
      </c>
      <c r="AC89" s="43">
        <v>499.13787875840814</v>
      </c>
      <c r="AD89" s="43">
        <v>430.27995097511752</v>
      </c>
      <c r="AE89" s="43">
        <v>921.60347913012288</v>
      </c>
      <c r="AF89" s="43">
        <v>406.48343655379711</v>
      </c>
      <c r="AG89" s="43">
        <v>1903.6810902330556</v>
      </c>
      <c r="AH89" s="43">
        <v>503.68573552867554</v>
      </c>
      <c r="AI89" s="43">
        <v>434.9826066323543</v>
      </c>
      <c r="AJ89" s="43">
        <v>1803.8283949291194</v>
      </c>
      <c r="AK89" s="43">
        <v>384.17475621366424</v>
      </c>
      <c r="AL89" s="43">
        <v>253.28897857910579</v>
      </c>
      <c r="AM89" s="43">
        <v>164.0216068474634</v>
      </c>
      <c r="AN89" s="43">
        <v>641.74291309621606</v>
      </c>
      <c r="AO89" s="43">
        <v>1549.1549016003853</v>
      </c>
      <c r="AP89" s="43">
        <v>479.64543046227521</v>
      </c>
      <c r="AQ89" s="43">
        <v>708.69921953785899</v>
      </c>
      <c r="AR89" s="43">
        <v>513.52163108284708</v>
      </c>
      <c r="AS89" s="43">
        <v>386.09621828700438</v>
      </c>
      <c r="AT89" s="43">
        <v>553.5675407208347</v>
      </c>
      <c r="AU89" s="43">
        <v>684.78386777484945</v>
      </c>
      <c r="AV89" s="43">
        <v>185.35125275788974</v>
      </c>
      <c r="AW89" s="43">
        <v>374.87254065346497</v>
      </c>
      <c r="AX89" s="43">
        <v>473.12810121285065</v>
      </c>
      <c r="AY89" s="43">
        <v>141.26711066192033</v>
      </c>
      <c r="AZ89" s="43">
        <v>208.79650621909491</v>
      </c>
      <c r="BB89" s="165">
        <f>MEDIAN(BB86:BB87)</f>
        <v>44313</v>
      </c>
    </row>
    <row r="90" spans="2:55">
      <c r="B90" s="12">
        <v>44004</v>
      </c>
      <c r="C90" s="43">
        <v>628.20973947109326</v>
      </c>
      <c r="D90" s="106">
        <v>104.82706366076495</v>
      </c>
      <c r="E90" s="43">
        <v>537.43904981427363</v>
      </c>
      <c r="F90" s="43">
        <v>754.93288956595745</v>
      </c>
      <c r="G90" s="43">
        <v>453.91704305200517</v>
      </c>
      <c r="H90" s="43">
        <v>534.11274378861708</v>
      </c>
      <c r="I90" s="43">
        <v>1284.6691684889004</v>
      </c>
      <c r="J90" s="43">
        <v>1114.100981933434</v>
      </c>
      <c r="K90" s="43">
        <v>460.45619903331266</v>
      </c>
      <c r="L90" s="43">
        <v>625.11536798659006</v>
      </c>
      <c r="M90" s="43">
        <v>54.171563531166662</v>
      </c>
      <c r="N90" s="43">
        <v>240.21030492535445</v>
      </c>
      <c r="O90" s="43">
        <v>1091.6899788909582</v>
      </c>
      <c r="P90" s="43">
        <v>633.47612429126264</v>
      </c>
      <c r="Q90" s="43">
        <v>829.1099722034694</v>
      </c>
      <c r="R90" s="43">
        <v>312.70353556698149</v>
      </c>
      <c r="S90" s="43">
        <v>426.84330334065305</v>
      </c>
      <c r="T90" s="43">
        <v>1092.154223224346</v>
      </c>
      <c r="U90" s="43">
        <v>1556.0260598674074</v>
      </c>
      <c r="V90" s="43">
        <v>1075.386533382987</v>
      </c>
      <c r="W90" s="43">
        <v>222.53079977605574</v>
      </c>
      <c r="X90" s="43">
        <v>680.96785319230787</v>
      </c>
      <c r="Y90" s="43">
        <v>593.3137886605773</v>
      </c>
      <c r="Z90" s="43">
        <v>297.48385061066529</v>
      </c>
      <c r="AA90" s="43">
        <v>744.24077173939497</v>
      </c>
      <c r="AB90" s="43">
        <v>70.347363330564718</v>
      </c>
      <c r="AC90" s="43">
        <v>511.38987826565841</v>
      </c>
      <c r="AD90" s="43">
        <v>434.02917722854949</v>
      </c>
      <c r="AE90" s="43">
        <v>928.4789676516757</v>
      </c>
      <c r="AF90" s="43">
        <v>408.45864620181368</v>
      </c>
      <c r="AG90" s="43">
        <v>1907.0409437312196</v>
      </c>
      <c r="AH90" s="43">
        <v>510.76445160082886</v>
      </c>
      <c r="AI90" s="43">
        <v>448.85481681540062</v>
      </c>
      <c r="AJ90" s="43">
        <v>1807.0830322530667</v>
      </c>
      <c r="AK90" s="43">
        <v>389.70982734831102</v>
      </c>
      <c r="AL90" s="43">
        <v>264.20280996319076</v>
      </c>
      <c r="AM90" s="43">
        <v>168.09284897835701</v>
      </c>
      <c r="AN90" s="43">
        <v>645.76907318296958</v>
      </c>
      <c r="AO90" s="43">
        <v>1554.157917569446</v>
      </c>
      <c r="AP90" s="43">
        <v>500.38292502333036</v>
      </c>
      <c r="AQ90" s="43">
        <v>714.67408023075245</v>
      </c>
      <c r="AR90" s="43">
        <v>524.4097916213168</v>
      </c>
      <c r="AS90" s="43">
        <v>401.89452130410228</v>
      </c>
      <c r="AT90" s="43">
        <v>569.68485372725229</v>
      </c>
      <c r="AU90" s="43">
        <v>691.10535131406289</v>
      </c>
      <c r="AV90" s="43">
        <v>186.63332664060243</v>
      </c>
      <c r="AW90" s="43">
        <v>380.82891362641976</v>
      </c>
      <c r="AX90" s="43">
        <v>479.41658567043072</v>
      </c>
      <c r="AY90" s="43">
        <v>143.4671852890894</v>
      </c>
      <c r="AZ90" s="43">
        <v>213.28887696408546</v>
      </c>
    </row>
    <row r="91" spans="2:55">
      <c r="B91" s="12">
        <v>44005</v>
      </c>
      <c r="C91" s="43">
        <v>643.36898217324926</v>
      </c>
      <c r="D91" s="106">
        <v>107.03374365213351</v>
      </c>
      <c r="E91" s="43">
        <v>556.89027991404168</v>
      </c>
      <c r="F91" s="43">
        <v>793.73289864919093</v>
      </c>
      <c r="G91" s="43">
        <v>466.58762494112983</v>
      </c>
      <c r="H91" s="43">
        <v>538.10419508725522</v>
      </c>
      <c r="I91" s="43">
        <v>1286.6806274742298</v>
      </c>
      <c r="J91" s="43">
        <v>1121.3776057208345</v>
      </c>
      <c r="K91" s="43">
        <v>482.35994322865582</v>
      </c>
      <c r="L91" s="43">
        <v>639.89700164127794</v>
      </c>
      <c r="M91" s="43">
        <v>54.676048198061487</v>
      </c>
      <c r="N91" s="43">
        <v>250.41858338352867</v>
      </c>
      <c r="O91" s="43">
        <v>1097.184735440042</v>
      </c>
      <c r="P91" s="43">
        <v>638.55617293495652</v>
      </c>
      <c r="Q91" s="43">
        <v>840.02211406674701</v>
      </c>
      <c r="R91" s="43">
        <v>317.19612680439496</v>
      </c>
      <c r="S91" s="43">
        <v>434.09572152440239</v>
      </c>
      <c r="T91" s="43">
        <v>1111.3727253009827</v>
      </c>
      <c r="U91" s="43">
        <v>1558.9692162629453</v>
      </c>
      <c r="V91" s="43">
        <v>1081.2797615109346</v>
      </c>
      <c r="W91" s="43">
        <v>224.27372212971508</v>
      </c>
      <c r="X91" s="43">
        <v>684.16062087544526</v>
      </c>
      <c r="Y91" s="43">
        <v>598.75740625832134</v>
      </c>
      <c r="Z91" s="43">
        <v>303.79873411840555</v>
      </c>
      <c r="AA91" s="43">
        <v>767.71309884974562</v>
      </c>
      <c r="AB91" s="43">
        <v>72.405788934385143</v>
      </c>
      <c r="AC91" s="43">
        <v>523.61872224298963</v>
      </c>
      <c r="AD91" s="43">
        <v>437.68467282564569</v>
      </c>
      <c r="AE91" s="43">
        <v>935.36922628820514</v>
      </c>
      <c r="AF91" s="43">
        <v>410.43385584983025</v>
      </c>
      <c r="AG91" s="43">
        <v>1910.3991888744297</v>
      </c>
      <c r="AH91" s="43">
        <v>518.58578562472871</v>
      </c>
      <c r="AI91" s="43">
        <v>462.56933554200316</v>
      </c>
      <c r="AJ91" s="43">
        <v>1810.4081671363772</v>
      </c>
      <c r="AK91" s="43">
        <v>395.70686732572591</v>
      </c>
      <c r="AL91" s="43">
        <v>273.57866841653811</v>
      </c>
      <c r="AM91" s="43">
        <v>172.31312160322668</v>
      </c>
      <c r="AN91" s="43">
        <v>649.92579333905519</v>
      </c>
      <c r="AO91" s="43">
        <v>1558.5271282809704</v>
      </c>
      <c r="AP91" s="43">
        <v>521.75858171297034</v>
      </c>
      <c r="AQ91" s="43">
        <v>720.76197882864631</v>
      </c>
      <c r="AR91" s="43">
        <v>535.76234632684498</v>
      </c>
      <c r="AS91" s="43">
        <v>418.8028341976277</v>
      </c>
      <c r="AT91" s="43">
        <v>585.97149432400533</v>
      </c>
      <c r="AU91" s="43">
        <v>697.47202417166602</v>
      </c>
      <c r="AV91" s="43">
        <v>187.86961217036105</v>
      </c>
      <c r="AW91" s="43">
        <v>386.93349241507957</v>
      </c>
      <c r="AX91" s="43">
        <v>486.32582181266451</v>
      </c>
      <c r="AY91" s="43">
        <v>145.55566192792381</v>
      </c>
      <c r="AZ91" s="43">
        <v>218.10213133371821</v>
      </c>
    </row>
    <row r="92" spans="2:55">
      <c r="B92" s="12">
        <v>44006</v>
      </c>
      <c r="C92" s="43">
        <v>659.55671087845371</v>
      </c>
      <c r="D92" s="106">
        <v>109.20136736046899</v>
      </c>
      <c r="E92" s="43">
        <v>576.62080487287164</v>
      </c>
      <c r="F92" s="43">
        <v>833.48283966607232</v>
      </c>
      <c r="G92" s="43">
        <v>480.00987296657905</v>
      </c>
      <c r="H92" s="43">
        <v>542.25441138472058</v>
      </c>
      <c r="I92" s="43">
        <v>1288.6480106650599</v>
      </c>
      <c r="J92" s="43">
        <v>1128.3901584836924</v>
      </c>
      <c r="K92" s="43">
        <v>507.9159743079876</v>
      </c>
      <c r="L92" s="43">
        <v>654.93427978844636</v>
      </c>
      <c r="M92" s="43">
        <v>55.099815318253142</v>
      </c>
      <c r="N92" s="43">
        <v>260.914644163155</v>
      </c>
      <c r="O92" s="43">
        <v>1102.8508508310344</v>
      </c>
      <c r="P92" s="43">
        <v>643.89086060840941</v>
      </c>
      <c r="Q92" s="43">
        <v>851.41420905762095</v>
      </c>
      <c r="R92" s="43">
        <v>322.11079778795681</v>
      </c>
      <c r="S92" s="43">
        <v>441.34813970815168</v>
      </c>
      <c r="T92" s="43">
        <v>1127.9177229313975</v>
      </c>
      <c r="U92" s="43">
        <v>1562.0926928038439</v>
      </c>
      <c r="V92" s="43">
        <v>1087.1186415045829</v>
      </c>
      <c r="W92" s="43">
        <v>226.96249868749442</v>
      </c>
      <c r="X92" s="43">
        <v>687.21320431443041</v>
      </c>
      <c r="Y92" s="43">
        <v>605.4169086615176</v>
      </c>
      <c r="Z92" s="43">
        <v>310.01585680516337</v>
      </c>
      <c r="AA92" s="43">
        <v>792.91825010873345</v>
      </c>
      <c r="AB92" s="43">
        <v>74.223619337759047</v>
      </c>
      <c r="AC92" s="43">
        <v>536.0791215195128</v>
      </c>
      <c r="AD92" s="43">
        <v>441.5651219979477</v>
      </c>
      <c r="AE92" s="43">
        <v>943.25646768564718</v>
      </c>
      <c r="AF92" s="43">
        <v>412.04134029741823</v>
      </c>
      <c r="AG92" s="43">
        <v>1913.6786246249117</v>
      </c>
      <c r="AH92" s="43">
        <v>526.68645300662502</v>
      </c>
      <c r="AI92" s="43">
        <v>478.41268893059771</v>
      </c>
      <c r="AJ92" s="43">
        <v>1813.7538638078361</v>
      </c>
      <c r="AK92" s="43">
        <v>402.05343928470603</v>
      </c>
      <c r="AL92" s="43">
        <v>283.09893747371046</v>
      </c>
      <c r="AM92" s="43">
        <v>176.86532578286142</v>
      </c>
      <c r="AN92" s="43">
        <v>654.12826531430835</v>
      </c>
      <c r="AO92" s="43">
        <v>1562.896338992495</v>
      </c>
      <c r="AP92" s="43">
        <v>544.38004186232581</v>
      </c>
      <c r="AQ92" s="43">
        <v>727.23743595797112</v>
      </c>
      <c r="AR92" s="43">
        <v>547.7403688519704</v>
      </c>
      <c r="AS92" s="43">
        <v>436.36000772464394</v>
      </c>
      <c r="AT92" s="43">
        <v>601.95067166462286</v>
      </c>
      <c r="AU92" s="43">
        <v>703.73492896481832</v>
      </c>
      <c r="AV92" s="43">
        <v>189.08300352364267</v>
      </c>
      <c r="AW92" s="43">
        <v>392.89736947996886</v>
      </c>
      <c r="AX92" s="43">
        <v>493.52212493950123</v>
      </c>
      <c r="AY92" s="43">
        <v>147.80356426437916</v>
      </c>
      <c r="AZ92" s="43">
        <v>223.35968610670173</v>
      </c>
    </row>
    <row r="93" spans="2:55">
      <c r="B93" s="12">
        <v>44007</v>
      </c>
      <c r="C93" s="43">
        <v>677.99661998126874</v>
      </c>
      <c r="D93" s="106">
        <v>111.70096947458559</v>
      </c>
      <c r="E93" s="43">
        <v>596.77263902588015</v>
      </c>
      <c r="F93" s="43">
        <v>875.71555732771515</v>
      </c>
      <c r="G93" s="43">
        <v>493.53877876509966</v>
      </c>
      <c r="H93" s="43">
        <v>546.6402944773198</v>
      </c>
      <c r="I93" s="43">
        <v>1290.8437866092047</v>
      </c>
      <c r="J93" s="43">
        <v>1137.1045022936037</v>
      </c>
      <c r="K93" s="43">
        <v>536.80169909361098</v>
      </c>
      <c r="L93" s="43">
        <v>671.76510587496466</v>
      </c>
      <c r="M93" s="43">
        <v>55.695107225189041</v>
      </c>
      <c r="N93" s="43">
        <v>271.41070494278125</v>
      </c>
      <c r="O93" s="43">
        <v>1108.5034378924026</v>
      </c>
      <c r="P93" s="43">
        <v>649.2106943384598</v>
      </c>
      <c r="Q93" s="43">
        <v>862.87874980360391</v>
      </c>
      <c r="R93" s="43">
        <v>326.84960221062346</v>
      </c>
      <c r="S93" s="43">
        <v>448.60055789190091</v>
      </c>
      <c r="T93" s="43">
        <v>1147.763115705769</v>
      </c>
      <c r="U93" s="43">
        <v>1565.4213612342901</v>
      </c>
      <c r="V93" s="43">
        <v>1093.3828547231835</v>
      </c>
      <c r="W93" s="43">
        <v>229.76817857387292</v>
      </c>
      <c r="X93" s="43">
        <v>690.41026335198057</v>
      </c>
      <c r="Y93" s="43">
        <v>611.29115212785928</v>
      </c>
      <c r="Z93" s="43">
        <v>315.9978879938447</v>
      </c>
      <c r="AA93" s="43">
        <v>821.36344652099069</v>
      </c>
      <c r="AB93" s="43">
        <v>76.923632142770273</v>
      </c>
      <c r="AC93" s="43">
        <v>548.80240416511867</v>
      </c>
      <c r="AD93" s="43">
        <v>445.44557117024976</v>
      </c>
      <c r="AE93" s="43">
        <v>951.29879529034201</v>
      </c>
      <c r="AF93" s="43">
        <v>414.17414645990419</v>
      </c>
      <c r="AG93" s="43">
        <v>1916.9596687303469</v>
      </c>
      <c r="AH93" s="43">
        <v>535.16183586876048</v>
      </c>
      <c r="AI93" s="43">
        <v>496.79301957433324</v>
      </c>
      <c r="AJ93" s="43">
        <v>1817.1304031615161</v>
      </c>
      <c r="AK93" s="43">
        <v>408.77643030075632</v>
      </c>
      <c r="AL93" s="43">
        <v>292.53256016858785</v>
      </c>
      <c r="AM93" s="43">
        <v>181.62075336337267</v>
      </c>
      <c r="AN93" s="43">
        <v>658.37090961858678</v>
      </c>
      <c r="AO93" s="43">
        <v>1567.2655497040198</v>
      </c>
      <c r="AP93" s="43">
        <v>568.31667092015596</v>
      </c>
      <c r="AQ93" s="43">
        <v>733.43837246086582</v>
      </c>
      <c r="AR93" s="43">
        <v>558.34612753209342</v>
      </c>
      <c r="AS93" s="43">
        <v>454.64930494290354</v>
      </c>
      <c r="AT93" s="43">
        <v>618.10363258479549</v>
      </c>
      <c r="AU93" s="43">
        <v>709.9677075457106</v>
      </c>
      <c r="AV93" s="43">
        <v>190.06745311215423</v>
      </c>
      <c r="AW93" s="43">
        <v>398.66051208561208</v>
      </c>
      <c r="AX93" s="43">
        <v>501.17724452890809</v>
      </c>
      <c r="AY93" s="43">
        <v>150.10726559500182</v>
      </c>
      <c r="AZ93" s="43">
        <v>228.7900243698771</v>
      </c>
    </row>
    <row r="94" spans="2:55">
      <c r="B94" s="12">
        <v>44008</v>
      </c>
      <c r="C94" s="43">
        <v>697.59321164275286</v>
      </c>
      <c r="D94" s="106">
        <v>114.49349371145024</v>
      </c>
      <c r="E94" s="43">
        <v>616.53156685173337</v>
      </c>
      <c r="F94" s="43">
        <v>914.86492154357109</v>
      </c>
      <c r="G94" s="43">
        <v>507.45707582327481</v>
      </c>
      <c r="H94" s="43">
        <v>551.12044428797276</v>
      </c>
      <c r="I94" s="43">
        <v>1293.167783046438</v>
      </c>
      <c r="J94" s="43">
        <v>1144.8652562926657</v>
      </c>
      <c r="K94" s="43">
        <v>567.23720141332535</v>
      </c>
      <c r="L94" s="43">
        <v>689.91451934375084</v>
      </c>
      <c r="M94" s="43">
        <v>56.280309438787036</v>
      </c>
      <c r="N94" s="43">
        <v>283.38564709653616</v>
      </c>
      <c r="O94" s="43">
        <v>1114.4671765351304</v>
      </c>
      <c r="P94" s="43">
        <v>654.71726335700009</v>
      </c>
      <c r="Q94" s="43">
        <v>875.2443346287539</v>
      </c>
      <c r="R94" s="43">
        <v>331.67154355298607</v>
      </c>
      <c r="S94" s="43">
        <v>458.29987037834871</v>
      </c>
      <c r="T94" s="43">
        <v>1168.7885380288183</v>
      </c>
      <c r="U94" s="43">
        <v>1568.6505426879862</v>
      </c>
      <c r="V94" s="43">
        <v>1099.4131346680604</v>
      </c>
      <c r="W94" s="43">
        <v>232.75452724081359</v>
      </c>
      <c r="X94" s="43">
        <v>693.65166638512994</v>
      </c>
      <c r="Y94" s="43">
        <v>617.35031140836338</v>
      </c>
      <c r="Z94" s="43">
        <v>322.74803991881572</v>
      </c>
      <c r="AA94" s="43">
        <v>845.17177831390256</v>
      </c>
      <c r="AB94" s="43">
        <v>80.038003348550532</v>
      </c>
      <c r="AC94" s="43">
        <v>562.25849122816771</v>
      </c>
      <c r="AD94" s="43">
        <v>449.6821968366279</v>
      </c>
      <c r="AE94" s="43">
        <v>959.31158266508407</v>
      </c>
      <c r="AF94" s="43">
        <v>416.29644618809226</v>
      </c>
      <c r="AG94" s="43">
        <v>1919.9463838792653</v>
      </c>
      <c r="AH94" s="43">
        <v>543.93699111508715</v>
      </c>
      <c r="AI94" s="43">
        <v>517.04709575934271</v>
      </c>
      <c r="AJ94" s="43">
        <v>1820.4261640617585</v>
      </c>
      <c r="AK94" s="43">
        <v>415.50919843517221</v>
      </c>
      <c r="AL94" s="43">
        <v>301.31272488115644</v>
      </c>
      <c r="AM94" s="43">
        <v>186.3694068305214</v>
      </c>
      <c r="AN94" s="43">
        <v>663.30317890446543</v>
      </c>
      <c r="AO94" s="43">
        <v>1571.378541268881</v>
      </c>
      <c r="AP94" s="43">
        <v>593.13007925030263</v>
      </c>
      <c r="AQ94" s="43">
        <v>739.73619859661812</v>
      </c>
      <c r="AR94" s="43">
        <v>572.45366925571295</v>
      </c>
      <c r="AS94" s="43">
        <v>473.43522442278703</v>
      </c>
      <c r="AT94" s="43">
        <v>636.497956082305</v>
      </c>
      <c r="AU94" s="43">
        <v>716.31596994026609</v>
      </c>
      <c r="AV94" s="43">
        <v>191.0976910536198</v>
      </c>
      <c r="AW94" s="43">
        <v>405.00709783915738</v>
      </c>
      <c r="AX94" s="43">
        <v>509.01638141613728</v>
      </c>
      <c r="AY94" s="43">
        <v>152.49067977443497</v>
      </c>
      <c r="AZ94" s="43">
        <v>234.22036263305253</v>
      </c>
    </row>
    <row r="95" spans="2:55">
      <c r="B95" s="12">
        <v>44009</v>
      </c>
      <c r="C95" s="43">
        <v>717.49281334479508</v>
      </c>
      <c r="D95" s="106">
        <v>117.65705263712904</v>
      </c>
      <c r="E95" s="43">
        <v>635.93545883979584</v>
      </c>
      <c r="F95" s="43">
        <v>956.15163261013481</v>
      </c>
      <c r="G95" s="43">
        <v>521.8627446716207</v>
      </c>
      <c r="H95" s="43">
        <v>555.64028534833244</v>
      </c>
      <c r="I95" s="43">
        <v>1295.632020647987</v>
      </c>
      <c r="J95" s="43">
        <v>1153.9757066393911</v>
      </c>
      <c r="K95" s="43">
        <v>599.48188609043336</v>
      </c>
      <c r="L95" s="43">
        <v>708.23481097330023</v>
      </c>
      <c r="M95" s="43">
        <v>56.956318892426111</v>
      </c>
      <c r="N95" s="43">
        <v>297.09527713237702</v>
      </c>
      <c r="O95" s="43">
        <v>1120.5695805565072</v>
      </c>
      <c r="P95" s="43">
        <v>660.49544734061681</v>
      </c>
      <c r="Q95" s="43">
        <v>886.90357334159205</v>
      </c>
      <c r="R95" s="43">
        <v>336.41354554948731</v>
      </c>
      <c r="S95" s="43">
        <v>467.99918286479641</v>
      </c>
      <c r="T95" s="43">
        <v>1188.7629965350768</v>
      </c>
      <c r="U95" s="43">
        <v>1571.6413699265502</v>
      </c>
      <c r="V95" s="43">
        <v>1105.5119405214016</v>
      </c>
      <c r="W95" s="43">
        <v>235.94279983897096</v>
      </c>
      <c r="X95" s="43">
        <v>697.27213905807821</v>
      </c>
      <c r="Y95" s="43">
        <v>624.83053605524003</v>
      </c>
      <c r="Z95" s="43">
        <v>329.67043709980328</v>
      </c>
      <c r="AA95" s="43">
        <v>869.1817129163511</v>
      </c>
      <c r="AB95" s="43">
        <v>83.406336154802162</v>
      </c>
      <c r="AC95" s="43">
        <v>576.17496470961032</v>
      </c>
      <c r="AD95" s="43">
        <v>454.48120644102073</v>
      </c>
      <c r="AE95" s="43">
        <v>967.32437003982602</v>
      </c>
      <c r="AF95" s="43">
        <v>418.51330382496195</v>
      </c>
      <c r="AG95" s="43">
        <v>1923.0553340046606</v>
      </c>
      <c r="AH95" s="43">
        <v>552.85521954477792</v>
      </c>
      <c r="AI95" s="43">
        <v>537.71395252151422</v>
      </c>
      <c r="AJ95" s="43">
        <v>1823.724862360308</v>
      </c>
      <c r="AK95" s="43">
        <v>422.4289539583275</v>
      </c>
      <c r="AL95" s="43">
        <v>310.18675648621127</v>
      </c>
      <c r="AM95" s="43">
        <v>191.05031916404462</v>
      </c>
      <c r="AN95" s="43">
        <v>667.82368181783545</v>
      </c>
      <c r="AO95" s="43">
        <v>1575.1544023776059</v>
      </c>
      <c r="AP95" s="43">
        <v>620.28249051261014</v>
      </c>
      <c r="AQ95" s="43">
        <v>746.37313844737275</v>
      </c>
      <c r="AR95" s="43">
        <v>587.52765289456249</v>
      </c>
      <c r="AS95" s="43">
        <v>492.95326759391401</v>
      </c>
      <c r="AT95" s="43">
        <v>654.70512803260135</v>
      </c>
      <c r="AU95" s="43">
        <v>721.79391953620075</v>
      </c>
      <c r="AV95" s="43">
        <v>192.10503481860832</v>
      </c>
      <c r="AW95" s="43">
        <v>411.45686485680096</v>
      </c>
      <c r="AX95" s="43">
        <v>517.68973005349403</v>
      </c>
      <c r="AY95" s="43">
        <v>154.97772065732173</v>
      </c>
      <c r="AZ95" s="43">
        <v>239.97158452087018</v>
      </c>
    </row>
    <row r="96" spans="2:55">
      <c r="B96" s="12">
        <v>44010</v>
      </c>
      <c r="C96" s="43">
        <v>737.58179632218639</v>
      </c>
      <c r="D96" s="106">
        <v>121.28928695920474</v>
      </c>
      <c r="E96" s="43">
        <v>654.02808513361742</v>
      </c>
      <c r="F96" s="43">
        <v>1003.4872904112084</v>
      </c>
      <c r="G96" s="43">
        <v>537.2051941641306</v>
      </c>
      <c r="H96" s="43">
        <v>560.28912297023919</v>
      </c>
      <c r="I96" s="43">
        <v>1298.2725614275332</v>
      </c>
      <c r="J96" s="43">
        <v>1165.1107015076109</v>
      </c>
      <c r="K96" s="43">
        <v>632.43627575847495</v>
      </c>
      <c r="L96" s="43">
        <v>728.22351929061722</v>
      </c>
      <c r="M96" s="43">
        <v>57.813942826147318</v>
      </c>
      <c r="N96" s="43">
        <v>310.88484670195464</v>
      </c>
      <c r="O96" s="43">
        <v>1126.7993763485138</v>
      </c>
      <c r="P96" s="43">
        <v>666.46248860463822</v>
      </c>
      <c r="Q96" s="43">
        <v>899.36877108001681</v>
      </c>
      <c r="R96" s="43">
        <v>341.14275725065056</v>
      </c>
      <c r="S96" s="43">
        <v>477.90444637471768</v>
      </c>
      <c r="T96" s="43">
        <v>1212.4281203745684</v>
      </c>
      <c r="U96" s="43">
        <v>1574.816662601173</v>
      </c>
      <c r="V96" s="43">
        <v>1111.764338928198</v>
      </c>
      <c r="W96" s="43">
        <v>238.67408669805906</v>
      </c>
      <c r="X96" s="43">
        <v>700.89690308543936</v>
      </c>
      <c r="Y96" s="43">
        <v>633.56210881439472</v>
      </c>
      <c r="Z96" s="43">
        <v>336.79068356135036</v>
      </c>
      <c r="AA96" s="43">
        <v>894.84287053024377</v>
      </c>
      <c r="AB96" s="43">
        <v>87.148928161748401</v>
      </c>
      <c r="AC96" s="43">
        <v>590.25897526046833</v>
      </c>
      <c r="AD96" s="43">
        <v>459.22397765161219</v>
      </c>
      <c r="AE96" s="43">
        <v>975.3666976445212</v>
      </c>
      <c r="AF96" s="43">
        <v>420.65661642174592</v>
      </c>
      <c r="AG96" s="43">
        <v>1926.3299446902815</v>
      </c>
      <c r="AH96" s="43">
        <v>561.61674877364135</v>
      </c>
      <c r="AI96" s="43">
        <v>559.67944480734081</v>
      </c>
      <c r="AJ96" s="43">
        <v>1827.0823086249934</v>
      </c>
      <c r="AK96" s="43">
        <v>429.89133955076585</v>
      </c>
      <c r="AL96" s="43">
        <v>321.35691669208597</v>
      </c>
      <c r="AM96" s="43">
        <v>196.08687244910178</v>
      </c>
      <c r="AN96" s="43">
        <v>672.62650693241028</v>
      </c>
      <c r="AO96" s="43">
        <v>1578.4852512842313</v>
      </c>
      <c r="AP96" s="43">
        <v>648.08971161120462</v>
      </c>
      <c r="AQ96" s="43">
        <v>752.94548520955527</v>
      </c>
      <c r="AR96" s="43">
        <v>604.42992708300346</v>
      </c>
      <c r="AS96" s="43">
        <v>513.71532982317626</v>
      </c>
      <c r="AT96" s="43">
        <v>673.42473874312407</v>
      </c>
      <c r="AU96" s="43">
        <v>727.24509027679335</v>
      </c>
      <c r="AV96" s="43">
        <v>192.7002834070106</v>
      </c>
      <c r="AW96" s="43">
        <v>418.1467628163465</v>
      </c>
      <c r="AX96" s="43">
        <v>526.60107439603439</v>
      </c>
      <c r="AY96" s="43">
        <v>157.76767036568828</v>
      </c>
      <c r="AZ96" s="43">
        <v>245.6981230529461</v>
      </c>
    </row>
    <row r="97" spans="2:54">
      <c r="B97" s="12">
        <v>44011</v>
      </c>
      <c r="C97" s="43">
        <v>757.62416237026105</v>
      </c>
      <c r="D97" s="106">
        <v>125.21444340402846</v>
      </c>
      <c r="E97" s="43">
        <v>673.02486936101297</v>
      </c>
      <c r="F97" s="43">
        <v>1051.3666076040597</v>
      </c>
      <c r="G97" s="43">
        <v>553.33908048800845</v>
      </c>
      <c r="H97" s="43">
        <v>564.93547988903913</v>
      </c>
      <c r="I97" s="43">
        <v>1300.8850539742161</v>
      </c>
      <c r="J97" s="43">
        <v>1175.5855188144737</v>
      </c>
      <c r="K97" s="43">
        <v>668.73898306884007</v>
      </c>
      <c r="L97" s="43">
        <v>750.57761191204315</v>
      </c>
      <c r="M97" s="43">
        <v>58.701835839882222</v>
      </c>
      <c r="N97" s="43">
        <v>324.69839813165316</v>
      </c>
      <c r="O97" s="43">
        <v>1132.021311583507</v>
      </c>
      <c r="P97" s="43">
        <v>672.25977051548671</v>
      </c>
      <c r="Q97" s="43">
        <v>912.73501289760827</v>
      </c>
      <c r="R97" s="43">
        <v>345.8176101966281</v>
      </c>
      <c r="S97" s="43">
        <v>487.80970988463895</v>
      </c>
      <c r="T97" s="43">
        <v>1237.4607263733346</v>
      </c>
      <c r="U97" s="43">
        <v>1577.9277032699772</v>
      </c>
      <c r="V97" s="43">
        <v>1118.4893298071634</v>
      </c>
      <c r="W97" s="43">
        <v>241.41600113247441</v>
      </c>
      <c r="X97" s="43">
        <v>704.74338709079632</v>
      </c>
      <c r="Y97" s="43">
        <v>641.18165359522948</v>
      </c>
      <c r="Z97" s="43">
        <v>343.45238521971839</v>
      </c>
      <c r="AA97" s="43">
        <v>915.26235509618061</v>
      </c>
      <c r="AB97" s="43">
        <v>91.078649769041959</v>
      </c>
      <c r="AC97" s="43">
        <v>600.45694305488564</v>
      </c>
      <c r="AD97" s="43">
        <v>464.17295630614234</v>
      </c>
      <c r="AE97" s="43">
        <v>983.53457122651628</v>
      </c>
      <c r="AF97" s="43">
        <v>422.58980033257069</v>
      </c>
      <c r="AG97" s="43">
        <v>1929.8039913901544</v>
      </c>
      <c r="AH97" s="43">
        <v>570.66442436923285</v>
      </c>
      <c r="AI97" s="43">
        <v>582.30816880703435</v>
      </c>
      <c r="AJ97" s="43">
        <v>1830.5131898473496</v>
      </c>
      <c r="AK97" s="43">
        <v>437.85358031963841</v>
      </c>
      <c r="AL97" s="43">
        <v>329.54860819406707</v>
      </c>
      <c r="AM97" s="43">
        <v>201.93293228098383</v>
      </c>
      <c r="AN97" s="43">
        <v>677.5040972148937</v>
      </c>
      <c r="AO97" s="43">
        <v>1582.5443019761103</v>
      </c>
      <c r="AP97" s="43">
        <v>677.71985670319123</v>
      </c>
      <c r="AQ97" s="43">
        <v>759.63086987673864</v>
      </c>
      <c r="AR97" s="43">
        <v>622.95548899053222</v>
      </c>
      <c r="AS97" s="43">
        <v>535.42284653662159</v>
      </c>
      <c r="AT97" s="43">
        <v>691.71657448858844</v>
      </c>
      <c r="AU97" s="43">
        <v>732.5422825991684</v>
      </c>
      <c r="AV97" s="43">
        <v>193.52447376018304</v>
      </c>
      <c r="AW97" s="43">
        <v>425.24563378631854</v>
      </c>
      <c r="AX97" s="43">
        <v>535.68907534448408</v>
      </c>
      <c r="AY97" s="43">
        <v>160.62936163798426</v>
      </c>
      <c r="AZ97" s="43">
        <v>251.22719473908833</v>
      </c>
    </row>
    <row r="98" spans="2:54">
      <c r="B98" s="12">
        <v>44012</v>
      </c>
      <c r="C98" s="43">
        <v>779.8983139093699</v>
      </c>
      <c r="D98" s="106">
        <v>129.64733152828211</v>
      </c>
      <c r="E98" s="43">
        <v>691.40152432506727</v>
      </c>
      <c r="F98" s="43">
        <v>1101.2184074277297</v>
      </c>
      <c r="G98" s="43">
        <v>570.61185489722652</v>
      </c>
      <c r="H98" s="43">
        <v>569.44043673075873</v>
      </c>
      <c r="I98" s="43">
        <v>1303.5215878633533</v>
      </c>
      <c r="J98" s="43">
        <v>1187.5567385937454</v>
      </c>
      <c r="K98" s="43">
        <v>705.41749480270789</v>
      </c>
      <c r="L98" s="43">
        <v>774.12112417216758</v>
      </c>
      <c r="M98" s="43">
        <v>59.690625786996087</v>
      </c>
      <c r="N98" s="43">
        <v>339.45523605944464</v>
      </c>
      <c r="O98" s="43">
        <v>1138.2533620971174</v>
      </c>
      <c r="P98" s="43">
        <v>678.14829807866579</v>
      </c>
      <c r="Q98" s="43">
        <v>925.16398775847847</v>
      </c>
      <c r="R98" s="43">
        <v>350.66832970350072</v>
      </c>
      <c r="S98" s="43">
        <v>499.48517147727392</v>
      </c>
      <c r="T98" s="43">
        <v>1263.6426319846153</v>
      </c>
      <c r="U98" s="43">
        <v>1581.1568847236733</v>
      </c>
      <c r="V98" s="43">
        <v>1125.3206539923665</v>
      </c>
      <c r="W98" s="43">
        <v>244.55113585399582</v>
      </c>
      <c r="X98" s="43">
        <v>708.1035175960335</v>
      </c>
      <c r="Y98" s="43">
        <v>648.80119837606424</v>
      </c>
      <c r="Z98" s="43">
        <v>350.2397793622066</v>
      </c>
      <c r="AA98" s="43">
        <v>939.94909913064555</v>
      </c>
      <c r="AB98" s="43">
        <v>94.767776175888997</v>
      </c>
      <c r="AC98" s="43">
        <v>616.01609707059663</v>
      </c>
      <c r="AD98" s="43">
        <v>469.81554181755746</v>
      </c>
      <c r="AE98" s="43">
        <v>991.92399653315874</v>
      </c>
      <c r="AF98" s="43">
        <v>424.52298424339546</v>
      </c>
      <c r="AG98" s="43">
        <v>1933.2748213801199</v>
      </c>
      <c r="AH98" s="43">
        <v>579.98462031408928</v>
      </c>
      <c r="AI98" s="43">
        <v>607.69649329449555</v>
      </c>
      <c r="AJ98" s="43">
        <v>1833.9793198493876</v>
      </c>
      <c r="AK98" s="43">
        <v>445.94292362726208</v>
      </c>
      <c r="AL98" s="43">
        <v>337.64282253846619</v>
      </c>
      <c r="AM98" s="43">
        <v>208.09060132754328</v>
      </c>
      <c r="AN98" s="43">
        <v>682.39619417174708</v>
      </c>
      <c r="AO98" s="43">
        <v>1586.9944239971078</v>
      </c>
      <c r="AP98" s="43">
        <v>708.7872538934688</v>
      </c>
      <c r="AQ98" s="43">
        <v>766.78455443606742</v>
      </c>
      <c r="AR98" s="43">
        <v>642.34289953242194</v>
      </c>
      <c r="AS98" s="43">
        <v>558.04083739637758</v>
      </c>
      <c r="AT98" s="43">
        <v>709.94157039576226</v>
      </c>
      <c r="AU98" s="43">
        <v>737.80767503082461</v>
      </c>
      <c r="AV98" s="43">
        <v>194.44024081926349</v>
      </c>
      <c r="AW98" s="43">
        <v>432.60527195101184</v>
      </c>
      <c r="AX98" s="43">
        <v>544.92183656722057</v>
      </c>
      <c r="AY98" s="43">
        <v>163.78599045087898</v>
      </c>
      <c r="AZ98" s="43">
        <v>256.50943286781347</v>
      </c>
    </row>
    <row r="99" spans="2:54">
      <c r="B99" s="12">
        <v>44013</v>
      </c>
      <c r="C99" s="43">
        <v>802.49878395369535</v>
      </c>
      <c r="D99" s="106">
        <v>134.66606389803187</v>
      </c>
      <c r="E99" s="43">
        <v>709.85865407902088</v>
      </c>
      <c r="F99" s="43">
        <v>1149.3077302340114</v>
      </c>
      <c r="G99" s="43">
        <v>588.07914416038511</v>
      </c>
      <c r="H99" s="43">
        <v>574.01485325946533</v>
      </c>
      <c r="I99" s="43">
        <v>1305.5691088623641</v>
      </c>
      <c r="J99" s="43">
        <v>1200.3935245090183</v>
      </c>
      <c r="K99" s="43">
        <v>743.32917715812289</v>
      </c>
      <c r="L99" s="43">
        <v>798.78947219920633</v>
      </c>
      <c r="M99" s="43">
        <v>60.83076113417841</v>
      </c>
      <c r="N99" s="43">
        <v>355.85083442883803</v>
      </c>
      <c r="O99" s="43">
        <v>1144.5710920316819</v>
      </c>
      <c r="P99" s="43">
        <v>684.21082897884673</v>
      </c>
      <c r="Q99" s="43">
        <v>938.96943196641769</v>
      </c>
      <c r="R99" s="43">
        <v>354.53419646936044</v>
      </c>
      <c r="S99" s="43">
        <v>511.16063306990884</v>
      </c>
      <c r="T99" s="43">
        <v>1289.8245375958952</v>
      </c>
      <c r="U99" s="43">
        <v>1584.048224985487</v>
      </c>
      <c r="V99" s="43">
        <v>1132.0669115325795</v>
      </c>
      <c r="W99" s="43">
        <v>246.7404163713972</v>
      </c>
      <c r="X99" s="43">
        <v>712.25468776470063</v>
      </c>
      <c r="Y99" s="43">
        <v>655.35431085878349</v>
      </c>
      <c r="Z99" s="43">
        <v>357.11562377129775</v>
      </c>
      <c r="AA99" s="43">
        <v>963.98783413445642</v>
      </c>
      <c r="AB99" s="43">
        <v>98.978192183703527</v>
      </c>
      <c r="AC99" s="43">
        <v>629.23381838447733</v>
      </c>
      <c r="AD99" s="43">
        <v>475.83304995431575</v>
      </c>
      <c r="AE99" s="43">
        <v>999.69307701078856</v>
      </c>
      <c r="AF99" s="43">
        <v>426.47718102281607</v>
      </c>
      <c r="AG99" s="43">
        <v>1936.7488680799925</v>
      </c>
      <c r="AH99" s="43">
        <v>589.82260492254863</v>
      </c>
      <c r="AI99" s="43">
        <v>631.93923573073209</v>
      </c>
      <c r="AJ99" s="43">
        <v>1837.4733551353399</v>
      </c>
      <c r="AK99" s="43">
        <v>454.16548017261499</v>
      </c>
      <c r="AL99" s="43">
        <v>349.47727152193653</v>
      </c>
      <c r="AM99" s="43">
        <v>214.30923739436571</v>
      </c>
      <c r="AN99" s="43">
        <v>687.2592777798601</v>
      </c>
      <c r="AO99" s="43">
        <v>1591.444546018105</v>
      </c>
      <c r="AP99" s="43">
        <v>740.54830557133857</v>
      </c>
      <c r="AQ99" s="43">
        <v>773.27615983753549</v>
      </c>
      <c r="AR99" s="43">
        <v>663.19461600647867</v>
      </c>
      <c r="AS99" s="43">
        <v>581.89594978285766</v>
      </c>
      <c r="AT99" s="43">
        <v>727.83682310070367</v>
      </c>
      <c r="AU99" s="43">
        <v>744.52247300787621</v>
      </c>
      <c r="AV99" s="43">
        <v>195.31021952538998</v>
      </c>
      <c r="AW99" s="43">
        <v>439.81482827701677</v>
      </c>
      <c r="AX99" s="43">
        <v>554.68702117165628</v>
      </c>
      <c r="AY99" s="43">
        <v>167.15784395556199</v>
      </c>
      <c r="AZ99" s="43">
        <v>261.7916709965387</v>
      </c>
    </row>
    <row r="100" spans="2:54">
      <c r="B100" s="12">
        <v>44014</v>
      </c>
      <c r="C100" s="43">
        <v>827.43592758001762</v>
      </c>
      <c r="D100" s="106">
        <v>139.64573998474853</v>
      </c>
      <c r="E100" s="43">
        <v>728.77496351651735</v>
      </c>
      <c r="F100" s="43">
        <v>1196.7670362000022</v>
      </c>
      <c r="G100" s="43">
        <v>605.76336448741802</v>
      </c>
      <c r="H100" s="43">
        <v>578.3759293209979</v>
      </c>
      <c r="I100" s="43">
        <v>1307.2279614916995</v>
      </c>
      <c r="J100" s="43">
        <v>1214.0665353353436</v>
      </c>
      <c r="K100" s="43">
        <v>782.24588691869303</v>
      </c>
      <c r="L100" s="43">
        <v>823.42014630103745</v>
      </c>
      <c r="M100" s="43">
        <v>61.950717094684919</v>
      </c>
      <c r="N100" s="43">
        <v>375.14823787287298</v>
      </c>
      <c r="O100" s="43">
        <v>1150.880930440632</v>
      </c>
      <c r="P100" s="43">
        <v>690.74232009216757</v>
      </c>
      <c r="Q100" s="43">
        <v>951.93722213091041</v>
      </c>
      <c r="R100" s="43">
        <v>358.1922209359804</v>
      </c>
      <c r="S100" s="43">
        <v>522.83609466254381</v>
      </c>
      <c r="T100" s="43">
        <v>1317.4507502068586</v>
      </c>
      <c r="U100" s="43">
        <v>1586.7571724565912</v>
      </c>
      <c r="V100" s="43">
        <v>1138.3287617888191</v>
      </c>
      <c r="W100" s="43">
        <v>248.88718658748982</v>
      </c>
      <c r="X100" s="43">
        <v>716.53888992016493</v>
      </c>
      <c r="Y100" s="43">
        <v>663.01185203978878</v>
      </c>
      <c r="Z100" s="43">
        <v>363.77499779107103</v>
      </c>
      <c r="AA100" s="43">
        <v>986.50014786606073</v>
      </c>
      <c r="AB100" s="43">
        <v>103.38910419189017</v>
      </c>
      <c r="AC100" s="43">
        <v>644.00023602295437</v>
      </c>
      <c r="AD100" s="43">
        <v>481.85055809107399</v>
      </c>
      <c r="AE100" s="43">
        <v>1007.2996862236774</v>
      </c>
      <c r="AF100" s="43">
        <v>428.05314616751014</v>
      </c>
      <c r="AG100" s="43">
        <v>1940.3194160770838</v>
      </c>
      <c r="AH100" s="43">
        <v>599.68102855720304</v>
      </c>
      <c r="AI100" s="43">
        <v>656.28401381525589</v>
      </c>
      <c r="AJ100" s="43">
        <v>1840.9585782263719</v>
      </c>
      <c r="AK100" s="43">
        <v>462.52736065467582</v>
      </c>
      <c r="AL100" s="43">
        <v>360.67270358348054</v>
      </c>
      <c r="AM100" s="43">
        <v>220.70738746529577</v>
      </c>
      <c r="AN100" s="43">
        <v>692.07549367077706</v>
      </c>
      <c r="AO100" s="43">
        <v>1595.8946680391023</v>
      </c>
      <c r="AP100" s="43">
        <v>772.53132668523779</v>
      </c>
      <c r="AQ100" s="43">
        <v>779.44479979614425</v>
      </c>
      <c r="AR100" s="43">
        <v>686.74693099257468</v>
      </c>
      <c r="AS100" s="43">
        <v>604.81349057819625</v>
      </c>
      <c r="AT100" s="43">
        <v>745.8835794391033</v>
      </c>
      <c r="AU100" s="43">
        <v>751.071576817498</v>
      </c>
      <c r="AV100" s="43">
        <v>196.43203417276359</v>
      </c>
      <c r="AW100" s="43">
        <v>447.59281956705479</v>
      </c>
      <c r="AX100" s="43">
        <v>564.58224466655304</v>
      </c>
      <c r="AY100" s="43">
        <v>171.1674002507288</v>
      </c>
      <c r="AZ100" s="43">
        <v>267.147959192489</v>
      </c>
    </row>
    <row r="101" spans="2:54">
      <c r="B101" s="12">
        <v>44015</v>
      </c>
      <c r="C101" s="43">
        <v>849.88780616214615</v>
      </c>
      <c r="D101" s="106">
        <v>144.76211306208094</v>
      </c>
      <c r="E101" s="43">
        <v>747.6912729540137</v>
      </c>
      <c r="F101" s="43">
        <v>1249.5785413045419</v>
      </c>
      <c r="G101" s="43">
        <v>625.69715994682758</v>
      </c>
      <c r="H101" s="43">
        <v>582.7072369452502</v>
      </c>
      <c r="I101" s="43">
        <v>1309.6881922028394</v>
      </c>
      <c r="J101" s="43">
        <v>1230.1015147700793</v>
      </c>
      <c r="K101" s="43">
        <v>821.86897596733365</v>
      </c>
      <c r="L101" s="43">
        <v>847.16413766315986</v>
      </c>
      <c r="M101" s="43">
        <v>63.131211215218812</v>
      </c>
      <c r="N101" s="43">
        <v>393.53433063230977</v>
      </c>
      <c r="O101" s="43">
        <v>1157.0509761101309</v>
      </c>
      <c r="P101" s="43">
        <v>697.32686100335457</v>
      </c>
      <c r="Q101" s="43">
        <v>964.95481875204041</v>
      </c>
      <c r="R101" s="43">
        <v>363.96384170717698</v>
      </c>
      <c r="S101" s="43">
        <v>534.88913313154706</v>
      </c>
      <c r="T101" s="43">
        <v>1345.8636491836066</v>
      </c>
      <c r="U101" s="43">
        <v>1589.5946239393318</v>
      </c>
      <c r="V101" s="43">
        <v>1145.0324860065368</v>
      </c>
      <c r="W101" s="43">
        <v>250.88517074900173</v>
      </c>
      <c r="X101" s="43">
        <v>720.89604510064714</v>
      </c>
      <c r="Y101" s="43">
        <v>671.30013346362216</v>
      </c>
      <c r="Z101" s="43">
        <v>370.32264515829291</v>
      </c>
      <c r="AA101" s="43">
        <v>1005.7484161099271</v>
      </c>
      <c r="AB101" s="43">
        <v>107.15842899888605</v>
      </c>
      <c r="AC101" s="43">
        <v>659.04452002046185</v>
      </c>
      <c r="AD101" s="43">
        <v>487.66185878389348</v>
      </c>
      <c r="AE101" s="43">
        <v>1014.7142839418719</v>
      </c>
      <c r="AF101" s="43">
        <v>429.67113704939612</v>
      </c>
      <c r="AG101" s="43">
        <v>1944.0813583136589</v>
      </c>
      <c r="AH101" s="43">
        <v>610.07086687292383</v>
      </c>
      <c r="AI101" s="43">
        <v>679.5017617846072</v>
      </c>
      <c r="AJ101" s="43">
        <v>1844.5451415589889</v>
      </c>
      <c r="AK101" s="43">
        <v>470.97234664284309</v>
      </c>
      <c r="AL101" s="43">
        <v>371.8139816685902</v>
      </c>
      <c r="AM101" s="43">
        <v>227.17666572653258</v>
      </c>
      <c r="AN101" s="43">
        <v>697.31240311843067</v>
      </c>
      <c r="AO101" s="43">
        <v>1598.9558125808185</v>
      </c>
      <c r="AP101" s="43">
        <v>805.09424295076406</v>
      </c>
      <c r="AQ101" s="43">
        <v>785.72647765975364</v>
      </c>
      <c r="AR101" s="43">
        <v>707.36854224871956</v>
      </c>
      <c r="AS101" s="43">
        <v>628.23849261309113</v>
      </c>
      <c r="AT101" s="43">
        <v>762.55343510872137</v>
      </c>
      <c r="AU101" s="43">
        <v>757.68762776547544</v>
      </c>
      <c r="AV101" s="43">
        <v>197.41648376127509</v>
      </c>
      <c r="AW101" s="43">
        <v>456.47016032548703</v>
      </c>
      <c r="AX101" s="43">
        <v>574.87985265268787</v>
      </c>
      <c r="AY101" s="43">
        <v>175.72697520268784</v>
      </c>
      <c r="AZ101" s="43">
        <v>272.7017142343729</v>
      </c>
    </row>
    <row r="102" spans="2:54">
      <c r="B102" s="12">
        <v>44016</v>
      </c>
      <c r="C102" s="43">
        <v>872.48827620647148</v>
      </c>
      <c r="D102" s="106">
        <v>149.52697959211574</v>
      </c>
      <c r="E102" s="43">
        <v>765.37205767599789</v>
      </c>
      <c r="F102" s="43">
        <v>1300.3704597154376</v>
      </c>
      <c r="G102" s="43">
        <v>645.53080556508155</v>
      </c>
      <c r="H102" s="43">
        <v>587.54212730015752</v>
      </c>
      <c r="I102" s="43">
        <v>1311.7677683251225</v>
      </c>
      <c r="J102" s="43">
        <v>1244.992186431796</v>
      </c>
      <c r="K102" s="43">
        <v>862.31816960710785</v>
      </c>
      <c r="L102" s="43">
        <v>872.96943093307243</v>
      </c>
      <c r="M102" s="43">
        <v>64.523588895848533</v>
      </c>
      <c r="N102" s="43">
        <v>412.89568570333398</v>
      </c>
      <c r="O102" s="43">
        <v>1163.0665733497519</v>
      </c>
      <c r="P102" s="43">
        <v>703.76074048860096</v>
      </c>
      <c r="Q102" s="43">
        <v>978.90968232989167</v>
      </c>
      <c r="R102" s="43">
        <v>370.02324412347485</v>
      </c>
      <c r="S102" s="43">
        <v>546.9421716005503</v>
      </c>
      <c r="T102" s="43">
        <v>1377.1098482746277</v>
      </c>
      <c r="U102" s="43">
        <v>1592.6123955674325</v>
      </c>
      <c r="V102" s="43">
        <v>1151.9866842345041</v>
      </c>
      <c r="W102" s="43">
        <v>252.64934825331551</v>
      </c>
      <c r="X102" s="43">
        <v>725.43343716646791</v>
      </c>
      <c r="Y102" s="43">
        <v>677.42262007774377</v>
      </c>
      <c r="Z102" s="43">
        <v>377.48711675314149</v>
      </c>
      <c r="AA102" s="43">
        <v>1026.4559046894879</v>
      </c>
      <c r="AB102" s="43">
        <v>111.87676820764328</v>
      </c>
      <c r="AC102" s="43">
        <v>674.30673841720886</v>
      </c>
      <c r="AD102" s="43">
        <v>493.69811305191894</v>
      </c>
      <c r="AE102" s="43">
        <v>1022.2765828098311</v>
      </c>
      <c r="AF102" s="43">
        <v>431.24710219409013</v>
      </c>
      <c r="AG102" s="43">
        <v>1947.6374311161676</v>
      </c>
      <c r="AH102" s="43">
        <v>620.83542066888356</v>
      </c>
      <c r="AI102" s="43">
        <v>704.25004447826666</v>
      </c>
      <c r="AJ102" s="43">
        <v>1848.178703264515</v>
      </c>
      <c r="AK102" s="43">
        <v>479.66787128912529</v>
      </c>
      <c r="AL102" s="43">
        <v>383.67009224263421</v>
      </c>
      <c r="AM102" s="43">
        <v>233.77803919833926</v>
      </c>
      <c r="AN102" s="43">
        <v>702.78699884615037</v>
      </c>
      <c r="AO102" s="43">
        <v>1603.5542720025155</v>
      </c>
      <c r="AP102" s="43">
        <v>835.48463336115162</v>
      </c>
      <c r="AQ102" s="43">
        <v>792.16963824479262</v>
      </c>
      <c r="AR102" s="43">
        <v>728.29765775061946</v>
      </c>
      <c r="AS102" s="43">
        <v>653.16764917649618</v>
      </c>
      <c r="AT102" s="43">
        <v>780.19915241737851</v>
      </c>
      <c r="AU102" s="43">
        <v>765.36646453484548</v>
      </c>
      <c r="AV102" s="43">
        <v>198.46961587921763</v>
      </c>
      <c r="AW102" s="43">
        <v>465.0923619581485</v>
      </c>
      <c r="AX102" s="43">
        <v>584.94682562555204</v>
      </c>
      <c r="AY102" s="43">
        <v>180.50974613131623</v>
      </c>
      <c r="AZ102" s="43">
        <v>278.23078592051519</v>
      </c>
    </row>
    <row r="103" spans="2:54">
      <c r="B103" s="12">
        <v>44017</v>
      </c>
      <c r="C103" s="43">
        <v>895.82587644561647</v>
      </c>
      <c r="D103" s="106">
        <v>154.36995868821663</v>
      </c>
      <c r="E103" s="43">
        <v>784.53925910553312</v>
      </c>
      <c r="F103" s="43">
        <v>1348.4990359074075</v>
      </c>
      <c r="G103" s="43">
        <v>666.07092334801951</v>
      </c>
      <c r="H103" s="43">
        <v>592.71935468378581</v>
      </c>
      <c r="I103" s="43">
        <v>1313.9154615843588</v>
      </c>
      <c r="J103" s="43">
        <v>1257.7702898971709</v>
      </c>
      <c r="K103" s="43">
        <v>905.01221267930998</v>
      </c>
      <c r="L103" s="43">
        <v>899.41248993685724</v>
      </c>
      <c r="M103" s="43">
        <v>66.037042896533023</v>
      </c>
      <c r="N103" s="43">
        <v>433.67197052149749</v>
      </c>
      <c r="O103" s="43">
        <v>1169.2535294312813</v>
      </c>
      <c r="P103" s="43">
        <v>710.3622573351056</v>
      </c>
      <c r="Q103" s="43">
        <v>992.72418225721958</v>
      </c>
      <c r="R103" s="43">
        <v>376.66460497764399</v>
      </c>
      <c r="S103" s="43">
        <v>559.82882135504201</v>
      </c>
      <c r="T103" s="43">
        <v>1407.7568136104605</v>
      </c>
      <c r="U103" s="43">
        <v>1595.6363851315803</v>
      </c>
      <c r="V103" s="43">
        <v>1159.1322824136998</v>
      </c>
      <c r="W103" s="43">
        <v>254.32850515501173</v>
      </c>
      <c r="X103" s="43">
        <v>730.38566015886113</v>
      </c>
      <c r="Y103" s="43">
        <v>684.83445120431372</v>
      </c>
      <c r="Z103" s="43">
        <v>385.11478842835896</v>
      </c>
      <c r="AA103" s="43">
        <v>1049.5970271841709</v>
      </c>
      <c r="AB103" s="43">
        <v>116.99609941714475</v>
      </c>
      <c r="AC103" s="43">
        <v>689.01186200589984</v>
      </c>
      <c r="AD103" s="43">
        <v>500.37173578302782</v>
      </c>
      <c r="AE103" s="43">
        <v>1030.5109219092205</v>
      </c>
      <c r="AF103" s="43">
        <v>432.82306733878431</v>
      </c>
      <c r="AG103" s="43">
        <v>1951.0326684233116</v>
      </c>
      <c r="AH103" s="43">
        <v>632.69686887063415</v>
      </c>
      <c r="AI103" s="43">
        <v>728.64120240292107</v>
      </c>
      <c r="AJ103" s="43">
        <v>1851.9209487073931</v>
      </c>
      <c r="AK103" s="43">
        <v>488.60904603433971</v>
      </c>
      <c r="AL103" s="43">
        <v>396.32046113771651</v>
      </c>
      <c r="AM103" s="43">
        <v>240.17280221258804</v>
      </c>
      <c r="AN103" s="43">
        <v>708.13549809665176</v>
      </c>
      <c r="AO103" s="43">
        <v>1608.2875836066673</v>
      </c>
      <c r="AP103" s="43">
        <v>865.97768463570287</v>
      </c>
      <c r="AQ103" s="43">
        <v>798.88731945626193</v>
      </c>
      <c r="AR103" s="43">
        <v>750.61995575369531</v>
      </c>
      <c r="AS103" s="43">
        <v>679.03437733104226</v>
      </c>
      <c r="AT103" s="43">
        <v>798.44197228142991</v>
      </c>
      <c r="AU103" s="43">
        <v>773.37501596061622</v>
      </c>
      <c r="AV103" s="43">
        <v>199.5227479971602</v>
      </c>
      <c r="AW103" s="43">
        <v>473.54572152228536</v>
      </c>
      <c r="AX103" s="43">
        <v>595.21499084403536</v>
      </c>
      <c r="AY103" s="43">
        <v>186.31284152471866</v>
      </c>
      <c r="AZ103" s="43">
        <v>283.80922431814082</v>
      </c>
    </row>
    <row r="104" spans="2:54">
      <c r="B104" s="12">
        <v>44018</v>
      </c>
      <c r="C104" s="43">
        <v>922.32177364596384</v>
      </c>
      <c r="D104" s="106">
        <v>159.34963477493329</v>
      </c>
      <c r="E104" s="43">
        <v>803.36562613078911</v>
      </c>
      <c r="F104" s="43">
        <v>1398.0485846612803</v>
      </c>
      <c r="G104" s="43">
        <v>686.4277343819839</v>
      </c>
      <c r="H104" s="43">
        <v>598.10992253458789</v>
      </c>
      <c r="I104" s="43">
        <v>1316.171340884639</v>
      </c>
      <c r="J104" s="43">
        <v>1272.7343146212604</v>
      </c>
      <c r="K104" s="43">
        <v>946.95863774794191</v>
      </c>
      <c r="L104" s="43">
        <v>925.00115813682589</v>
      </c>
      <c r="M104" s="43">
        <v>67.711931990623853</v>
      </c>
      <c r="N104" s="43">
        <v>456.33482833584674</v>
      </c>
      <c r="O104" s="43">
        <v>1176.5881388092748</v>
      </c>
      <c r="P104" s="43">
        <v>717.12716755903864</v>
      </c>
      <c r="Q104" s="43">
        <v>1006.461708569744</v>
      </c>
      <c r="R104" s="43">
        <v>383.59054990307993</v>
      </c>
      <c r="S104" s="43">
        <v>572.71547110953372</v>
      </c>
      <c r="T104" s="43">
        <v>1439.8173560098135</v>
      </c>
      <c r="U104" s="43">
        <v>1598.8676392306249</v>
      </c>
      <c r="V104" s="43">
        <v>1166.1006584158324</v>
      </c>
      <c r="W104" s="43">
        <v>256.14582053596138</v>
      </c>
      <c r="X104" s="43">
        <v>735.22773838799196</v>
      </c>
      <c r="Y104" s="43">
        <v>692.79596358668175</v>
      </c>
      <c r="Z104" s="43">
        <v>393.76429344670117</v>
      </c>
      <c r="AA104" s="43">
        <v>1077.6870186462918</v>
      </c>
      <c r="AB104" s="43">
        <v>122.95751382820914</v>
      </c>
      <c r="AC104" s="43">
        <v>709.0059810461363</v>
      </c>
      <c r="AD104" s="43">
        <v>508.11388799636472</v>
      </c>
      <c r="AE104" s="43">
        <v>1039.1588242279513</v>
      </c>
      <c r="AF104" s="43">
        <v>434.40953891777639</v>
      </c>
      <c r="AG104" s="43">
        <v>1954.1110598045882</v>
      </c>
      <c r="AH104" s="43">
        <v>644.49018698506848</v>
      </c>
      <c r="AI104" s="43">
        <v>752.64276967047863</v>
      </c>
      <c r="AJ104" s="43">
        <v>1855.4590449679476</v>
      </c>
      <c r="AK104" s="43">
        <v>497.365677670406</v>
      </c>
      <c r="AL104" s="43">
        <v>410.10806353792185</v>
      </c>
      <c r="AM104" s="43">
        <v>246.58788756692442</v>
      </c>
      <c r="AN104" s="43">
        <v>713.86563447289313</v>
      </c>
      <c r="AO104" s="43">
        <v>1612.3601195167921</v>
      </c>
      <c r="AP104" s="43">
        <v>896.47073591025412</v>
      </c>
      <c r="AQ104" s="43">
        <v>806.04100401559094</v>
      </c>
      <c r="AR104" s="43">
        <v>773.00500972529244</v>
      </c>
      <c r="AS104" s="43">
        <v>705.82094056738606</v>
      </c>
      <c r="AT104" s="43">
        <v>816.8585757250363</v>
      </c>
      <c r="AU104" s="43">
        <v>782.07144923298915</v>
      </c>
      <c r="AV104" s="43">
        <v>200.55298593862577</v>
      </c>
      <c r="AW104" s="43">
        <v>481.85650333966794</v>
      </c>
      <c r="AX104" s="43">
        <v>606.01312588024666</v>
      </c>
      <c r="AY104" s="43">
        <v>192.47464473776827</v>
      </c>
      <c r="AZ104" s="43">
        <v>289.33829600428311</v>
      </c>
    </row>
    <row r="105" spans="2:54">
      <c r="B105" s="12">
        <v>44019</v>
      </c>
      <c r="C105" s="43">
        <v>947.61437135832546</v>
      </c>
      <c r="D105" s="106">
        <v>164.42695156923261</v>
      </c>
      <c r="E105" s="43">
        <v>823.15769063483629</v>
      </c>
      <c r="F105" s="43">
        <v>1447.182047526861</v>
      </c>
      <c r="G105" s="43">
        <v>706.69704988685226</v>
      </c>
      <c r="H105" s="43">
        <v>604.50765584669966</v>
      </c>
      <c r="I105" s="43">
        <v>1318.455268417782</v>
      </c>
      <c r="J105" s="43">
        <v>1286.4366666725348</v>
      </c>
      <c r="K105" s="43">
        <v>990.18745384049123</v>
      </c>
      <c r="L105" s="43">
        <v>952.87717179583035</v>
      </c>
      <c r="M105" s="43">
        <v>69.366641698038876</v>
      </c>
      <c r="N105" s="43">
        <v>479.78908753418915</v>
      </c>
      <c r="O105" s="43">
        <v>1183.3827423630971</v>
      </c>
      <c r="P105" s="43">
        <v>724.31011019015955</v>
      </c>
      <c r="Q105" s="43">
        <v>1022.155270270209</v>
      </c>
      <c r="R105" s="43">
        <v>390.92578427932648</v>
      </c>
      <c r="S105" s="43">
        <v>585.91595099503286</v>
      </c>
      <c r="T105" s="43">
        <v>1474.686614574508</v>
      </c>
      <c r="U105" s="43">
        <v>1601.9392996377992</v>
      </c>
      <c r="V105" s="43">
        <v>1173.4872787558343</v>
      </c>
      <c r="W105" s="43">
        <v>257.22983321933486</v>
      </c>
      <c r="X105" s="43">
        <v>740.95955743204729</v>
      </c>
      <c r="Y105" s="43">
        <v>702.79408301818273</v>
      </c>
      <c r="Z105" s="43">
        <v>402.68147690344739</v>
      </c>
      <c r="AA105" s="43">
        <v>1096.6376827427466</v>
      </c>
      <c r="AB105" s="43">
        <v>129.1728898397449</v>
      </c>
      <c r="AC105" s="43">
        <v>724.11155909342995</v>
      </c>
      <c r="AD105" s="43">
        <v>516.2122167037777</v>
      </c>
      <c r="AE105" s="43">
        <v>1047.407933442317</v>
      </c>
      <c r="AF105" s="43">
        <v>436.18512631413171</v>
      </c>
      <c r="AG105" s="43">
        <v>1957.1444172471622</v>
      </c>
      <c r="AH105" s="43">
        <v>656.56965146623099</v>
      </c>
      <c r="AI105" s="43">
        <v>776.75101057033658</v>
      </c>
      <c r="AJ105" s="43">
        <v>1858.9633611479742</v>
      </c>
      <c r="AK105" s="43">
        <v>506.6527179777986</v>
      </c>
      <c r="AL105" s="43">
        <v>426.22067665971196</v>
      </c>
      <c r="AM105" s="43">
        <v>252.74555661348387</v>
      </c>
      <c r="AN105" s="43">
        <v>719.79551659623246</v>
      </c>
      <c r="AO105" s="43">
        <v>1616.6888745735803</v>
      </c>
      <c r="AP105" s="43">
        <v>926.67800153591747</v>
      </c>
      <c r="AQ105" s="43">
        <v>812.87172313206065</v>
      </c>
      <c r="AR105" s="43">
        <v>795.66828182400138</v>
      </c>
      <c r="AS105" s="43">
        <v>733.69632840510792</v>
      </c>
      <c r="AT105" s="43">
        <v>836.42928037645629</v>
      </c>
      <c r="AU105" s="43">
        <v>791.09090244792708</v>
      </c>
      <c r="AV105" s="43">
        <v>201.58322388009131</v>
      </c>
      <c r="AW105" s="43">
        <v>490.18604538688669</v>
      </c>
      <c r="AX105" s="43">
        <v>617.46636249670541</v>
      </c>
      <c r="AY105" s="43">
        <v>199.30603588082582</v>
      </c>
      <c r="AZ105" s="43">
        <v>294.47243399855807</v>
      </c>
    </row>
    <row r="106" spans="2:54">
      <c r="B106" s="12">
        <v>44020</v>
      </c>
      <c r="C106" s="43">
        <v>974.08404653593232</v>
      </c>
      <c r="D106" s="106">
        <v>169.77766234476346</v>
      </c>
      <c r="E106" s="43">
        <v>845.19358163372146</v>
      </c>
      <c r="F106" s="43">
        <v>1496.9887059569899</v>
      </c>
      <c r="G106" s="43">
        <v>727.52207046701187</v>
      </c>
      <c r="H106" s="43">
        <v>611.26757181238577</v>
      </c>
      <c r="I106" s="43">
        <v>1320.7391959509248</v>
      </c>
      <c r="J106" s="43">
        <v>1298.9066872759431</v>
      </c>
      <c r="K106" s="43">
        <v>1032.6859455843573</v>
      </c>
      <c r="L106" s="43">
        <v>981.24294648253431</v>
      </c>
      <c r="M106" s="43">
        <v>71.202965885536059</v>
      </c>
      <c r="N106" s="43">
        <v>504.85013136063884</v>
      </c>
      <c r="O106" s="43">
        <v>1190.5527570639947</v>
      </c>
      <c r="P106" s="43">
        <v>732.04901470292111</v>
      </c>
      <c r="Q106" s="43">
        <v>1038.3921751339908</v>
      </c>
      <c r="R106" s="43">
        <v>399.70312445491356</v>
      </c>
      <c r="S106" s="43">
        <v>599.11643088053188</v>
      </c>
      <c r="T106" s="43">
        <v>1516.2150503058274</v>
      </c>
      <c r="U106" s="43">
        <v>1605.1726263821929</v>
      </c>
      <c r="V106" s="43">
        <v>1181.7032988844928</v>
      </c>
      <c r="W106" s="43">
        <v>258.73894891579602</v>
      </c>
      <c r="X106" s="43">
        <v>746.37953805543771</v>
      </c>
      <c r="Y106" s="43">
        <v>711.49525865720102</v>
      </c>
      <c r="Z106" s="43">
        <v>411.80116491794286</v>
      </c>
      <c r="AA106" s="43">
        <v>1122.4956430992822</v>
      </c>
      <c r="AB106" s="43">
        <v>135.98975385239697</v>
      </c>
      <c r="AC106" s="43">
        <v>742.57060270902264</v>
      </c>
      <c r="AD106" s="43">
        <v>524.91042161173993</v>
      </c>
      <c r="AE106" s="43">
        <v>1056.055835761048</v>
      </c>
      <c r="AF106" s="43">
        <v>437.93970084189101</v>
      </c>
      <c r="AG106" s="43">
        <v>1960.2421088878821</v>
      </c>
      <c r="AH106" s="43">
        <v>668.21989639730145</v>
      </c>
      <c r="AI106" s="43">
        <v>800.21457169237988</v>
      </c>
      <c r="AJ106" s="43">
        <v>1862.5631427729718</v>
      </c>
      <c r="AK106" s="43">
        <v>516.46772267692609</v>
      </c>
      <c r="AL106" s="43">
        <v>441.14551256504029</v>
      </c>
      <c r="AM106" s="43">
        <v>259.25209249821478</v>
      </c>
      <c r="AN106" s="43">
        <v>725.83475672636268</v>
      </c>
      <c r="AO106" s="43">
        <v>1621.0176296303687</v>
      </c>
      <c r="AP106" s="43">
        <v>958.06725440843786</v>
      </c>
      <c r="AQ106" s="43">
        <v>819.75088706495956</v>
      </c>
      <c r="AR106" s="43">
        <v>818.39849362246662</v>
      </c>
      <c r="AS106" s="43">
        <v>762.60289718884064</v>
      </c>
      <c r="AT106" s="43">
        <v>856.94019875316064</v>
      </c>
      <c r="AU106" s="43">
        <v>799.32874782256533</v>
      </c>
      <c r="AV106" s="43">
        <v>202.61346182155685</v>
      </c>
      <c r="AW106" s="43">
        <v>497.63573265479334</v>
      </c>
      <c r="AX106" s="43">
        <v>629.42257972721188</v>
      </c>
      <c r="AY106" s="43">
        <v>206.8070149538913</v>
      </c>
      <c r="AZ106" s="43">
        <v>300.22365588637564</v>
      </c>
    </row>
    <row r="107" spans="2:54">
      <c r="B107" s="12">
        <v>44021</v>
      </c>
      <c r="C107" s="43">
        <v>999.36790357404709</v>
      </c>
      <c r="D107" s="106">
        <v>176.43675860190223</v>
      </c>
      <c r="E107" s="43">
        <v>866.74662389321122</v>
      </c>
      <c r="F107" s="43">
        <v>1544.8346577720065</v>
      </c>
      <c r="G107" s="43">
        <v>749.44982395519935</v>
      </c>
      <c r="H107" s="43">
        <v>618.33261426019271</v>
      </c>
      <c r="I107" s="43">
        <v>1323.023123484068</v>
      </c>
      <c r="J107" s="43">
        <v>1306.6967824999545</v>
      </c>
      <c r="K107" s="43">
        <v>1078.6092461363928</v>
      </c>
      <c r="L107" s="43">
        <v>1010.0500442930994</v>
      </c>
      <c r="M107" s="43">
        <v>72.978751913005851</v>
      </c>
      <c r="N107" s="43">
        <v>530.18296960179327</v>
      </c>
      <c r="O107" s="43">
        <v>1198.0778904175311</v>
      </c>
      <c r="P107" s="43">
        <v>739.69667356335265</v>
      </c>
      <c r="Q107" s="43">
        <v>1055.6795434468515</v>
      </c>
      <c r="R107" s="43">
        <v>409.33741441813538</v>
      </c>
      <c r="S107" s="43">
        <v>612.3169107660309</v>
      </c>
      <c r="T107" s="43">
        <v>1555.8443759822439</v>
      </c>
      <c r="U107" s="43">
        <v>1608.5365297835717</v>
      </c>
      <c r="V107" s="43">
        <v>1190.2643115178346</v>
      </c>
      <c r="W107" s="43">
        <v>260.17367158496683</v>
      </c>
      <c r="X107" s="43">
        <v>751.86531944649141</v>
      </c>
      <c r="Y107" s="43">
        <v>722.14184998494329</v>
      </c>
      <c r="Z107" s="43">
        <v>421.12801276737702</v>
      </c>
      <c r="AA107" s="43">
        <v>1148.5264058639921</v>
      </c>
      <c r="AB107" s="43">
        <v>143.90266266708335</v>
      </c>
      <c r="AC107" s="43">
        <v>759.89366326857896</v>
      </c>
      <c r="AD107" s="43">
        <v>534.62091760812859</v>
      </c>
      <c r="AE107" s="43">
        <v>1065.2354622189321</v>
      </c>
      <c r="AF107" s="43">
        <v>439.58921102667091</v>
      </c>
      <c r="AG107" s="43">
        <v>1963.2915498799925</v>
      </c>
      <c r="AH107" s="43">
        <v>680.29254786973229</v>
      </c>
      <c r="AI107" s="43">
        <v>824.55471179289066</v>
      </c>
      <c r="AJ107" s="43">
        <v>1866.2246097624125</v>
      </c>
      <c r="AK107" s="43">
        <v>526.78380469228352</v>
      </c>
      <c r="AL107" s="43">
        <v>456.15699483266366</v>
      </c>
      <c r="AM107" s="43">
        <v>265.82298245988989</v>
      </c>
      <c r="AN107" s="43">
        <v>731.90301020523327</v>
      </c>
      <c r="AO107" s="43">
        <v>1625.3463846871571</v>
      </c>
      <c r="AP107" s="43">
        <v>990.81052084073804</v>
      </c>
      <c r="AQ107" s="43">
        <v>826.79153371928783</v>
      </c>
      <c r="AR107" s="43">
        <v>840.4237467078741</v>
      </c>
      <c r="AS107" s="43">
        <v>793.84822180186802</v>
      </c>
      <c r="AT107" s="43">
        <v>877.78086033209752</v>
      </c>
      <c r="AU107" s="43">
        <v>808.60092648479508</v>
      </c>
      <c r="AV107" s="43">
        <v>203.6436997630224</v>
      </c>
      <c r="AW107" s="43">
        <v>506.56185001079939</v>
      </c>
      <c r="AX107" s="43">
        <v>642.02653784605252</v>
      </c>
      <c r="AY107" s="43">
        <v>214.0529129107633</v>
      </c>
      <c r="AZ107" s="43">
        <v>305.85146099548467</v>
      </c>
    </row>
    <row r="108" spans="2:54">
      <c r="B108" s="12">
        <v>44022</v>
      </c>
      <c r="C108" s="43">
        <v>1030.4876174509893</v>
      </c>
      <c r="D108" s="106">
        <v>183.72075538757014</v>
      </c>
      <c r="E108" s="43">
        <v>888.9292630383834</v>
      </c>
      <c r="F108" s="43">
        <v>1588.7650843646522</v>
      </c>
      <c r="G108" s="43">
        <v>770.23109677081084</v>
      </c>
      <c r="H108" s="43">
        <v>625.73751303361416</v>
      </c>
      <c r="I108" s="43">
        <v>1325.1628029624865</v>
      </c>
      <c r="J108" s="43">
        <v>1314.0320887372534</v>
      </c>
      <c r="K108" s="43">
        <v>1128.6883449858535</v>
      </c>
      <c r="L108" s="43">
        <v>1041.675959007594</v>
      </c>
      <c r="M108" s="43">
        <v>74.915973033881997</v>
      </c>
      <c r="N108" s="43">
        <v>556.96271340358157</v>
      </c>
      <c r="O108" s="43">
        <v>1205.906283826813</v>
      </c>
      <c r="P108" s="43">
        <v>747.56077559907919</v>
      </c>
      <c r="Q108" s="43">
        <v>1073.2114161832044</v>
      </c>
      <c r="R108" s="43">
        <v>417.33454657811478</v>
      </c>
      <c r="S108" s="43">
        <v>627.79756269713073</v>
      </c>
      <c r="T108" s="43">
        <v>1597.3297898029346</v>
      </c>
      <c r="U108" s="43">
        <v>1612.0393004233315</v>
      </c>
      <c r="V108" s="43">
        <v>1199.3947980801404</v>
      </c>
      <c r="W108" s="43">
        <v>261.51274607619291</v>
      </c>
      <c r="X108" s="43">
        <v>757.48556327581343</v>
      </c>
      <c r="Y108" s="43">
        <v>732.36794781746642</v>
      </c>
      <c r="Z108" s="43">
        <v>430.51770685887129</v>
      </c>
      <c r="AA108" s="43">
        <v>1178.6948262910992</v>
      </c>
      <c r="AB108" s="43">
        <v>151.84230428181931</v>
      </c>
      <c r="AC108" s="43">
        <v>777.59947111679992</v>
      </c>
      <c r="AD108" s="43">
        <v>545.7373734495543</v>
      </c>
      <c r="AE108" s="43">
        <v>1075.2274450005227</v>
      </c>
      <c r="AF108" s="43">
        <v>441.20720190855684</v>
      </c>
      <c r="AG108" s="43">
        <v>1966.3651161964076</v>
      </c>
      <c r="AH108" s="43">
        <v>692.44695544694252</v>
      </c>
      <c r="AI108" s="43">
        <v>850.55988815408784</v>
      </c>
      <c r="AJ108" s="43">
        <v>1869.9389499213758</v>
      </c>
      <c r="AK108" s="43">
        <v>537.65718245447226</v>
      </c>
      <c r="AL108" s="43">
        <v>471.81832481750018</v>
      </c>
      <c r="AM108" s="43">
        <v>272.74273925973642</v>
      </c>
      <c r="AN108" s="43">
        <v>737.89761441422445</v>
      </c>
      <c r="AO108" s="43">
        <v>1632.0350529368984</v>
      </c>
      <c r="AP108" s="43">
        <v>1023.5177172396835</v>
      </c>
      <c r="AQ108" s="43">
        <v>833.55765974718577</v>
      </c>
      <c r="AR108" s="43">
        <v>867.86693174229936</v>
      </c>
      <c r="AS108" s="43">
        <v>825.25957984958518</v>
      </c>
      <c r="AT108" s="43">
        <v>898.80421746902834</v>
      </c>
      <c r="AU108" s="43">
        <v>818.14591473582334</v>
      </c>
      <c r="AV108" s="43">
        <v>204.78840858687298</v>
      </c>
      <c r="AW108" s="43">
        <v>515.51423168857593</v>
      </c>
      <c r="AX108" s="43">
        <v>654.66729942445761</v>
      </c>
      <c r="AY108" s="43">
        <v>220.99590204215548</v>
      </c>
      <c r="AZ108" s="43">
        <v>311.47926610459371</v>
      </c>
    </row>
    <row r="109" spans="2:54">
      <c r="B109" s="12">
        <v>44023</v>
      </c>
      <c r="C109" s="43">
        <v>1063.9556591422572</v>
      </c>
      <c r="D109" s="106">
        <v>191.43437128660184</v>
      </c>
      <c r="E109" s="43">
        <v>913.64449115979698</v>
      </c>
      <c r="F109" s="43">
        <v>1633.9123659136237</v>
      </c>
      <c r="G109" s="43">
        <v>791.46647861346605</v>
      </c>
      <c r="H109" s="43">
        <v>633.23419782198232</v>
      </c>
      <c r="I109" s="43">
        <v>1327.1542274957706</v>
      </c>
      <c r="J109" s="43">
        <v>1321.7341602864174</v>
      </c>
      <c r="K109" s="43">
        <v>1180.0338714854895</v>
      </c>
      <c r="L109" s="43">
        <v>1073.2857277541427</v>
      </c>
      <c r="M109" s="43">
        <v>76.711938448027581</v>
      </c>
      <c r="N109" s="43">
        <v>582.37549117847266</v>
      </c>
      <c r="O109" s="43">
        <v>1213.8699605323382</v>
      </c>
      <c r="P109" s="43">
        <v>756.17394078068048</v>
      </c>
      <c r="Q109" s="43">
        <v>1090.5123680751481</v>
      </c>
      <c r="R109" s="43">
        <v>425.98078622648916</v>
      </c>
      <c r="S109" s="43">
        <v>643.27821462823044</v>
      </c>
      <c r="T109" s="43">
        <v>1639.6725688425856</v>
      </c>
      <c r="U109" s="43">
        <v>1615.7534808886865</v>
      </c>
      <c r="V109" s="43">
        <v>1209.212906689452</v>
      </c>
      <c r="W109" s="43">
        <v>262.76679996480146</v>
      </c>
      <c r="X109" s="43">
        <v>763.15587290661836</v>
      </c>
      <c r="Y109" s="43">
        <v>742.59404564998965</v>
      </c>
      <c r="Z109" s="43">
        <v>440.2868060413208</v>
      </c>
      <c r="AA109" s="43">
        <v>1204.2695827009045</v>
      </c>
      <c r="AB109" s="43">
        <v>159.60818269623277</v>
      </c>
      <c r="AC109" s="43">
        <v>796.13615386212166</v>
      </c>
      <c r="AD109" s="43">
        <v>558.24104300474994</v>
      </c>
      <c r="AE109" s="43">
        <v>1086.4231921526969</v>
      </c>
      <c r="AF109" s="43">
        <v>442.87772496193253</v>
      </c>
      <c r="AG109" s="43">
        <v>1969.6413352369823</v>
      </c>
      <c r="AH109" s="43">
        <v>704.6218020503477</v>
      </c>
      <c r="AI109" s="43">
        <v>877.51585123796133</v>
      </c>
      <c r="AJ109" s="43">
        <v>1874.0659945424461</v>
      </c>
      <c r="AK109" s="43">
        <v>548.76765533702337</v>
      </c>
      <c r="AL109" s="43">
        <v>487.77930680527385</v>
      </c>
      <c r="AM109" s="43">
        <v>280.19426395854327</v>
      </c>
      <c r="AN109" s="43">
        <v>744.05402383734497</v>
      </c>
      <c r="AO109" s="43">
        <v>1636.5256306126321</v>
      </c>
      <c r="AP109" s="43">
        <v>1059.6904114586393</v>
      </c>
      <c r="AQ109" s="43">
        <v>840.16230305365445</v>
      </c>
      <c r="AR109" s="43">
        <v>895.63435594741873</v>
      </c>
      <c r="AS109" s="43">
        <v>857.02419004173134</v>
      </c>
      <c r="AT109" s="43">
        <v>918.81160906394564</v>
      </c>
      <c r="AU109" s="43">
        <v>828.44238461489169</v>
      </c>
      <c r="AV109" s="43">
        <v>205.95601158720055</v>
      </c>
      <c r="AW109" s="43">
        <v>524.67672794051646</v>
      </c>
      <c r="AX109" s="43">
        <v>668.36800063831913</v>
      </c>
      <c r="AY109" s="43">
        <v>228.18600100486015</v>
      </c>
      <c r="AZ109" s="43">
        <v>317.40327148260332</v>
      </c>
      <c r="BB109" s="165"/>
    </row>
    <row r="110" spans="2:54">
      <c r="B110" s="12">
        <v>44024</v>
      </c>
      <c r="C110" s="43">
        <v>1099.2738102157796</v>
      </c>
      <c r="D110" s="106">
        <v>199.34326860079892</v>
      </c>
      <c r="E110" s="43">
        <v>937.55497138221801</v>
      </c>
      <c r="F110" s="43">
        <v>1678.5434654407989</v>
      </c>
      <c r="G110" s="43">
        <v>812.49649904898695</v>
      </c>
      <c r="H110" s="43">
        <v>640.7730545631639</v>
      </c>
      <c r="I110" s="43">
        <v>1329.269865631735</v>
      </c>
      <c r="J110" s="43">
        <v>1329.1281489736145</v>
      </c>
      <c r="K110" s="43">
        <v>1231.5157518025028</v>
      </c>
      <c r="L110" s="43">
        <v>1105.5023157959999</v>
      </c>
      <c r="M110" s="43">
        <v>78.618890488890045</v>
      </c>
      <c r="N110" s="43">
        <v>610.16247310534322</v>
      </c>
      <c r="O110" s="43">
        <v>1222.0670009238834</v>
      </c>
      <c r="P110" s="43">
        <v>765.31335995711709</v>
      </c>
      <c r="Q110" s="43">
        <v>1107.6503170180965</v>
      </c>
      <c r="R110" s="43">
        <v>434.79969486192419</v>
      </c>
      <c r="S110" s="43">
        <v>659.5336346952547</v>
      </c>
      <c r="T110" s="43">
        <v>1682.6330195991229</v>
      </c>
      <c r="U110" s="43">
        <v>1619.3702470226397</v>
      </c>
      <c r="V110" s="43">
        <v>1219.1775189651357</v>
      </c>
      <c r="W110" s="43">
        <v>263.95708840144687</v>
      </c>
      <c r="X110" s="43">
        <v>769.39550222285732</v>
      </c>
      <c r="Y110" s="43">
        <v>753.26090172448937</v>
      </c>
      <c r="Z110" s="43">
        <v>450.78445610394829</v>
      </c>
      <c r="AA110" s="43">
        <v>1234.0635979103004</v>
      </c>
      <c r="AB110" s="43">
        <v>169.65971551488843</v>
      </c>
      <c r="AC110" s="43">
        <v>815.14548183579427</v>
      </c>
      <c r="AD110" s="43">
        <v>571.30709649796029</v>
      </c>
      <c r="AE110" s="43">
        <v>1097.8995714894243</v>
      </c>
      <c r="AF110" s="43">
        <v>444.56926088390418</v>
      </c>
      <c r="AG110" s="43">
        <v>1973.2424419781928</v>
      </c>
      <c r="AH110" s="43">
        <v>717.04872997682276</v>
      </c>
      <c r="AI110" s="43">
        <v>905.74262194141193</v>
      </c>
      <c r="AJ110" s="43">
        <v>1878.2840985110274</v>
      </c>
      <c r="AK110" s="43">
        <v>559.92579167160613</v>
      </c>
      <c r="AL110" s="43">
        <v>503.93524310821152</v>
      </c>
      <c r="AM110" s="43">
        <v>287.85578617158922</v>
      </c>
      <c r="AN110" s="43">
        <v>750.27961893823135</v>
      </c>
      <c r="AO110" s="43">
        <v>1642.4051857676466</v>
      </c>
      <c r="AP110" s="43">
        <v>1096.6927164447554</v>
      </c>
      <c r="AQ110" s="43">
        <v>846.78309463226583</v>
      </c>
      <c r="AR110" s="43">
        <v>922.98549889467915</v>
      </c>
      <c r="AS110" s="43">
        <v>887.47235709592189</v>
      </c>
      <c r="AT110" s="43">
        <v>937.45546795773896</v>
      </c>
      <c r="AU110" s="43">
        <v>839.22589492549571</v>
      </c>
      <c r="AV110" s="43">
        <v>207.3754505287753</v>
      </c>
      <c r="AW110" s="43">
        <v>534.25382527183433</v>
      </c>
      <c r="AX110" s="43">
        <v>682.56677533828645</v>
      </c>
      <c r="AY110" s="43">
        <v>234.96159315375039</v>
      </c>
      <c r="AZ110" s="43">
        <v>323.45069363932134</v>
      </c>
      <c r="BB110" s="165"/>
    </row>
    <row r="111" spans="2:54">
      <c r="B111" s="12">
        <v>44025</v>
      </c>
      <c r="C111" s="43">
        <v>1134.0558666021604</v>
      </c>
      <c r="D111" s="106">
        <v>207.56461617926053</v>
      </c>
      <c r="E111" s="43">
        <v>961.51752352751487</v>
      </c>
      <c r="F111" s="43">
        <v>1721.6083548790261</v>
      </c>
      <c r="G111" s="43">
        <v>834.07354731724411</v>
      </c>
      <c r="H111" s="43">
        <v>648.71378520762687</v>
      </c>
      <c r="I111" s="43">
        <v>1331.4375933430165</v>
      </c>
      <c r="J111" s="43">
        <v>1337.7251278837291</v>
      </c>
      <c r="K111" s="43">
        <v>1286.2388621296554</v>
      </c>
      <c r="L111" s="43">
        <v>1138.5315842244797</v>
      </c>
      <c r="M111" s="43">
        <v>80.364407436346141</v>
      </c>
      <c r="N111" s="43">
        <v>639.78007035478367</v>
      </c>
      <c r="O111" s="43">
        <v>1230.5334805471132</v>
      </c>
      <c r="P111" s="43">
        <v>774.87293353265625</v>
      </c>
      <c r="Q111" s="43">
        <v>1125.259163369253</v>
      </c>
      <c r="R111" s="43">
        <v>443.8744094041158</v>
      </c>
      <c r="S111" s="43">
        <v>675.78905476227908</v>
      </c>
      <c r="T111" s="43">
        <v>1726.9363685660041</v>
      </c>
      <c r="U111" s="43">
        <v>1622.860581790306</v>
      </c>
      <c r="V111" s="43">
        <v>1229.7186940568663</v>
      </c>
      <c r="W111" s="43">
        <v>265.41306622127206</v>
      </c>
      <c r="X111" s="43">
        <v>776.22733844806521</v>
      </c>
      <c r="Y111" s="43">
        <v>764.01641606605335</v>
      </c>
      <c r="Z111" s="43">
        <v>461.07960160882658</v>
      </c>
      <c r="AA111" s="43">
        <v>1263.8528130528027</v>
      </c>
      <c r="AB111" s="43">
        <v>179.99194273406505</v>
      </c>
      <c r="AC111" s="43">
        <v>834.31962269889198</v>
      </c>
      <c r="AD111" s="43">
        <v>584.84180327284946</v>
      </c>
      <c r="AE111" s="43">
        <v>1109.0583933541573</v>
      </c>
      <c r="AF111" s="43">
        <v>446.31332897736576</v>
      </c>
      <c r="AG111" s="43">
        <v>1976.8306818797744</v>
      </c>
      <c r="AH111" s="43">
        <v>729.90487745338999</v>
      </c>
      <c r="AI111" s="43">
        <v>938.12038833654617</v>
      </c>
      <c r="AJ111" s="43">
        <v>1882.6123549161146</v>
      </c>
      <c r="AK111" s="43">
        <v>571.25502757758454</v>
      </c>
      <c r="AL111" s="43">
        <v>521.52084438901807</v>
      </c>
      <c r="AM111" s="43">
        <v>295.71714472883042</v>
      </c>
      <c r="AN111" s="43">
        <v>756.53087969377259</v>
      </c>
      <c r="AO111" s="43">
        <v>1648.7162679065157</v>
      </c>
      <c r="AP111" s="43">
        <v>1133.8504000360924</v>
      </c>
      <c r="AQ111" s="43">
        <v>852.56417605944375</v>
      </c>
      <c r="AR111" s="43">
        <v>952.1649323915309</v>
      </c>
      <c r="AS111" s="43">
        <v>918.17129868499978</v>
      </c>
      <c r="AT111" s="43">
        <v>957.65446708908837</v>
      </c>
      <c r="AU111" s="43">
        <v>850.108152265174</v>
      </c>
      <c r="AV111" s="43">
        <v>208.58884188205698</v>
      </c>
      <c r="AW111" s="43">
        <v>545.00718901387438</v>
      </c>
      <c r="AX111" s="43">
        <v>697.11395612213039</v>
      </c>
      <c r="AY111" s="43">
        <v>241.5857308899007</v>
      </c>
      <c r="AZ111" s="43">
        <v>329.67089928623136</v>
      </c>
      <c r="BB111" s="165"/>
    </row>
    <row r="112" spans="2:54">
      <c r="B112" s="12">
        <v>44026</v>
      </c>
      <c r="C112" s="43">
        <v>1170.7870933455936</v>
      </c>
      <c r="D112" s="106">
        <v>215.57115420104023</v>
      </c>
      <c r="E112" s="43">
        <v>984.99249312224572</v>
      </c>
      <c r="F112" s="43">
        <v>1764.0628541698059</v>
      </c>
      <c r="G112" s="43">
        <v>856.44167086509628</v>
      </c>
      <c r="H112" s="43">
        <v>656.53544210296945</v>
      </c>
      <c r="I112" s="43">
        <v>1333.8657689308843</v>
      </c>
      <c r="J112" s="43">
        <v>1346.1167182191989</v>
      </c>
      <c r="K112" s="43">
        <v>1340.9746101276871</v>
      </c>
      <c r="L112" s="43">
        <v>1170.785846191545</v>
      </c>
      <c r="M112" s="43">
        <v>82.120014077140141</v>
      </c>
      <c r="N112" s="43">
        <v>670.3489480556907</v>
      </c>
      <c r="O112" s="43">
        <v>1239.1126962505457</v>
      </c>
      <c r="P112" s="43">
        <v>784.4494830435126</v>
      </c>
      <c r="Q112" s="43">
        <v>1142.5827545596678</v>
      </c>
      <c r="R112" s="43">
        <v>453.2592886082499</v>
      </c>
      <c r="S112" s="43">
        <v>692.23571506538599</v>
      </c>
      <c r="T112" s="43">
        <v>1769.8169214885161</v>
      </c>
      <c r="U112" s="43">
        <v>1626.5270914126345</v>
      </c>
      <c r="V112" s="43">
        <v>1240.9167726849114</v>
      </c>
      <c r="W112" s="43">
        <v>266.95406464371479</v>
      </c>
      <c r="X112" s="43">
        <v>783.24799426743709</v>
      </c>
      <c r="Y112" s="43">
        <v>773.89294701700896</v>
      </c>
      <c r="Z112" s="43">
        <v>471.8542406642373</v>
      </c>
      <c r="AA112" s="43">
        <v>1293.6468282621986</v>
      </c>
      <c r="AB112" s="43">
        <v>190.32416995324164</v>
      </c>
      <c r="AC112" s="43">
        <v>853.58774777166161</v>
      </c>
      <c r="AD112" s="43">
        <v>598.95764011702079</v>
      </c>
      <c r="AE112" s="43">
        <v>1120.7563244155317</v>
      </c>
      <c r="AF112" s="43">
        <v>448.14144854521084</v>
      </c>
      <c r="AG112" s="43">
        <v>1979.9235484556334</v>
      </c>
      <c r="AH112" s="43">
        <v>742.89728510458951</v>
      </c>
      <c r="AI112" s="43">
        <v>972.25131268861526</v>
      </c>
      <c r="AJ112" s="43">
        <v>1886.9024251432129</v>
      </c>
      <c r="AK112" s="43">
        <v>582.77247301209798</v>
      </c>
      <c r="AL112" s="43">
        <v>539.04868142829457</v>
      </c>
      <c r="AM112" s="43">
        <v>303.66995381646609</v>
      </c>
      <c r="AN112" s="43">
        <v>762.72634554788988</v>
      </c>
      <c r="AO112" s="43">
        <v>1655.2026578825753</v>
      </c>
      <c r="AP112" s="43">
        <v>1171.6989634970707</v>
      </c>
      <c r="AQ112" s="43">
        <v>858.82970565091023</v>
      </c>
      <c r="AR112" s="43">
        <v>982.02213034841395</v>
      </c>
      <c r="AS112" s="43">
        <v>951.40803915267429</v>
      </c>
      <c r="AT112" s="43">
        <v>977.39004334162485</v>
      </c>
      <c r="AU112" s="43">
        <v>861.13936698769328</v>
      </c>
      <c r="AV112" s="43">
        <v>209.75644488238461</v>
      </c>
      <c r="AW112" s="43">
        <v>555.98004744499644</v>
      </c>
      <c r="AX112" s="43">
        <v>711.75927946481283</v>
      </c>
      <c r="AY112" s="43">
        <v>247.96275879473856</v>
      </c>
      <c r="AZ112" s="43">
        <v>336.55755553816755</v>
      </c>
      <c r="BB112" s="165"/>
    </row>
    <row r="113" spans="2:54">
      <c r="B113" s="12">
        <v>44027</v>
      </c>
      <c r="C113" s="43">
        <v>1209.4995395849839</v>
      </c>
      <c r="D113" s="106">
        <v>223.57769222281996</v>
      </c>
      <c r="E113" s="43">
        <v>1007.0946574775187</v>
      </c>
      <c r="F113" s="43">
        <v>1805.9364033524041</v>
      </c>
      <c r="G113" s="43">
        <v>879.22630205558687</v>
      </c>
      <c r="H113" s="43">
        <v>664.46624993500552</v>
      </c>
      <c r="I113" s="43">
        <v>1336.2939445187524</v>
      </c>
      <c r="J113" s="43">
        <v>1352.7331644452424</v>
      </c>
      <c r="K113" s="43">
        <v>1395.660472582776</v>
      </c>
      <c r="L113" s="43">
        <v>1205.0570086545483</v>
      </c>
      <c r="M113" s="43">
        <v>83.613288691148824</v>
      </c>
      <c r="N113" s="43">
        <v>700.70198901550862</v>
      </c>
      <c r="O113" s="43">
        <v>1247.7832281789422</v>
      </c>
      <c r="P113" s="43">
        <v>794.15759605307812</v>
      </c>
      <c r="Q113" s="43">
        <v>1157.9503103621428</v>
      </c>
      <c r="R113" s="43">
        <v>463.05345726319462</v>
      </c>
      <c r="S113" s="43">
        <v>708.6823753684929</v>
      </c>
      <c r="T113" s="43">
        <v>1806.0382972444038</v>
      </c>
      <c r="U113" s="43">
        <v>1630.34075885474</v>
      </c>
      <c r="V113" s="43">
        <v>1252.7835696610757</v>
      </c>
      <c r="W113" s="43">
        <v>268.09121520372418</v>
      </c>
      <c r="X113" s="43">
        <v>790.35447717506554</v>
      </c>
      <c r="Y113" s="43">
        <v>785.62876848296889</v>
      </c>
      <c r="Z113" s="43">
        <v>483.76011207672946</v>
      </c>
      <c r="AA113" s="43">
        <v>1324.1368531711857</v>
      </c>
      <c r="AB113" s="43">
        <v>200.93709157293924</v>
      </c>
      <c r="AC113" s="43">
        <v>872.88175255434101</v>
      </c>
      <c r="AD113" s="43">
        <v>613.50463798033684</v>
      </c>
      <c r="AE113" s="43">
        <v>1131.7083646705939</v>
      </c>
      <c r="AF113" s="43">
        <v>449.86450377007634</v>
      </c>
      <c r="AG113" s="43">
        <v>1982.9070468946445</v>
      </c>
      <c r="AH113" s="43">
        <v>756.27122124475989</v>
      </c>
      <c r="AI113" s="43">
        <v>1008.5528135587938</v>
      </c>
      <c r="AJ113" s="43">
        <v>1891.1102482177207</v>
      </c>
      <c r="AK113" s="43">
        <v>594.51479216901703</v>
      </c>
      <c r="AL113" s="43">
        <v>558.10005033792618</v>
      </c>
      <c r="AM113" s="43">
        <v>311.45341007003793</v>
      </c>
      <c r="AN113" s="43">
        <v>769.15503408995937</v>
      </c>
      <c r="AO113" s="43">
        <v>1661.6890478586345</v>
      </c>
      <c r="AP113" s="43">
        <v>1207.5276050901812</v>
      </c>
      <c r="AQ113" s="43">
        <v>865.41820068523589</v>
      </c>
      <c r="AR113" s="43">
        <v>1014.0904302628693</v>
      </c>
      <c r="AS113" s="43">
        <v>984.54969222303384</v>
      </c>
      <c r="AT113" s="43">
        <v>997.17463547557395</v>
      </c>
      <c r="AU113" s="43">
        <v>872.45343336976441</v>
      </c>
      <c r="AV113" s="43">
        <v>211.01562458862028</v>
      </c>
      <c r="AW113" s="43">
        <v>568.75201191739859</v>
      </c>
      <c r="AX113" s="43">
        <v>726.52728100604361</v>
      </c>
      <c r="AY113" s="43">
        <v>254.14847586243124</v>
      </c>
      <c r="AZ113" s="43">
        <v>343.1973782326865</v>
      </c>
      <c r="BB113" s="165"/>
    </row>
    <row r="114" spans="2:54">
      <c r="B114" s="12">
        <v>44028</v>
      </c>
      <c r="C114" s="43">
        <v>1248.6111432816483</v>
      </c>
      <c r="D114" s="106">
        <v>231.29130812185167</v>
      </c>
      <c r="E114" s="43">
        <v>1030.1057135775361</v>
      </c>
      <c r="F114" s="43">
        <v>1847.4605974023798</v>
      </c>
      <c r="G114" s="43">
        <v>902.32512173692248</v>
      </c>
      <c r="H114" s="43">
        <v>672.47644026645526</v>
      </c>
      <c r="I114" s="43">
        <v>1338.7221201066202</v>
      </c>
      <c r="J114" s="43">
        <v>1362.1223564289851</v>
      </c>
      <c r="K114" s="43">
        <v>1448.5344921181807</v>
      </c>
      <c r="L114" s="43">
        <v>1240.3050021782929</v>
      </c>
      <c r="M114" s="43">
        <v>85.207460238536484</v>
      </c>
      <c r="N114" s="43">
        <v>732.44597786234488</v>
      </c>
      <c r="O114" s="43">
        <v>1256.4661610761614</v>
      </c>
      <c r="P114" s="43">
        <v>804.68055395787246</v>
      </c>
      <c r="Q114" s="43">
        <v>1174.033267996318</v>
      </c>
      <c r="R114" s="43">
        <v>475.11470576677004</v>
      </c>
      <c r="S114" s="43">
        <v>725.12903567159992</v>
      </c>
      <c r="T114" s="43">
        <v>1847.7818425288672</v>
      </c>
      <c r="U114" s="43">
        <v>1634.3554728956956</v>
      </c>
      <c r="V114" s="43">
        <v>1264.9717295183148</v>
      </c>
      <c r="W114" s="43">
        <v>269.71723422878449</v>
      </c>
      <c r="X114" s="43">
        <v>797.63833606509036</v>
      </c>
      <c r="Y114" s="43">
        <v>794.32234484195317</v>
      </c>
      <c r="Z114" s="43">
        <v>496.91359777604384</v>
      </c>
      <c r="AA114" s="43">
        <v>1358.7405354081016</v>
      </c>
      <c r="AB114" s="43">
        <v>210.18664039010642</v>
      </c>
      <c r="AC114" s="43">
        <v>892.0558934174386</v>
      </c>
      <c r="AD114" s="43">
        <v>628.35157394392741</v>
      </c>
      <c r="AE114" s="43">
        <v>1142.1286807865026</v>
      </c>
      <c r="AF114" s="43">
        <v>451.42996248047245</v>
      </c>
      <c r="AG114" s="43">
        <v>1985.2954540008068</v>
      </c>
      <c r="AH114" s="43">
        <v>769.50889721029773</v>
      </c>
      <c r="AI114" s="43">
        <v>1046.0416383363142</v>
      </c>
      <c r="AJ114" s="43">
        <v>1895.1242030039791</v>
      </c>
      <c r="AK114" s="43">
        <v>605.92957786069314</v>
      </c>
      <c r="AL114" s="43">
        <v>577.34637356272185</v>
      </c>
      <c r="AM114" s="43">
        <v>319.61282961523136</v>
      </c>
      <c r="AN114" s="43">
        <v>775.84595866872155</v>
      </c>
      <c r="AO114" s="43">
        <v>1668.1754378346943</v>
      </c>
      <c r="AP114" s="43">
        <v>1244.5354593121976</v>
      </c>
      <c r="AQ114" s="43">
        <v>871.99054744741841</v>
      </c>
      <c r="AR114" s="43">
        <v>1047.8845193116642</v>
      </c>
      <c r="AS114" s="43">
        <v>1017.2499032830609</v>
      </c>
      <c r="AT114" s="43">
        <v>1017.2488669087813</v>
      </c>
      <c r="AU114" s="43">
        <v>883.72231043344539</v>
      </c>
      <c r="AV114" s="43">
        <v>212.25191011837893</v>
      </c>
      <c r="AW114" s="43">
        <v>580.5521964842917</v>
      </c>
      <c r="AX114" s="43">
        <v>741.42286787376452</v>
      </c>
      <c r="AY114" s="43">
        <v>260.50956119750697</v>
      </c>
      <c r="AZ114" s="43">
        <v>349.71378414849698</v>
      </c>
    </row>
    <row r="115" spans="2:54">
      <c r="B115" s="12">
        <v>44029</v>
      </c>
      <c r="C115" s="43">
        <v>1287.5362792610456</v>
      </c>
      <c r="D115" s="106">
        <v>239.29784614363143</v>
      </c>
      <c r="E115" s="43">
        <v>1053.717963696213</v>
      </c>
      <c r="F115" s="43">
        <v>1889.3812506478037</v>
      </c>
      <c r="G115" s="43">
        <v>924.87727513729465</v>
      </c>
      <c r="H115" s="43">
        <v>680.72229739303907</v>
      </c>
      <c r="I115" s="43">
        <v>1340.9058753795375</v>
      </c>
      <c r="J115" s="43">
        <v>1373.5214223217477</v>
      </c>
      <c r="K115" s="43">
        <v>1499.904628819002</v>
      </c>
      <c r="L115" s="43">
        <v>1273.9505083833835</v>
      </c>
      <c r="M115" s="43">
        <v>86.710824545883085</v>
      </c>
      <c r="N115" s="43">
        <v>763.33461369819872</v>
      </c>
      <c r="O115" s="43">
        <v>1265.4760286059686</v>
      </c>
      <c r="P115" s="43">
        <v>815.64913016474532</v>
      </c>
      <c r="Q115" s="43">
        <v>1190.763709566779</v>
      </c>
      <c r="R115" s="43">
        <v>487.14078095816643</v>
      </c>
      <c r="S115" s="43">
        <v>741.19321550254165</v>
      </c>
      <c r="T115" s="43">
        <v>1894.0764913591415</v>
      </c>
      <c r="U115" s="43">
        <v>1638.4220030703752</v>
      </c>
      <c r="V115" s="43">
        <v>1277.4599855953816</v>
      </c>
      <c r="W115" s="43">
        <v>271.25823265122716</v>
      </c>
      <c r="X115" s="43">
        <v>805.07239235956388</v>
      </c>
      <c r="Y115" s="43">
        <v>805.18171601064955</v>
      </c>
      <c r="Z115" s="43">
        <v>510.26027747872797</v>
      </c>
      <c r="AA115" s="43">
        <v>1397.0546693538722</v>
      </c>
      <c r="AB115" s="43">
        <v>220.58569960940707</v>
      </c>
      <c r="AC115" s="43">
        <v>910.46862597319284</v>
      </c>
      <c r="AD115" s="43">
        <v>642.69236436330448</v>
      </c>
      <c r="AE115" s="43">
        <v>1152.8222440294765</v>
      </c>
      <c r="AF115" s="43">
        <v>453.33162708840337</v>
      </c>
      <c r="AG115" s="43">
        <v>1987.6130934890091</v>
      </c>
      <c r="AH115" s="43">
        <v>782.61712600993474</v>
      </c>
      <c r="AI115" s="43">
        <v>1083.9849855471143</v>
      </c>
      <c r="AJ115" s="43">
        <v>1899.0324114511918</v>
      </c>
      <c r="AK115" s="43">
        <v>617.3138100574771</v>
      </c>
      <c r="AL115" s="43">
        <v>596.0475467580776</v>
      </c>
      <c r="AM115" s="43">
        <v>327.77224916042485</v>
      </c>
      <c r="AN115" s="43">
        <v>782.64624125427474</v>
      </c>
      <c r="AO115" s="43">
        <v>1673.7987738430454</v>
      </c>
      <c r="AP115" s="43">
        <v>1281.3740618392419</v>
      </c>
      <c r="AQ115" s="43">
        <v>878.75667347531646</v>
      </c>
      <c r="AR115" s="43">
        <v>1078.1747334513452</v>
      </c>
      <c r="AS115" s="43">
        <v>1050.811813088703</v>
      </c>
      <c r="AT115" s="43">
        <v>1036.6858918836206</v>
      </c>
      <c r="AU115" s="43">
        <v>895.31755479660922</v>
      </c>
      <c r="AV115" s="43">
        <v>213.60266653052261</v>
      </c>
      <c r="AW115" s="43">
        <v>591.78207006416801</v>
      </c>
      <c r="AX115" s="43">
        <v>756.86314594303929</v>
      </c>
      <c r="AY115" s="43">
        <v>267.11775636389518</v>
      </c>
      <c r="AZ115" s="43">
        <v>356.7238571791417</v>
      </c>
      <c r="BB115" s="165"/>
    </row>
    <row r="116" spans="2:54">
      <c r="B116" s="12">
        <v>44030</v>
      </c>
      <c r="C116" s="43">
        <v>1325.7563341845294</v>
      </c>
      <c r="D116" s="106">
        <v>248.31984752427107</v>
      </c>
      <c r="E116" s="43">
        <v>1077.065120389339</v>
      </c>
      <c r="F116" s="43">
        <v>1929.7847605363891</v>
      </c>
      <c r="G116" s="43">
        <v>948.11095363000527</v>
      </c>
      <c r="H116" s="43">
        <v>689.08970897184975</v>
      </c>
      <c r="I116" s="43">
        <v>1343.1737753510445</v>
      </c>
      <c r="J116" s="43">
        <v>1384.4070167778991</v>
      </c>
      <c r="K116" s="43">
        <v>1551.4230918675064</v>
      </c>
      <c r="L116" s="43">
        <v>1307.6215790377221</v>
      </c>
      <c r="M116" s="43">
        <v>88.244457933243353</v>
      </c>
      <c r="N116" s="43">
        <v>796.14179834373283</v>
      </c>
      <c r="O116" s="43">
        <v>1274.7654816146787</v>
      </c>
      <c r="P116" s="43">
        <v>826.74926987032688</v>
      </c>
      <c r="Q116" s="43">
        <v>1207.1681452392497</v>
      </c>
      <c r="R116" s="43">
        <v>499.40987176098162</v>
      </c>
      <c r="S116" s="43">
        <v>757.25739533348315</v>
      </c>
      <c r="T116" s="43">
        <v>1938.7608915344497</v>
      </c>
      <c r="U116" s="43">
        <v>1642.3662471694661</v>
      </c>
      <c r="V116" s="43">
        <v>1289.6434195278991</v>
      </c>
      <c r="W116" s="43">
        <v>272.7886034983427</v>
      </c>
      <c r="X116" s="43">
        <v>812.50358775109555</v>
      </c>
      <c r="Y116" s="43">
        <v>817.31776622507095</v>
      </c>
      <c r="Z116" s="43">
        <v>524.07714017756541</v>
      </c>
      <c r="AA116" s="43">
        <v>1442.7945067842466</v>
      </c>
      <c r="AB116" s="43">
        <v>230.74416362826119</v>
      </c>
      <c r="AC116" s="43">
        <v>928.68930383961731</v>
      </c>
      <c r="AD116" s="43">
        <v>657.72676163956669</v>
      </c>
      <c r="AE116" s="43">
        <v>1163.7004337096562</v>
      </c>
      <c r="AF116" s="43">
        <v>455.12822735335459</v>
      </c>
      <c r="AG116" s="43">
        <v>1989.7698974818468</v>
      </c>
      <c r="AH116" s="43">
        <v>796.26358249936982</v>
      </c>
      <c r="AI116" s="43">
        <v>1120.6668011063632</v>
      </c>
      <c r="AJ116" s="43">
        <v>1902.7452829110014</v>
      </c>
      <c r="AK116" s="43">
        <v>628.58193897367141</v>
      </c>
      <c r="AL116" s="43">
        <v>615.5574193348541</v>
      </c>
      <c r="AM116" s="43">
        <v>335.67763945452265</v>
      </c>
      <c r="AN116" s="43">
        <v>789.04145285548987</v>
      </c>
      <c r="AO116" s="43">
        <v>1680.5278977475232</v>
      </c>
      <c r="AP116" s="43">
        <v>1317.2998150606149</v>
      </c>
      <c r="AQ116" s="43">
        <v>885.97495112321735</v>
      </c>
      <c r="AR116" s="43">
        <v>1109.8790487483764</v>
      </c>
      <c r="AS116" s="43">
        <v>1083.6642625205973</v>
      </c>
      <c r="AT116" s="43">
        <v>1056.523955888202</v>
      </c>
      <c r="AU116" s="43">
        <v>906.80903109532221</v>
      </c>
      <c r="AV116" s="43">
        <v>214.99921129562037</v>
      </c>
      <c r="AW116" s="43">
        <v>603.54661019437276</v>
      </c>
      <c r="AX116" s="43">
        <v>772.77941542268104</v>
      </c>
      <c r="AY116" s="43">
        <v>273.43101398968469</v>
      </c>
      <c r="AZ116" s="43">
        <v>363.80798027701138</v>
      </c>
    </row>
    <row r="117" spans="2:54">
      <c r="B117" s="12">
        <v>44031</v>
      </c>
      <c r="C117" s="43">
        <v>1362.9712115696225</v>
      </c>
      <c r="D117" s="106">
        <v>258.10344642405556</v>
      </c>
      <c r="E117" s="43">
        <v>1100.4927518723646</v>
      </c>
      <c r="F117" s="43">
        <v>1967.5759576074427</v>
      </c>
      <c r="G117" s="43">
        <v>971.95240065333712</v>
      </c>
      <c r="H117" s="43">
        <v>697.87884007879506</v>
      </c>
      <c r="I117" s="43">
        <v>1345.525820021141</v>
      </c>
      <c r="J117" s="43">
        <v>1396.2902128823232</v>
      </c>
      <c r="K117" s="43">
        <v>1602.6681821406842</v>
      </c>
      <c r="L117" s="43">
        <v>1340.5432076798941</v>
      </c>
      <c r="M117" s="43">
        <v>89.74782224058994</v>
      </c>
      <c r="N117" s="43">
        <v>827.1343555734444</v>
      </c>
      <c r="O117" s="43">
        <v>1284.5182799130223</v>
      </c>
      <c r="P117" s="43">
        <v>838.00219299376408</v>
      </c>
      <c r="Q117" s="43">
        <v>1223.9483932663481</v>
      </c>
      <c r="R117" s="43">
        <v>511.7620994834927</v>
      </c>
      <c r="S117" s="43">
        <v>772.80669760574085</v>
      </c>
      <c r="T117" s="43">
        <v>1985.5410733561071</v>
      </c>
      <c r="U117" s="43">
        <v>1646.4555764429845</v>
      </c>
      <c r="V117" s="43">
        <v>1301.8646608581901</v>
      </c>
      <c r="W117" s="43">
        <v>274.26583646882227</v>
      </c>
      <c r="X117" s="43">
        <v>819.39407248661212</v>
      </c>
      <c r="Y117" s="43">
        <v>828.39751651475547</v>
      </c>
      <c r="Z117" s="43">
        <v>538.85531761606239</v>
      </c>
      <c r="AA117" s="43">
        <v>1482.4190589920061</v>
      </c>
      <c r="AB117" s="43">
        <v>239.98034604540356</v>
      </c>
      <c r="AC117" s="43">
        <v>947.39760992434026</v>
      </c>
      <c r="AD117" s="43">
        <v>673.1923199349734</v>
      </c>
      <c r="AE117" s="43">
        <v>1174.8297153444362</v>
      </c>
      <c r="AF117" s="43">
        <v>457.04039839558351</v>
      </c>
      <c r="AG117" s="43">
        <v>1991.968518703479</v>
      </c>
      <c r="AH117" s="43">
        <v>809.80103084909922</v>
      </c>
      <c r="AI117" s="43">
        <v>1158.7168219494633</v>
      </c>
      <c r="AJ117" s="43">
        <v>1906.2965974639371</v>
      </c>
      <c r="AK117" s="43">
        <v>640.10793938675465</v>
      </c>
      <c r="AL117" s="43">
        <v>636.16842276579735</v>
      </c>
      <c r="AM117" s="43">
        <v>343.51190155831364</v>
      </c>
      <c r="AN117" s="43">
        <v>795.63864199985983</v>
      </c>
      <c r="AO117" s="43">
        <v>1686.2186598471017</v>
      </c>
      <c r="AP117" s="43">
        <v>1352.8066009714826</v>
      </c>
      <c r="AQ117" s="43">
        <v>892.837966783973</v>
      </c>
      <c r="AR117" s="43">
        <v>1142.0017371688832</v>
      </c>
      <c r="AS117" s="43">
        <v>1117.7838870089365</v>
      </c>
      <c r="AT117" s="43">
        <v>1076.9769464050548</v>
      </c>
      <c r="AU117" s="43">
        <v>918.200086686502</v>
      </c>
      <c r="AV117" s="43">
        <v>216.09813176651693</v>
      </c>
      <c r="AW117" s="43">
        <v>615.17982871572462</v>
      </c>
      <c r="AX117" s="43">
        <v>788.44787494125558</v>
      </c>
      <c r="AY117" s="43">
        <v>280.63705552215146</v>
      </c>
      <c r="AZ117" s="43">
        <v>371.28703706674844</v>
      </c>
    </row>
    <row r="118" spans="2:54">
      <c r="B118" s="12">
        <v>44032</v>
      </c>
      <c r="C118" s="43">
        <v>1401.4330918139362</v>
      </c>
      <c r="D118" s="106">
        <v>267.84798904080702</v>
      </c>
      <c r="E118" s="43">
        <v>1124.8482103448166</v>
      </c>
      <c r="F118" s="43">
        <v>2003.5536482597142</v>
      </c>
      <c r="G118" s="43">
        <v>997.05783267550976</v>
      </c>
      <c r="H118" s="43">
        <v>706.77960282554068</v>
      </c>
      <c r="I118" s="43">
        <v>1347.4571411982902</v>
      </c>
      <c r="J118" s="43">
        <v>1404.9018624049124</v>
      </c>
      <c r="K118" s="43">
        <v>1651.5234223366137</v>
      </c>
      <c r="L118" s="43">
        <v>1374.6017815649404</v>
      </c>
      <c r="M118" s="43">
        <v>91.563967041411317</v>
      </c>
      <c r="N118" s="43">
        <v>855.93656957877067</v>
      </c>
      <c r="O118" s="43">
        <v>1294.6848196257101</v>
      </c>
      <c r="P118" s="43">
        <v>849.71983234651168</v>
      </c>
      <c r="Q118" s="43">
        <v>1239.8094857755025</v>
      </c>
      <c r="R118" s="43">
        <v>524.75703954672986</v>
      </c>
      <c r="S118" s="43">
        <v>788.35599987799856</v>
      </c>
      <c r="T118" s="43">
        <v>2032.3704230756252</v>
      </c>
      <c r="U118" s="43">
        <v>1650.7376617339571</v>
      </c>
      <c r="V118" s="43">
        <v>1314.6128427949498</v>
      </c>
      <c r="W118" s="43">
        <v>275.56240065873965</v>
      </c>
      <c r="X118" s="43">
        <v>825.96270564116696</v>
      </c>
      <c r="Y118" s="43">
        <v>839.73817541894334</v>
      </c>
      <c r="Z118" s="43">
        <v>555.7958713091449</v>
      </c>
      <c r="AA118" s="43">
        <v>1524.8276499981305</v>
      </c>
      <c r="AB118" s="43">
        <v>249.26999406264511</v>
      </c>
      <c r="AC118" s="43">
        <v>965.74087589033684</v>
      </c>
      <c r="AD118" s="43">
        <v>688.60163983657878</v>
      </c>
      <c r="AE118" s="43">
        <v>1187.2661521546347</v>
      </c>
      <c r="AF118" s="43">
        <v>458.9210501349184</v>
      </c>
      <c r="AG118" s="43">
        <v>1994.1976986692309</v>
      </c>
      <c r="AH118" s="43">
        <v>823.59737353062985</v>
      </c>
      <c r="AI118" s="43">
        <v>1195.9134537341615</v>
      </c>
      <c r="AJ118" s="43">
        <v>1909.9051912838549</v>
      </c>
      <c r="AK118" s="43">
        <v>651.82214932837303</v>
      </c>
      <c r="AL118" s="43">
        <v>655.35337148396741</v>
      </c>
      <c r="AM118" s="43">
        <v>350.97697448384559</v>
      </c>
      <c r="AN118" s="43">
        <v>802.43780868738452</v>
      </c>
      <c r="AO118" s="43">
        <v>1692.1117002203621</v>
      </c>
      <c r="AP118" s="43">
        <v>1387.5531415639489</v>
      </c>
      <c r="AQ118" s="43">
        <v>900.08854097615972</v>
      </c>
      <c r="AR118" s="43">
        <v>1174.3147853605722</v>
      </c>
      <c r="AS118" s="43">
        <v>1151.517249738235</v>
      </c>
      <c r="AT118" s="43">
        <v>1096.1466120267326</v>
      </c>
      <c r="AU118" s="43">
        <v>929.80035208504262</v>
      </c>
      <c r="AV118" s="43">
        <v>217.28862894332158</v>
      </c>
      <c r="AW118" s="43">
        <v>625.86565563035492</v>
      </c>
      <c r="AX118" s="43">
        <v>804.46964767164877</v>
      </c>
      <c r="AY118" s="43">
        <v>287.75541292092674</v>
      </c>
      <c r="AZ118" s="43">
        <v>379.21039425983628</v>
      </c>
    </row>
    <row r="119" spans="2:54">
      <c r="B119" s="12">
        <v>44033</v>
      </c>
      <c r="C119" s="43">
        <v>1439.2598163963105</v>
      </c>
      <c r="D119" s="106">
        <v>277.92451006333954</v>
      </c>
      <c r="E119" s="43">
        <v>1150.8226322375951</v>
      </c>
      <c r="F119" s="43">
        <v>2038.4459827977139</v>
      </c>
      <c r="G119" s="43">
        <v>1022.0663688224853</v>
      </c>
      <c r="H119" s="43">
        <v>715.79943932140668</v>
      </c>
      <c r="I119" s="43">
        <v>1350.9952254294574</v>
      </c>
      <c r="J119" s="43">
        <v>1416.2422458477763</v>
      </c>
      <c r="K119" s="43">
        <v>1701.0551104948481</v>
      </c>
      <c r="L119" s="43">
        <v>1409.8780305325906</v>
      </c>
      <c r="M119" s="43">
        <v>93.753430495734875</v>
      </c>
      <c r="N119" s="43">
        <v>884.01133382709327</v>
      </c>
      <c r="O119" s="43">
        <v>1305.0452653963468</v>
      </c>
      <c r="P119" s="43">
        <v>861.99555557281451</v>
      </c>
      <c r="Q119" s="43">
        <v>1255.8788598305946</v>
      </c>
      <c r="R119" s="43">
        <v>538.58974395459495</v>
      </c>
      <c r="S119" s="43">
        <v>803.77290506373731</v>
      </c>
      <c r="T119" s="43">
        <v>2078.9078384015911</v>
      </c>
      <c r="U119" s="43">
        <v>1655.1026528388886</v>
      </c>
      <c r="V119" s="43">
        <v>1328.4314466811722</v>
      </c>
      <c r="W119" s="43">
        <v>276.76331667071219</v>
      </c>
      <c r="X119" s="43">
        <v>832.36969777950583</v>
      </c>
      <c r="Y119" s="43">
        <v>851.95021843370534</v>
      </c>
      <c r="Z119" s="43">
        <v>574.56129366056462</v>
      </c>
      <c r="AA119" s="43">
        <v>1574.1147368629729</v>
      </c>
      <c r="AB119" s="43">
        <v>261.04579248450102</v>
      </c>
      <c r="AC119" s="43">
        <v>984.15360844609131</v>
      </c>
      <c r="AD119" s="43">
        <v>704.14218265705415</v>
      </c>
      <c r="AE119" s="43">
        <v>1200.6552613808167</v>
      </c>
      <c r="AF119" s="43">
        <v>461.12740133749008</v>
      </c>
      <c r="AG119" s="43">
        <v>1997.08308745607</v>
      </c>
      <c r="AH119" s="43">
        <v>837.35283815977084</v>
      </c>
      <c r="AI119" s="43">
        <v>1226.6957536288051</v>
      </c>
      <c r="AJ119" s="43">
        <v>1913.4902859173185</v>
      </c>
      <c r="AK119" s="43">
        <v>663.39092463430529</v>
      </c>
      <c r="AL119" s="43">
        <v>676.33984248485581</v>
      </c>
      <c r="AM119" s="43">
        <v>358.7739789641426</v>
      </c>
      <c r="AN119" s="43">
        <v>809.56170170119663</v>
      </c>
      <c r="AO119" s="43">
        <v>1697.9238292841492</v>
      </c>
      <c r="AP119" s="43">
        <v>1422.3662729872242</v>
      </c>
      <c r="AQ119" s="43">
        <v>906.72548082691435</v>
      </c>
      <c r="AR119" s="43">
        <v>1206.2345628161931</v>
      </c>
      <c r="AS119" s="43">
        <v>1182.1886012016673</v>
      </c>
      <c r="AT119" s="43">
        <v>1115.2583497885589</v>
      </c>
      <c r="AU119" s="43">
        <v>941.91108941354355</v>
      </c>
      <c r="AV119" s="43">
        <v>218.45623194364921</v>
      </c>
      <c r="AW119" s="43">
        <v>636.66591994698501</v>
      </c>
      <c r="AX119" s="43">
        <v>820.80793015429629</v>
      </c>
      <c r="AY119" s="43">
        <v>295.02522473244187</v>
      </c>
      <c r="AZ119" s="43">
        <v>387.50400178904965</v>
      </c>
    </row>
    <row r="120" spans="2:54">
      <c r="B120" s="12">
        <v>44034</v>
      </c>
      <c r="C120" s="43">
        <v>1476.8330614255251</v>
      </c>
      <c r="D120" s="106">
        <v>288.5282909068186</v>
      </c>
      <c r="E120" s="43">
        <v>1176.6124354947221</v>
      </c>
      <c r="F120" s="43">
        <v>2075.2970612815416</v>
      </c>
      <c r="G120" s="43">
        <v>1047.3883703567592</v>
      </c>
      <c r="H120" s="43">
        <v>725.72473245120852</v>
      </c>
      <c r="I120" s="43">
        <v>1354.5333096606248</v>
      </c>
      <c r="J120" s="43">
        <v>1427.1865227538267</v>
      </c>
      <c r="K120" s="43">
        <v>1751.8612079901291</v>
      </c>
      <c r="L120" s="43">
        <v>1443.940640909623</v>
      </c>
      <c r="M120" s="43">
        <v>96.487737390304844</v>
      </c>
      <c r="N120" s="43">
        <v>912.19001946927335</v>
      </c>
      <c r="O120" s="43">
        <v>1315.5748152872875</v>
      </c>
      <c r="P120" s="43">
        <v>874.44316014420463</v>
      </c>
      <c r="Q120" s="43">
        <v>1272.3149905209259</v>
      </c>
      <c r="R120" s="43">
        <v>553.2346321164124</v>
      </c>
      <c r="S120" s="43">
        <v>819.18981024947618</v>
      </c>
      <c r="T120" s="43">
        <v>2125.4452537275565</v>
      </c>
      <c r="U120" s="43">
        <v>1659.3225587693923</v>
      </c>
      <c r="V120" s="43">
        <v>1341.7042062620392</v>
      </c>
      <c r="W120" s="43">
        <v>278.54874932568032</v>
      </c>
      <c r="X120" s="43">
        <v>838.49775188101137</v>
      </c>
      <c r="Y120" s="43">
        <v>862.30297093346314</v>
      </c>
      <c r="Z120" s="43">
        <v>594.25544381131635</v>
      </c>
      <c r="AA120" s="43">
        <v>1620.507383390895</v>
      </c>
      <c r="AB120" s="43">
        <v>272.68792690610883</v>
      </c>
      <c r="AC120" s="43">
        <v>1002.0432984436704</v>
      </c>
      <c r="AD120" s="43">
        <v>720.20761715301001</v>
      </c>
      <c r="AE120" s="43">
        <v>1214.7902614133109</v>
      </c>
      <c r="AF120" s="43">
        <v>463.51236192312717</v>
      </c>
      <c r="AG120" s="43">
        <v>2000.3705649813198</v>
      </c>
      <c r="AH120" s="43">
        <v>851.33313207705544</v>
      </c>
      <c r="AI120" s="43">
        <v>1260.7756601567305</v>
      </c>
      <c r="AJ120" s="43">
        <v>1917.1385346143784</v>
      </c>
      <c r="AK120" s="43">
        <v>674.8325974014864</v>
      </c>
      <c r="AL120" s="43">
        <v>695.48868855206968</v>
      </c>
      <c r="AM120" s="43">
        <v>366.70985276837183</v>
      </c>
      <c r="AN120" s="43">
        <v>816.70121728740742</v>
      </c>
      <c r="AO120" s="43">
        <v>1703.7359583479367</v>
      </c>
      <c r="AP120" s="43">
        <v>1456.7604370999939</v>
      </c>
      <c r="AQ120" s="43">
        <v>913.87916538624324</v>
      </c>
      <c r="AR120" s="43">
        <v>1236.4829396435271</v>
      </c>
      <c r="AS120" s="43">
        <v>1210.8212394522027</v>
      </c>
      <c r="AT120" s="43">
        <v>1133.1669704611584</v>
      </c>
      <c r="AU120" s="43">
        <v>953.85613257461478</v>
      </c>
      <c r="AV120" s="43">
        <v>219.7840941793159</v>
      </c>
      <c r="AW120" s="43">
        <v>647.59000178053338</v>
      </c>
      <c r="AX120" s="43">
        <v>837.04070938619236</v>
      </c>
      <c r="AY120" s="43">
        <v>302.1914098405033</v>
      </c>
      <c r="AZ120" s="43">
        <v>395.84697602974637</v>
      </c>
    </row>
    <row r="121" spans="2:54">
      <c r="B121" s="12">
        <v>44035</v>
      </c>
      <c r="C121" s="43">
        <v>1512.6202953502961</v>
      </c>
      <c r="D121" s="106">
        <v>301.22158289256691</v>
      </c>
      <c r="E121" s="43">
        <v>1202.1513467598106</v>
      </c>
      <c r="F121" s="43">
        <v>2111.3905494215928</v>
      </c>
      <c r="G121" s="43">
        <v>1072.3235114937906</v>
      </c>
      <c r="H121" s="43">
        <v>736.1288012805984</v>
      </c>
      <c r="I121" s="43">
        <v>1358.0713938917922</v>
      </c>
      <c r="J121" s="43">
        <v>1440.199356018795</v>
      </c>
      <c r="K121" s="43">
        <v>1800.5707824006652</v>
      </c>
      <c r="L121" s="43">
        <v>1477.3493395848368</v>
      </c>
      <c r="M121" s="43">
        <v>99.54491447168752</v>
      </c>
      <c r="N121" s="43">
        <v>938.60204141587303</v>
      </c>
      <c r="O121" s="43">
        <v>1326.7537250001965</v>
      </c>
      <c r="P121" s="43">
        <v>886.75283524114195</v>
      </c>
      <c r="Q121" s="43">
        <v>1288.0538308183336</v>
      </c>
      <c r="R121" s="43">
        <v>565.76272639981858</v>
      </c>
      <c r="S121" s="43">
        <v>834.60671543521505</v>
      </c>
      <c r="T121" s="43">
        <v>2174.207516431758</v>
      </c>
      <c r="U121" s="43">
        <v>1663.681331938277</v>
      </c>
      <c r="V121" s="43">
        <v>1356.3333062380318</v>
      </c>
      <c r="W121" s="43">
        <v>279.83468594027045</v>
      </c>
      <c r="X121" s="43">
        <v>845.35390578122531</v>
      </c>
      <c r="Y121" s="43">
        <v>876.48576057039577</v>
      </c>
      <c r="Z121" s="43">
        <v>614.81547551934034</v>
      </c>
      <c r="AA121" s="43">
        <v>1660.8999463016517</v>
      </c>
      <c r="AB121" s="43">
        <v>284.02263412714598</v>
      </c>
      <c r="AC121" s="43">
        <v>1019.6619325321955</v>
      </c>
      <c r="AD121" s="43">
        <v>736.32929004276752</v>
      </c>
      <c r="AE121" s="43">
        <v>1229.8188534018825</v>
      </c>
      <c r="AF121" s="43">
        <v>465.96036111455197</v>
      </c>
      <c r="AG121" s="43">
        <v>2004.5201207617231</v>
      </c>
      <c r="AH121" s="43">
        <v>865.44287316024077</v>
      </c>
      <c r="AI121" s="43">
        <v>1293.6589668092877</v>
      </c>
      <c r="AJ121" s="43">
        <v>1920.9380593242397</v>
      </c>
      <c r="AK121" s="43">
        <v>686.0041772738216</v>
      </c>
      <c r="AL121" s="43">
        <v>725.51526335241203</v>
      </c>
      <c r="AM121" s="43">
        <v>374.09024927687187</v>
      </c>
      <c r="AN121" s="43">
        <v>823.9835678212637</v>
      </c>
      <c r="AO121" s="43">
        <v>1709.5480874117238</v>
      </c>
      <c r="AP121" s="43">
        <v>1487.8722281774774</v>
      </c>
      <c r="AQ121" s="43">
        <v>921.77567046414811</v>
      </c>
      <c r="AR121" s="43">
        <v>1269.5783455761161</v>
      </c>
      <c r="AS121" s="43">
        <v>1238.7197832882341</v>
      </c>
      <c r="AT121" s="43">
        <v>1150.1888492791056</v>
      </c>
      <c r="AU121" s="43">
        <v>966.73843567266226</v>
      </c>
      <c r="AV121" s="43">
        <v>220.92880300316651</v>
      </c>
      <c r="AW121" s="43">
        <v>658.26269653427823</v>
      </c>
      <c r="AX121" s="43">
        <v>853.55810203872022</v>
      </c>
      <c r="AY121" s="43">
        <v>309.50904936130479</v>
      </c>
      <c r="AZ121" s="43">
        <v>404.461467183602</v>
      </c>
    </row>
    <row r="122" spans="2:54">
      <c r="B122" s="12">
        <v>44036</v>
      </c>
      <c r="C122" s="43">
        <v>1548.5153309241123</v>
      </c>
      <c r="D122" s="106">
        <v>314.36402213319565</v>
      </c>
      <c r="E122" s="43">
        <v>1228.281984421217</v>
      </c>
      <c r="F122" s="43">
        <v>2147.98255555988</v>
      </c>
      <c r="G122" s="43">
        <v>1097.2749224606125</v>
      </c>
      <c r="H122" s="43">
        <v>746.04913300418696</v>
      </c>
      <c r="I122" s="43">
        <v>1361.7897881913655</v>
      </c>
      <c r="J122" s="43">
        <v>1450.9089031252513</v>
      </c>
      <c r="K122" s="43">
        <v>1848.3272103707066</v>
      </c>
      <c r="L122" s="43">
        <v>1511.3473660900847</v>
      </c>
      <c r="M122" s="43">
        <v>102.73325756646283</v>
      </c>
      <c r="N122" s="43">
        <v>966.00531358080752</v>
      </c>
      <c r="O122" s="43">
        <v>1337.9980216396229</v>
      </c>
      <c r="P122" s="43">
        <v>898.85031114661342</v>
      </c>
      <c r="Q122" s="43">
        <v>1303.131603600373</v>
      </c>
      <c r="R122" s="43">
        <v>579.15096804469408</v>
      </c>
      <c r="S122" s="43">
        <v>848.52312030707492</v>
      </c>
      <c r="T122" s="43">
        <v>2220.379245517378</v>
      </c>
      <c r="U122" s="43">
        <v>1668.1105750490267</v>
      </c>
      <c r="V122" s="43">
        <v>1370.461458193525</v>
      </c>
      <c r="W122" s="43">
        <v>281.18438800682372</v>
      </c>
      <c r="X122" s="43">
        <v>852.18860290937516</v>
      </c>
      <c r="Y122" s="43">
        <v>888.70540286519201</v>
      </c>
      <c r="Z122" s="43">
        <v>636.75579691409132</v>
      </c>
      <c r="AA122" s="43">
        <v>1696.5788435227635</v>
      </c>
      <c r="AB122" s="43">
        <v>294.18109814600012</v>
      </c>
      <c r="AC122" s="43">
        <v>1037.7668327490239</v>
      </c>
      <c r="AD122" s="43">
        <v>753.83817664629453</v>
      </c>
      <c r="AE122" s="43">
        <v>1244.8991407928715</v>
      </c>
      <c r="AF122" s="43">
        <v>467.97759649976035</v>
      </c>
      <c r="AG122" s="43">
        <v>2009.1023240246573</v>
      </c>
      <c r="AH122" s="43">
        <v>881.02422412945577</v>
      </c>
      <c r="AI122" s="43">
        <v>1326.7277928223673</v>
      </c>
      <c r="AJ122" s="43">
        <v>1924.8594860638332</v>
      </c>
      <c r="AK122" s="43">
        <v>697.01443469312676</v>
      </c>
      <c r="AL122" s="43">
        <v>759.45175525132004</v>
      </c>
      <c r="AM122" s="43">
        <v>381.68064329961101</v>
      </c>
      <c r="AN122" s="43">
        <v>831.36969687176838</v>
      </c>
      <c r="AO122" s="43">
        <v>1717.7875557596919</v>
      </c>
      <c r="AP122" s="43">
        <v>1518.3153363289218</v>
      </c>
      <c r="AQ122" s="43">
        <v>929.86595480776862</v>
      </c>
      <c r="AR122" s="43">
        <v>1304.5857166829924</v>
      </c>
      <c r="AS122" s="43">
        <v>1265.0727874072873</v>
      </c>
      <c r="AT122" s="43">
        <v>1167.2597439784658</v>
      </c>
      <c r="AU122" s="43">
        <v>979.49688656475212</v>
      </c>
      <c r="AV122" s="43">
        <v>221.89035841520101</v>
      </c>
      <c r="AW122" s="43">
        <v>668.72715273684275</v>
      </c>
      <c r="AX122" s="43">
        <v>869.7663456309067</v>
      </c>
      <c r="AY122" s="43">
        <v>316.77886117281986</v>
      </c>
      <c r="AZ122" s="43">
        <v>412.68102464559018</v>
      </c>
    </row>
    <row r="123" spans="2:54">
      <c r="B123" s="12">
        <v>44037</v>
      </c>
      <c r="C123" s="43">
        <v>1583.7810379521532</v>
      </c>
      <c r="D123" s="106">
        <v>327.79938349657232</v>
      </c>
      <c r="E123" s="43">
        <v>1254.3936868379408</v>
      </c>
      <c r="F123" s="43">
        <v>2181.840563385003</v>
      </c>
      <c r="G123" s="43">
        <v>1121.0581596484715</v>
      </c>
      <c r="H123" s="43">
        <v>756.60452472308407</v>
      </c>
      <c r="I123" s="43">
        <v>1365.7205476826168</v>
      </c>
      <c r="J123" s="43">
        <v>1462.7920992296754</v>
      </c>
      <c r="K123" s="43">
        <v>1895.9665735999758</v>
      </c>
      <c r="L123" s="43">
        <v>1546.4164084690929</v>
      </c>
      <c r="M123" s="43">
        <v>106.13348422133397</v>
      </c>
      <c r="N123" s="43">
        <v>993.18475505127913</v>
      </c>
      <c r="O123" s="43">
        <v>1349.3787289360951</v>
      </c>
      <c r="P123" s="43">
        <v>911.07722855887903</v>
      </c>
      <c r="Q123" s="43">
        <v>1318.1142913288315</v>
      </c>
      <c r="R123" s="43">
        <v>592.15230325560003</v>
      </c>
      <c r="S123" s="43">
        <v>862.43952517893467</v>
      </c>
      <c r="T123" s="43">
        <v>2264.7993682416804</v>
      </c>
      <c r="U123" s="43">
        <v>1672.5646899039641</v>
      </c>
      <c r="V123" s="43">
        <v>1384.9062471053712</v>
      </c>
      <c r="W123" s="43">
        <v>282.71475885393926</v>
      </c>
      <c r="X123" s="43">
        <v>859.19638466550884</v>
      </c>
      <c r="Y123" s="43">
        <v>901.33540628182823</v>
      </c>
      <c r="Z123" s="43">
        <v>660.17416881655129</v>
      </c>
      <c r="AA123" s="43">
        <v>1738.4978277057271</v>
      </c>
      <c r="AB123" s="43">
        <v>306.94601016969182</v>
      </c>
      <c r="AC123" s="43">
        <v>1055.7818350261659</v>
      </c>
      <c r="AD123" s="43">
        <v>769.95984953605205</v>
      </c>
      <c r="AE123" s="43">
        <v>1259.4255488722426</v>
      </c>
      <c r="AF123" s="43">
        <v>470.47812786267502</v>
      </c>
      <c r="AG123" s="43">
        <v>2013.9901147287837</v>
      </c>
      <c r="AH123" s="43">
        <v>896.51700598515993</v>
      </c>
      <c r="AI123" s="43">
        <v>1361.0952543591018</v>
      </c>
      <c r="AJ123" s="43">
        <v>1928.5929193117906</v>
      </c>
      <c r="AK123" s="43">
        <v>708.35833627665329</v>
      </c>
      <c r="AL123" s="43">
        <v>790.73109203984563</v>
      </c>
      <c r="AM123" s="43">
        <v>389.39297136287604</v>
      </c>
      <c r="AN123" s="43">
        <v>838.98235322205448</v>
      </c>
      <c r="AO123" s="43">
        <v>1727.7531320430769</v>
      </c>
      <c r="AP123" s="43">
        <v>1548.2035208902928</v>
      </c>
      <c r="AQ123" s="43">
        <v>937.50408753138618</v>
      </c>
      <c r="AR123" s="43">
        <v>1340.3566187402125</v>
      </c>
      <c r="AS123" s="43">
        <v>1290.9513399013958</v>
      </c>
      <c r="AT123" s="43">
        <v>1183.6978882086771</v>
      </c>
      <c r="AU123" s="43">
        <v>992.21684285228741</v>
      </c>
      <c r="AV123" s="43">
        <v>222.78323129780446</v>
      </c>
      <c r="AW123" s="43">
        <v>679.28916213455466</v>
      </c>
      <c r="AX123" s="43">
        <v>885.04714204206891</v>
      </c>
      <c r="AY123" s="43">
        <v>324.54289264695996</v>
      </c>
      <c r="AZ123" s="43">
        <v>421.34488251092915</v>
      </c>
    </row>
    <row r="124" spans="2:54">
      <c r="B124" s="12">
        <v>44038</v>
      </c>
      <c r="C124" s="43">
        <v>1618.4407248990778</v>
      </c>
      <c r="D124" s="106">
        <v>340.78559760506869</v>
      </c>
      <c r="E124" s="43">
        <v>1281.4805543557975</v>
      </c>
      <c r="F124" s="43">
        <v>2216.5091536245818</v>
      </c>
      <c r="G124" s="43">
        <v>1143.3763890516323</v>
      </c>
      <c r="H124" s="43">
        <v>766.77044605423339</v>
      </c>
      <c r="I124" s="43">
        <v>1370.9976223513004</v>
      </c>
      <c r="J124" s="43">
        <v>1474.0151177727428</v>
      </c>
      <c r="K124" s="43">
        <v>1943.4117157820542</v>
      </c>
      <c r="L124" s="43">
        <v>1581.427594462961</v>
      </c>
      <c r="M124" s="43">
        <v>110.28034818320945</v>
      </c>
      <c r="N124" s="43">
        <v>1020.0204565266831</v>
      </c>
      <c r="O124" s="43">
        <v>1360.5283272681513</v>
      </c>
      <c r="P124" s="43">
        <v>923.01555507075113</v>
      </c>
      <c r="Q124" s="43">
        <v>1332.9656711261557</v>
      </c>
      <c r="R124" s="43">
        <v>605.54054490047554</v>
      </c>
      <c r="S124" s="43">
        <v>876.00287115341109</v>
      </c>
      <c r="T124" s="43">
        <v>2306.0358695794466</v>
      </c>
      <c r="U124" s="43">
        <v>1677.4644235089302</v>
      </c>
      <c r="V124" s="43">
        <v>1399.88979143549</v>
      </c>
      <c r="W124" s="43">
        <v>284.31952272834508</v>
      </c>
      <c r="X124" s="43">
        <v>866.69767217911647</v>
      </c>
      <c r="Y124" s="43">
        <v>913.92741329829425</v>
      </c>
      <c r="Z124" s="43">
        <v>685.04964247936709</v>
      </c>
      <c r="AA124" s="43">
        <v>1784.2232649354205</v>
      </c>
      <c r="AB124" s="43">
        <v>318.58814459129962</v>
      </c>
      <c r="AC124" s="43">
        <v>1073.2833293750998</v>
      </c>
      <c r="AD124" s="43">
        <v>785.10672359991713</v>
      </c>
      <c r="AE124" s="43">
        <v>1273.7230201694783</v>
      </c>
      <c r="AF124" s="43">
        <v>472.76853053963043</v>
      </c>
      <c r="AG124" s="43">
        <v>2019.0097905391092</v>
      </c>
      <c r="AH124" s="43">
        <v>912.24143013773926</v>
      </c>
      <c r="AI124" s="43">
        <v>1394.2290121483643</v>
      </c>
      <c r="AJ124" s="43">
        <v>1932.4115371106459</v>
      </c>
      <c r="AK124" s="43">
        <v>719.54213754694536</v>
      </c>
      <c r="AL124" s="43">
        <v>825.0972054851336</v>
      </c>
      <c r="AM124" s="43">
        <v>397.27465226020485</v>
      </c>
      <c r="AN124" s="43">
        <v>846.48118797343591</v>
      </c>
      <c r="AO124" s="43">
        <v>1737.7052231082162</v>
      </c>
      <c r="AP124" s="43">
        <v>1578.1804932260754</v>
      </c>
      <c r="AQ124" s="43">
        <v>946.61171302001276</v>
      </c>
      <c r="AR124" s="43">
        <v>1374.6736741933528</v>
      </c>
      <c r="AS124" s="43">
        <v>1316.4175185532633</v>
      </c>
      <c r="AT124" s="43">
        <v>1200.1315764496692</v>
      </c>
      <c r="AU124" s="43">
        <v>1005.0489355965683</v>
      </c>
      <c r="AV124" s="43">
        <v>223.69899835688494</v>
      </c>
      <c r="AW124" s="43">
        <v>690.07254224433257</v>
      </c>
      <c r="AX124" s="43">
        <v>900.76221927609163</v>
      </c>
      <c r="AY124" s="43">
        <v>331.43805406906591</v>
      </c>
      <c r="AZ124" s="43">
        <v>429.73722346310944</v>
      </c>
    </row>
    <row r="125" spans="2:54">
      <c r="B125" s="12">
        <v>44039</v>
      </c>
      <c r="C125" s="43">
        <v>1652.1272834465178</v>
      </c>
      <c r="D125" s="106">
        <v>354.18190268541235</v>
      </c>
      <c r="E125" s="43">
        <v>1307.5165157937931</v>
      </c>
      <c r="F125" s="43">
        <v>2251.5506510281962</v>
      </c>
      <c r="G125" s="43">
        <v>1165.0282785369261</v>
      </c>
      <c r="H125" s="43">
        <v>776.42038113919443</v>
      </c>
      <c r="I125" s="43">
        <v>1376.7595307594752</v>
      </c>
      <c r="J125" s="43">
        <v>1485.2381363158104</v>
      </c>
      <c r="K125" s="43">
        <v>1990.6460084026278</v>
      </c>
      <c r="L125" s="43">
        <v>1616.004184819612</v>
      </c>
      <c r="M125" s="43">
        <v>115.1435803720756</v>
      </c>
      <c r="N125" s="43">
        <v>1048.0792328682585</v>
      </c>
      <c r="O125" s="43">
        <v>1371.8447749989075</v>
      </c>
      <c r="P125" s="43">
        <v>935.00693138048962</v>
      </c>
      <c r="Q125" s="43">
        <v>1348.3785055255737</v>
      </c>
      <c r="R125" s="43">
        <v>619.09506038474296</v>
      </c>
      <c r="S125" s="43">
        <v>889.56621712788751</v>
      </c>
      <c r="T125" s="43">
        <v>2345.4654506708002</v>
      </c>
      <c r="U125" s="43">
        <v>1682.5444772592566</v>
      </c>
      <c r="V125" s="43">
        <v>1415.4380837698513</v>
      </c>
      <c r="W125" s="43">
        <v>285.9349141780782</v>
      </c>
      <c r="X125" s="43">
        <v>874.35058754864383</v>
      </c>
      <c r="Y125" s="43">
        <v>926.5270195947943</v>
      </c>
      <c r="Z125" s="43">
        <v>710.96557059406643</v>
      </c>
      <c r="AA125" s="43">
        <v>1822.2205944662044</v>
      </c>
      <c r="AB125" s="43">
        <v>330.84513341404858</v>
      </c>
      <c r="AC125" s="43">
        <v>1091.4004884018855</v>
      </c>
      <c r="AD125" s="43">
        <v>801.13466583333866</v>
      </c>
      <c r="AE125" s="43">
        <v>1288.1091121565728</v>
      </c>
      <c r="AF125" s="43">
        <v>475.14298469096951</v>
      </c>
      <c r="AG125" s="43">
        <v>2023.9683488611961</v>
      </c>
      <c r="AH125" s="43">
        <v>927.40037456559401</v>
      </c>
      <c r="AI125" s="43">
        <v>1426.8340397601382</v>
      </c>
      <c r="AJ125" s="43">
        <v>1936.291840273944</v>
      </c>
      <c r="AK125" s="43">
        <v>731.07913721819</v>
      </c>
      <c r="AL125" s="43">
        <v>861.45257499811294</v>
      </c>
      <c r="AM125" s="43">
        <v>405.46455531552994</v>
      </c>
      <c r="AN125" s="43">
        <v>853.70885950389663</v>
      </c>
      <c r="AO125" s="43">
        <v>1748.520368141064</v>
      </c>
      <c r="AP125" s="43">
        <v>1608.606953669818</v>
      </c>
      <c r="AQ125" s="43">
        <v>955.36407652149421</v>
      </c>
      <c r="AR125" s="43">
        <v>1407.9008676598371</v>
      </c>
      <c r="AS125" s="43">
        <v>1341.5353718688527</v>
      </c>
      <c r="AT125" s="43">
        <v>1215.143804129686</v>
      </c>
      <c r="AU125" s="43">
        <v>1017.6416923212284</v>
      </c>
      <c r="AV125" s="43">
        <v>224.3858236511953</v>
      </c>
      <c r="AW125" s="43">
        <v>700.94221941135606</v>
      </c>
      <c r="AX125" s="43">
        <v>916.48956432996908</v>
      </c>
      <c r="AY125" s="43">
        <v>338.38901448533915</v>
      </c>
      <c r="AZ125" s="43">
        <v>438.10488105954789</v>
      </c>
    </row>
    <row r="126" spans="2:54">
      <c r="B126" s="12">
        <v>44040</v>
      </c>
      <c r="C126" s="43">
        <v>1686.3062333098644</v>
      </c>
      <c r="D126" s="106">
        <v>368.65225554916555</v>
      </c>
      <c r="E126" s="43">
        <v>1332.4258301731988</v>
      </c>
      <c r="F126" s="43">
        <v>2286.3075613855731</v>
      </c>
      <c r="G126" s="43">
        <v>1186.0901155284821</v>
      </c>
      <c r="H126" s="43">
        <v>785.91899333464846</v>
      </c>
      <c r="I126" s="43">
        <v>1380.9026554424049</v>
      </c>
      <c r="J126" s="43">
        <v>1495.1407997361639</v>
      </c>
      <c r="K126" s="43">
        <v>2035.5829054855399</v>
      </c>
      <c r="L126" s="43">
        <v>1649.575688671616</v>
      </c>
      <c r="M126" s="43">
        <v>120.59201477453975</v>
      </c>
      <c r="N126" s="43">
        <v>1075.7143296810293</v>
      </c>
      <c r="O126" s="43">
        <v>1383.5907471952362</v>
      </c>
      <c r="P126" s="43">
        <v>946.79671845833559</v>
      </c>
      <c r="Q126" s="43">
        <v>1363.370248973421</v>
      </c>
      <c r="R126" s="43">
        <v>632.58882196615559</v>
      </c>
      <c r="S126" s="43">
        <v>902.82063656715343</v>
      </c>
      <c r="T126" s="43">
        <v>2384.019228581496</v>
      </c>
      <c r="U126" s="43">
        <v>1687.9893165910019</v>
      </c>
      <c r="V126" s="43">
        <v>1430.3507392291449</v>
      </c>
      <c r="W126" s="43">
        <v>287.84787773697263</v>
      </c>
      <c r="X126" s="43">
        <v>882.22093154175388</v>
      </c>
      <c r="Y126" s="43">
        <v>938.93157770375296</v>
      </c>
      <c r="Z126" s="43">
        <v>736.50209361781049</v>
      </c>
      <c r="AA126" s="43">
        <v>1864.3843820607485</v>
      </c>
      <c r="AB126" s="43">
        <v>340.44220863186075</v>
      </c>
      <c r="AC126" s="43">
        <v>1109.3160581093744</v>
      </c>
      <c r="AD126" s="43">
        <v>817.36881551069905</v>
      </c>
      <c r="AE126" s="43">
        <v>1303.1524742601207</v>
      </c>
      <c r="AF126" s="43">
        <v>477.32832302494535</v>
      </c>
      <c r="AG126" s="43">
        <v>2029.3000455325289</v>
      </c>
      <c r="AH126" s="43">
        <v>941.87801812028681</v>
      </c>
      <c r="AI126" s="43">
        <v>1464.7356451148207</v>
      </c>
      <c r="AJ126" s="43">
        <v>1940.1222076660265</v>
      </c>
      <c r="AK126" s="43">
        <v>742.58313911495077</v>
      </c>
      <c r="AL126" s="43">
        <v>896.67793153616014</v>
      </c>
      <c r="AM126" s="43">
        <v>413.55623372709789</v>
      </c>
      <c r="AN126" s="43">
        <v>860.75129196162982</v>
      </c>
      <c r="AO126" s="43">
        <v>1759.2815723009301</v>
      </c>
      <c r="AP126" s="43">
        <v>1637.487951915205</v>
      </c>
      <c r="AQ126" s="43">
        <v>964.47170201012079</v>
      </c>
      <c r="AR126" s="43">
        <v>1443.2136511468507</v>
      </c>
      <c r="AS126" s="43">
        <v>1366.721215136926</v>
      </c>
      <c r="AT126" s="43">
        <v>1229.0286665372053</v>
      </c>
      <c r="AU126" s="43">
        <v>1029.6787877975385</v>
      </c>
      <c r="AV126" s="43">
        <v>225.04975476902865</v>
      </c>
      <c r="AW126" s="43">
        <v>710.2829378467394</v>
      </c>
      <c r="AX126" s="43">
        <v>931.71883589774109</v>
      </c>
      <c r="AY126" s="43">
        <v>345.93782126769099</v>
      </c>
      <c r="AZ126" s="43">
        <v>446.02823825263562</v>
      </c>
    </row>
    <row r="127" spans="2:54">
      <c r="B127" s="12">
        <v>44041</v>
      </c>
      <c r="C127" s="43">
        <v>1718.9934414350787</v>
      </c>
      <c r="D127" s="106">
        <v>384.23571247936121</v>
      </c>
      <c r="E127" s="43">
        <v>1357.0037777706668</v>
      </c>
      <c r="F127" s="43">
        <v>2319.6356485039091</v>
      </c>
      <c r="G127" s="43">
        <v>1205.8778440715491</v>
      </c>
      <c r="H127" s="43">
        <v>794.54687873966009</v>
      </c>
      <c r="I127" s="43">
        <v>1385.0457801253344</v>
      </c>
      <c r="J127" s="43">
        <v>1505.4395696933316</v>
      </c>
      <c r="K127" s="43">
        <v>2078.8409877632826</v>
      </c>
      <c r="L127" s="43">
        <v>1682.976314362857</v>
      </c>
      <c r="M127" s="43">
        <v>126.15143580372076</v>
      </c>
      <c r="N127" s="43">
        <v>1101.9904544202764</v>
      </c>
      <c r="O127" s="43">
        <v>1395.576847242397</v>
      </c>
      <c r="P127" s="43">
        <v>958.68411716425567</v>
      </c>
      <c r="Q127" s="43">
        <v>1378.3574645615743</v>
      </c>
      <c r="R127" s="43">
        <v>645.24801677677453</v>
      </c>
      <c r="S127" s="43">
        <v>916.07505600641957</v>
      </c>
      <c r="T127" s="43">
        <v>2422.5730064921909</v>
      </c>
      <c r="U127" s="43">
        <v>1693.7222536262536</v>
      </c>
      <c r="V127" s="43">
        <v>1445.7714315960204</v>
      </c>
      <c r="W127" s="43">
        <v>289.37824858408811</v>
      </c>
      <c r="X127" s="43">
        <v>890.3888094408195</v>
      </c>
      <c r="Y127" s="43">
        <v>953.25875366133312</v>
      </c>
      <c r="Z127" s="43">
        <v>761.05635315454151</v>
      </c>
      <c r="AA127" s="43">
        <v>1900.7544889145574</v>
      </c>
      <c r="AB127" s="43">
        <v>350.31997825019386</v>
      </c>
      <c r="AC127" s="43">
        <v>1126.7317407886076</v>
      </c>
      <c r="AD127" s="43">
        <v>832.0657824241523</v>
      </c>
      <c r="AE127" s="43">
        <v>1317.8930490066507</v>
      </c>
      <c r="AF127" s="43">
        <v>479.40859701594155</v>
      </c>
      <c r="AG127" s="43">
        <v>2034.400139090536</v>
      </c>
      <c r="AH127" s="43">
        <v>955.55853965337997</v>
      </c>
      <c r="AI127" s="43">
        <v>1498.4491509057148</v>
      </c>
      <c r="AJ127" s="43">
        <v>1943.9981047318645</v>
      </c>
      <c r="AK127" s="43">
        <v>753.46384971591363</v>
      </c>
      <c r="AL127" s="43">
        <v>932.98997786799191</v>
      </c>
      <c r="AM127" s="43">
        <v>421.43114051106414</v>
      </c>
      <c r="AN127" s="43">
        <v>866.90100599657944</v>
      </c>
      <c r="AO127" s="43">
        <v>1770.0427764607962</v>
      </c>
      <c r="AP127" s="43">
        <v>1666.873930627559</v>
      </c>
      <c r="AQ127" s="43">
        <v>973.54703095446143</v>
      </c>
      <c r="AR127" s="43">
        <v>1479.5870105018766</v>
      </c>
      <c r="AS127" s="43">
        <v>1393.640802193348</v>
      </c>
      <c r="AT127" s="43">
        <v>1243.8047267885961</v>
      </c>
      <c r="AU127" s="43">
        <v>1041.7543778784027</v>
      </c>
      <c r="AV127" s="43">
        <v>225.62210918095394</v>
      </c>
      <c r="AW127" s="43">
        <v>720.96126066943509</v>
      </c>
      <c r="AX127" s="43">
        <v>947.28179216556418</v>
      </c>
      <c r="AY127" s="43">
        <v>353.22357564896822</v>
      </c>
      <c r="AZ127" s="43">
        <v>454.00096215720674</v>
      </c>
    </row>
    <row r="128" spans="2:54">
      <c r="B128" s="12">
        <v>44042</v>
      </c>
      <c r="C128" s="43">
        <v>1754.3931721349052</v>
      </c>
      <c r="D128" s="106">
        <v>398.99898746586234</v>
      </c>
      <c r="E128" s="43">
        <v>1381.5580563122817</v>
      </c>
      <c r="F128" s="43">
        <v>2351.9274462400836</v>
      </c>
      <c r="G128" s="43">
        <v>1225.9450521352412</v>
      </c>
      <c r="H128" s="43">
        <v>802.93165524021754</v>
      </c>
      <c r="I128" s="43">
        <v>1389.1889048082646</v>
      </c>
      <c r="J128" s="43">
        <v>1513.4057122670379</v>
      </c>
      <c r="K128" s="43">
        <v>2120.6277790944978</v>
      </c>
      <c r="L128" s="43">
        <v>1716.9151389856358</v>
      </c>
      <c r="M128" s="43">
        <v>131.53933204615751</v>
      </c>
      <c r="N128" s="43">
        <v>1127.3073047546836</v>
      </c>
      <c r="O128" s="43">
        <v>1407.4795225902076</v>
      </c>
      <c r="P128" s="43">
        <v>970.32324281616081</v>
      </c>
      <c r="Q128" s="43">
        <v>1393.2677065349239</v>
      </c>
      <c r="R128" s="43">
        <v>658.37725494105894</v>
      </c>
      <c r="S128" s="43">
        <v>929.32947544568549</v>
      </c>
      <c r="T128" s="43">
        <v>2459.9805577839884</v>
      </c>
      <c r="U128" s="43">
        <v>1699.5691861556991</v>
      </c>
      <c r="V128" s="43">
        <v>1460.5824796737977</v>
      </c>
      <c r="W128" s="43">
        <v>290.84485397924055</v>
      </c>
      <c r="X128" s="43">
        <v>897.68411194261193</v>
      </c>
      <c r="Y128" s="43">
        <v>963.75589248173833</v>
      </c>
      <c r="Z128" s="43">
        <v>784.13023454496863</v>
      </c>
      <c r="AA128" s="43">
        <v>1943.0958789841695</v>
      </c>
      <c r="AB128" s="43">
        <v>361.17349507033799</v>
      </c>
      <c r="AC128" s="43">
        <v>1143.7660382691715</v>
      </c>
      <c r="AD128" s="43">
        <v>847.04394130661296</v>
      </c>
      <c r="AE128" s="43">
        <v>1333.283508812146</v>
      </c>
      <c r="AF128" s="43">
        <v>481.4888710069377</v>
      </c>
      <c r="AG128" s="43">
        <v>2039.2042953370733</v>
      </c>
      <c r="AH128" s="43">
        <v>969.00741888959806</v>
      </c>
      <c r="AI128" s="43">
        <v>1532.6310930819272</v>
      </c>
      <c r="AJ128" s="43">
        <v>1947.8167225307193</v>
      </c>
      <c r="AK128" s="43">
        <v>764.41177800563889</v>
      </c>
      <c r="AL128" s="43">
        <v>959.4460004887577</v>
      </c>
      <c r="AM128" s="43">
        <v>429.35346608856833</v>
      </c>
      <c r="AN128" s="43">
        <v>872.84427889626033</v>
      </c>
      <c r="AO128" s="43">
        <v>1780.8039806206621</v>
      </c>
      <c r="AP128" s="43">
        <v>1696.2543601040127</v>
      </c>
      <c r="AQ128" s="43">
        <v>982.59006335451613</v>
      </c>
      <c r="AR128" s="43">
        <v>1512.4104739042066</v>
      </c>
      <c r="AS128" s="43">
        <v>1417.6979137140204</v>
      </c>
      <c r="AT128" s="43">
        <v>1258.3178836760449</v>
      </c>
      <c r="AU128" s="43">
        <v>1053.5270321582086</v>
      </c>
      <c r="AV128" s="43">
        <v>226.21735776935628</v>
      </c>
      <c r="AW128" s="43">
        <v>731.3487999296716</v>
      </c>
      <c r="AX128" s="43">
        <v>962.76378082234532</v>
      </c>
      <c r="AY128" s="43">
        <v>360.34990433262453</v>
      </c>
      <c r="AZ128" s="43">
        <v>462.22051961919504</v>
      </c>
    </row>
    <row r="129" spans="2:52">
      <c r="B129" s="12">
        <v>44043</v>
      </c>
      <c r="C129" s="43">
        <v>1787.5815122502736</v>
      </c>
      <c r="D129" s="106">
        <v>413.03972121625173</v>
      </c>
      <c r="E129" s="43">
        <v>1405.9371838405864</v>
      </c>
      <c r="F129" s="43">
        <v>2382.6824739265762</v>
      </c>
      <c r="G129" s="43">
        <v>1245.5957525562947</v>
      </c>
      <c r="H129" s="43">
        <v>811.37348791222837</v>
      </c>
      <c r="I129" s="43">
        <v>1393.5123395596004</v>
      </c>
      <c r="J129" s="43">
        <v>1521.8999968898302</v>
      </c>
      <c r="K129" s="43">
        <v>2159.6901546404606</v>
      </c>
      <c r="L129" s="43">
        <v>1750.0036092965843</v>
      </c>
      <c r="M129" s="43">
        <v>138.68283492938829</v>
      </c>
      <c r="N129" s="43">
        <v>1151.1372797615884</v>
      </c>
      <c r="O129" s="43">
        <v>1419.4577311117548</v>
      </c>
      <c r="P129" s="43">
        <v>982.04937013656695</v>
      </c>
      <c r="Q129" s="43">
        <v>1408.1688927888852</v>
      </c>
      <c r="R129" s="43">
        <v>670.87017591228607</v>
      </c>
      <c r="S129" s="43">
        <v>942.58879848074844</v>
      </c>
      <c r="T129" s="43">
        <v>2493.565305017049</v>
      </c>
      <c r="U129" s="43">
        <v>1705.2295806037371</v>
      </c>
      <c r="V129" s="43">
        <v>1475.5400314179476</v>
      </c>
      <c r="W129" s="43">
        <v>292.30083179906575</v>
      </c>
      <c r="X129" s="43">
        <v>905.12389004296915</v>
      </c>
      <c r="Y129" s="43">
        <v>976.11992109718199</v>
      </c>
      <c r="Z129" s="43">
        <v>807.02721540218943</v>
      </c>
      <c r="AA129" s="43">
        <v>1987.4580972160425</v>
      </c>
      <c r="AB129" s="43">
        <v>373.64434629348398</v>
      </c>
      <c r="AC129" s="43">
        <v>1160.3753636712183</v>
      </c>
      <c r="AD129" s="43">
        <v>861.8908772702033</v>
      </c>
      <c r="AE129" s="43">
        <v>1348.5484226403412</v>
      </c>
      <c r="AF129" s="43">
        <v>483.78978011819112</v>
      </c>
      <c r="AG129" s="43">
        <v>2043.7109059171864</v>
      </c>
      <c r="AH129" s="43">
        <v>980.09899710467562</v>
      </c>
      <c r="AI129" s="43">
        <v>1566.7991213061009</v>
      </c>
      <c r="AJ129" s="43">
        <v>1951.6147785414271</v>
      </c>
      <c r="AK129" s="43">
        <v>775.14949825050678</v>
      </c>
      <c r="AL129" s="43">
        <v>981.89462885337593</v>
      </c>
      <c r="AM129" s="43">
        <v>437.06918120851469</v>
      </c>
      <c r="AN129" s="43">
        <v>878.16822839013537</v>
      </c>
      <c r="AO129" s="43">
        <v>1790.6616751580837</v>
      </c>
      <c r="AP129" s="43">
        <v>1725.4821855931957</v>
      </c>
      <c r="AQ129" s="43">
        <v>991.89146810885813</v>
      </c>
      <c r="AR129" s="43">
        <v>1542.0040967932996</v>
      </c>
      <c r="AS129" s="43">
        <v>1445.3328733139717</v>
      </c>
      <c r="AT129" s="43">
        <v>1272.7463767683259</v>
      </c>
      <c r="AU129" s="43">
        <v>1065.672916734346</v>
      </c>
      <c r="AV129" s="43">
        <v>226.76681800480455</v>
      </c>
      <c r="AW129" s="43">
        <v>741.46806790325206</v>
      </c>
      <c r="AX129" s="43">
        <v>977.77959232464332</v>
      </c>
      <c r="AY129" s="43">
        <v>367.67551513830693</v>
      </c>
      <c r="AZ129" s="43">
        <v>470.31666030247482</v>
      </c>
    </row>
    <row r="130" spans="2:52">
      <c r="B130" s="12">
        <v>44044</v>
      </c>
      <c r="C130" s="43">
        <v>1820.5542490675523</v>
      </c>
      <c r="D130" s="106">
        <v>426.0259353247481</v>
      </c>
      <c r="E130" s="43">
        <v>1430.5530019274188</v>
      </c>
      <c r="F130" s="43">
        <v>2411.2805280695175</v>
      </c>
      <c r="G130" s="43">
        <v>1264.7135256637634</v>
      </c>
      <c r="H130" s="43">
        <v>819.01405348078367</v>
      </c>
      <c r="I130" s="43">
        <v>1397.651457352121</v>
      </c>
      <c r="J130" s="43">
        <v>1532.0814019472011</v>
      </c>
      <c r="K130" s="43">
        <v>2196.2103629180565</v>
      </c>
      <c r="L130" s="43">
        <v>1780.8101161378129</v>
      </c>
      <c r="M130" s="43">
        <v>146.70414113301607</v>
      </c>
      <c r="N130" s="43">
        <v>1175.2150673230769</v>
      </c>
      <c r="O130" s="43">
        <v>1431.8812471501024</v>
      </c>
      <c r="P130" s="43">
        <v>993.88371904462076</v>
      </c>
      <c r="Q130" s="43">
        <v>1422.9432989714062</v>
      </c>
      <c r="R130" s="43">
        <v>683.8874989923645</v>
      </c>
      <c r="S130" s="43">
        <v>955.84812151581139</v>
      </c>
      <c r="T130" s="43">
        <v>2534.814098329281</v>
      </c>
      <c r="U130" s="43">
        <v>1711.4910422029766</v>
      </c>
      <c r="V130" s="43">
        <v>1490.0509832758978</v>
      </c>
      <c r="W130" s="43">
        <v>293.63990629029183</v>
      </c>
      <c r="X130" s="43">
        <v>912.5865553668616</v>
      </c>
      <c r="Y130" s="43">
        <v>988.35982813873568</v>
      </c>
      <c r="Z130" s="43">
        <v>828.57416587441605</v>
      </c>
      <c r="AA130" s="43">
        <v>2018.1545250014606</v>
      </c>
      <c r="AB130" s="43">
        <v>383.82954311238763</v>
      </c>
      <c r="AC130" s="43">
        <v>1176.8212382738352</v>
      </c>
      <c r="AD130" s="43">
        <v>877.45016622194578</v>
      </c>
      <c r="AE130" s="43">
        <v>1363.4736238240773</v>
      </c>
      <c r="AF130" s="43">
        <v>485.81752193769751</v>
      </c>
      <c r="AG130" s="43">
        <v>2048.013255418186</v>
      </c>
      <c r="AH130" s="43">
        <v>990.6523476299551</v>
      </c>
      <c r="AI130" s="43">
        <v>1600.5265410490342</v>
      </c>
      <c r="AJ130" s="43">
        <v>1955.5508922725546</v>
      </c>
      <c r="AK130" s="43">
        <v>785.67089975153897</v>
      </c>
      <c r="AL130" s="43">
        <v>1005.1194642135542</v>
      </c>
      <c r="AM130" s="43">
        <v>444.80183161186739</v>
      </c>
      <c r="AN130" s="43">
        <v>883.51449584457987</v>
      </c>
      <c r="AO130" s="43">
        <v>1799.6293452913055</v>
      </c>
      <c r="AP130" s="43">
        <v>1753.453109150862</v>
      </c>
      <c r="AQ130" s="43">
        <v>1001.3705038567726</v>
      </c>
      <c r="AR130" s="43">
        <v>1570.028820469357</v>
      </c>
      <c r="AS130" s="43">
        <v>1473.3742945863833</v>
      </c>
      <c r="AT130" s="43">
        <v>1287.0367341948065</v>
      </c>
      <c r="AU130" s="43">
        <v>1077.4823919402475</v>
      </c>
      <c r="AV130" s="43">
        <v>227.36206659320689</v>
      </c>
      <c r="AW130" s="43">
        <v>751.17461082043894</v>
      </c>
      <c r="AX130" s="43">
        <v>992.763507495319</v>
      </c>
      <c r="AY130" s="43">
        <v>374.67430326386653</v>
      </c>
      <c r="AZ130" s="43">
        <v>477.59825024627827</v>
      </c>
    </row>
    <row r="131" spans="2:52">
      <c r="B131" s="12">
        <v>44045</v>
      </c>
      <c r="C131" s="43">
        <v>1852.7111896217898</v>
      </c>
      <c r="D131" s="106">
        <v>438.75828359352954</v>
      </c>
      <c r="E131" s="43">
        <v>1455.7605464105686</v>
      </c>
      <c r="F131" s="43">
        <v>2438.6205112011594</v>
      </c>
      <c r="G131" s="43">
        <v>1282.5803296362242</v>
      </c>
      <c r="H131" s="43">
        <v>826.93245779728647</v>
      </c>
      <c r="I131" s="43">
        <v>1400.3961772823018</v>
      </c>
      <c r="J131" s="43">
        <v>1541.9987359800291</v>
      </c>
      <c r="K131" s="43">
        <v>2230.0859722791092</v>
      </c>
      <c r="L131" s="43">
        <v>1812.2812986594904</v>
      </c>
      <c r="M131" s="43">
        <v>155.31064955024183</v>
      </c>
      <c r="N131" s="43">
        <v>1199.420758138544</v>
      </c>
      <c r="O131" s="43">
        <v>1444.7173772419922</v>
      </c>
      <c r="P131" s="43">
        <v>1005.9281451522256</v>
      </c>
      <c r="Q131" s="43">
        <v>1438.2429368784667</v>
      </c>
      <c r="R131" s="43">
        <v>696.72256036387876</v>
      </c>
      <c r="S131" s="43">
        <v>969.80865874984397</v>
      </c>
      <c r="T131" s="43">
        <v>2575.2854242565768</v>
      </c>
      <c r="U131" s="43">
        <v>1717.62399979058</v>
      </c>
      <c r="V131" s="43">
        <v>1503.8223279149029</v>
      </c>
      <c r="W131" s="43">
        <v>294.79831200095566</v>
      </c>
      <c r="X131" s="43">
        <v>919.62294615241365</v>
      </c>
      <c r="Y131" s="43">
        <v>1000.8935740082736</v>
      </c>
      <c r="Z131" s="43">
        <v>848.52435627059788</v>
      </c>
      <c r="AA131" s="43">
        <v>2046.3069173332001</v>
      </c>
      <c r="AB131" s="43">
        <v>394.6964263325566</v>
      </c>
      <c r="AC131" s="43">
        <v>1192.400823639475</v>
      </c>
      <c r="AD131" s="43">
        <v>893.87177721197781</v>
      </c>
      <c r="AE131" s="43">
        <v>1378.7385376522727</v>
      </c>
      <c r="AF131" s="43">
        <v>487.98184740307732</v>
      </c>
      <c r="AG131" s="43">
        <v>2052.1322524544703</v>
      </c>
      <c r="AH131" s="43">
        <v>1000.394950116172</v>
      </c>
      <c r="AI131" s="43">
        <v>1633.2104143890299</v>
      </c>
      <c r="AJ131" s="43">
        <v>1959.3724474697167</v>
      </c>
      <c r="AK131" s="43">
        <v>795.95153971282161</v>
      </c>
      <c r="AL131" s="43">
        <v>1028.0590886311777</v>
      </c>
      <c r="AM131" s="43">
        <v>452.44641854150689</v>
      </c>
      <c r="AN131" s="43">
        <v>888.68779910461012</v>
      </c>
      <c r="AO131" s="43">
        <v>1808.8127789164548</v>
      </c>
      <c r="AP131" s="43">
        <v>1780.1615815411108</v>
      </c>
      <c r="AQ131" s="43">
        <v>1009.8806432761099</v>
      </c>
      <c r="AR131" s="43">
        <v>1597.800428405711</v>
      </c>
      <c r="AS131" s="43">
        <v>1501.2501751049203</v>
      </c>
      <c r="AT131" s="43">
        <v>1301.0909241926618</v>
      </c>
      <c r="AU131" s="43">
        <v>1089.1362150494722</v>
      </c>
      <c r="AV131" s="43">
        <v>228.04889188751721</v>
      </c>
      <c r="AW131" s="43">
        <v>760.7216917840193</v>
      </c>
      <c r="AX131" s="43">
        <v>1007.7842261255589</v>
      </c>
      <c r="AY131" s="43">
        <v>381.3143835697789</v>
      </c>
      <c r="AZ131" s="43">
        <v>484.87984019008155</v>
      </c>
    </row>
    <row r="132" spans="2:52">
      <c r="B132" s="12">
        <v>44046</v>
      </c>
      <c r="C132" s="43">
        <v>1883.8454712891435</v>
      </c>
      <c r="D132" s="106">
        <v>450.59233735255032</v>
      </c>
      <c r="E132" s="43">
        <v>1480.7029974681684</v>
      </c>
      <c r="F132" s="43">
        <v>2463.8388488363698</v>
      </c>
      <c r="G132" s="43">
        <v>1298.6614294012263</v>
      </c>
      <c r="H132" s="43">
        <v>834.95009023805619</v>
      </c>
      <c r="I132" s="43">
        <v>1402.7001392674899</v>
      </c>
      <c r="J132" s="43">
        <v>1551.9160700128573</v>
      </c>
      <c r="K132" s="43">
        <v>2262.4537079621432</v>
      </c>
      <c r="L132" s="43">
        <v>1842.7016477673401</v>
      </c>
      <c r="M132" s="43">
        <v>164.08868275421187</v>
      </c>
      <c r="N132" s="43">
        <v>1224.6256931257196</v>
      </c>
      <c r="O132" s="43">
        <v>1457.7575596390493</v>
      </c>
      <c r="P132" s="43">
        <v>1018.1550625644912</v>
      </c>
      <c r="Q132" s="43">
        <v>1453.2890146426453</v>
      </c>
      <c r="R132" s="43">
        <v>709.09077595556221</v>
      </c>
      <c r="S132" s="43">
        <v>983.76919598387667</v>
      </c>
      <c r="T132" s="43">
        <v>2614.5121877692518</v>
      </c>
      <c r="U132" s="43">
        <v>1723.3776632793215</v>
      </c>
      <c r="V132" s="43">
        <v>1516.7241024051177</v>
      </c>
      <c r="W132" s="43">
        <v>295.91420741031072</v>
      </c>
      <c r="X132" s="43">
        <v>926.59639707324493</v>
      </c>
      <c r="Y132" s="43">
        <v>1012.8523076885666</v>
      </c>
      <c r="Z132" s="43">
        <v>866.09570002287603</v>
      </c>
      <c r="AA132" s="43">
        <v>2079.0481736153479</v>
      </c>
      <c r="AB132" s="43">
        <v>405.25588235215491</v>
      </c>
      <c r="AC132" s="43">
        <v>1207.4832461568494</v>
      </c>
      <c r="AD132" s="43">
        <v>909.95595783920089</v>
      </c>
      <c r="AE132" s="43">
        <v>1393.9148307906089</v>
      </c>
      <c r="AF132" s="43">
        <v>490.06212139407347</v>
      </c>
      <c r="AG132" s="43">
        <v>2056.5246698328742</v>
      </c>
      <c r="AH132" s="43">
        <v>1009.8309672094659</v>
      </c>
      <c r="AI132" s="43">
        <v>1664.5121684931357</v>
      </c>
      <c r="AJ132" s="43">
        <v>1963.054476247305</v>
      </c>
      <c r="AK132" s="43">
        <v>805.53922640995211</v>
      </c>
      <c r="AL132" s="43">
        <v>1049.8434282182002</v>
      </c>
      <c r="AM132" s="43">
        <v>459.53891523209853</v>
      </c>
      <c r="AN132" s="43">
        <v>893.67921098599822</v>
      </c>
      <c r="AO132" s="43">
        <v>1817.7265081766946</v>
      </c>
      <c r="AP132" s="43">
        <v>1805.7574321332613</v>
      </c>
      <c r="AQ132" s="43">
        <v>1019.3758272961671</v>
      </c>
      <c r="AR132" s="43">
        <v>1625.9966850623932</v>
      </c>
      <c r="AS132" s="43">
        <v>1528.5338532837031</v>
      </c>
      <c r="AT132" s="43">
        <v>1316.0095760990719</v>
      </c>
      <c r="AU132" s="43">
        <v>1102.5156006498091</v>
      </c>
      <c r="AV132" s="43">
        <v>228.9188705936437</v>
      </c>
      <c r="AW132" s="43">
        <v>770.3156733221897</v>
      </c>
      <c r="AX132" s="43">
        <v>1022.2749749380708</v>
      </c>
      <c r="AY132" s="43">
        <v>388.1298321430744</v>
      </c>
      <c r="AZ132" s="43">
        <v>491.59371295182575</v>
      </c>
    </row>
    <row r="133" spans="2:52">
      <c r="B133" s="12">
        <v>44047</v>
      </c>
      <c r="C133" s="43">
        <v>1914.7787174488187</v>
      </c>
      <c r="D133" s="106">
        <v>461.25470262057894</v>
      </c>
      <c r="E133" s="43">
        <v>1506.8715056189394</v>
      </c>
      <c r="F133" s="43">
        <v>2485.5126057439597</v>
      </c>
      <c r="G133" s="43">
        <v>1314.8690722868212</v>
      </c>
      <c r="H133" s="43">
        <v>842.60057861903817</v>
      </c>
      <c r="I133" s="43">
        <v>1404.7436533760917</v>
      </c>
      <c r="J133" s="43">
        <v>1561.0852028094812</v>
      </c>
      <c r="K133" s="43">
        <v>2293.9753848368659</v>
      </c>
      <c r="L133" s="43">
        <v>1873.1798532603304</v>
      </c>
      <c r="M133" s="43">
        <v>173.47209755845566</v>
      </c>
      <c r="N133" s="43">
        <v>1250.2143378748317</v>
      </c>
      <c r="O133" s="43">
        <v>1470.9364074147556</v>
      </c>
      <c r="P133" s="43">
        <v>1031.0992132439117</v>
      </c>
      <c r="Q133" s="43">
        <v>1468.1539780190524</v>
      </c>
      <c r="R133" s="43">
        <v>720.74593258216157</v>
      </c>
      <c r="S133" s="43">
        <v>997.62675770617261</v>
      </c>
      <c r="T133" s="43">
        <v>2652.8201261906393</v>
      </c>
      <c r="U133" s="43">
        <v>1728.9302801692133</v>
      </c>
      <c r="V133" s="43">
        <v>1529.049314079286</v>
      </c>
      <c r="W133" s="43">
        <v>296.86006161443072</v>
      </c>
      <c r="X133" s="43">
        <v>933.5998874749655</v>
      </c>
      <c r="Y133" s="43">
        <v>1025.2973952910404</v>
      </c>
      <c r="Z133" s="43">
        <v>882.51951794790898</v>
      </c>
      <c r="AA133" s="43">
        <v>2111.5206261514463</v>
      </c>
      <c r="AB133" s="43">
        <v>417.59306957505277</v>
      </c>
      <c r="AC133" s="43">
        <v>1222.0085738661676</v>
      </c>
      <c r="AD133" s="43">
        <v>926.93995276724752</v>
      </c>
      <c r="AE133" s="43">
        <v>1407.8947446158502</v>
      </c>
      <c r="AF133" s="43">
        <v>492.12138251647383</v>
      </c>
      <c r="AG133" s="43">
        <v>2060.3863300765756</v>
      </c>
      <c r="AH133" s="43">
        <v>1019.1307241281274</v>
      </c>
      <c r="AI133" s="43">
        <v>1694.403975457273</v>
      </c>
      <c r="AJ133" s="43">
        <v>1966.752660715581</v>
      </c>
      <c r="AK133" s="43">
        <v>814.72482911430302</v>
      </c>
      <c r="AL133" s="43">
        <v>1072.1079330629414</v>
      </c>
      <c r="AM133" s="43">
        <v>466.79737770007262</v>
      </c>
      <c r="AN133" s="43">
        <v>898.52555612368394</v>
      </c>
      <c r="AO133" s="43">
        <v>1827.3819244404342</v>
      </c>
      <c r="AP133" s="43">
        <v>1831.292241130504</v>
      </c>
      <c r="AQ133" s="43">
        <v>1029.1778284869408</v>
      </c>
      <c r="AR133" s="43">
        <v>1652.8206778740737</v>
      </c>
      <c r="AS133" s="43">
        <v>1554.9307059953005</v>
      </c>
      <c r="AT133" s="43">
        <v>1330.5806608463722</v>
      </c>
      <c r="AU133" s="43">
        <v>1116.554415562947</v>
      </c>
      <c r="AV133" s="43">
        <v>229.69727259386212</v>
      </c>
      <c r="AW133" s="43">
        <v>781.16659025937736</v>
      </c>
      <c r="AX133" s="43">
        <v>1037.2269937771239</v>
      </c>
      <c r="AY133" s="43">
        <v>394.43511848398276</v>
      </c>
      <c r="AZ133" s="43">
        <v>498.35695242505335</v>
      </c>
    </row>
    <row r="134" spans="2:52">
      <c r="B134" s="12">
        <v>44048</v>
      </c>
      <c r="C134" s="43">
        <v>1946.8395105863403</v>
      </c>
      <c r="D134" s="106">
        <v>470.56962612396666</v>
      </c>
      <c r="E134" s="43">
        <v>1533.56073299847</v>
      </c>
      <c r="F134" s="43">
        <v>2503.3434561927015</v>
      </c>
      <c r="G134" s="43">
        <v>1331.3764415923361</v>
      </c>
      <c r="H134" s="43">
        <v>850.18408801614009</v>
      </c>
      <c r="I134" s="43">
        <v>1406.7871674846933</v>
      </c>
      <c r="J134" s="43">
        <v>1571.3252903167504</v>
      </c>
      <c r="K134" s="43">
        <v>2324.7215078039712</v>
      </c>
      <c r="L134" s="43">
        <v>1904.6846732152294</v>
      </c>
      <c r="M134" s="43">
        <v>184.27815912334287</v>
      </c>
      <c r="N134" s="43">
        <v>1277.2418942312036</v>
      </c>
      <c r="O134" s="43">
        <v>1484.7364309923796</v>
      </c>
      <c r="P134" s="43">
        <v>1044.1812933977851</v>
      </c>
      <c r="Q134" s="43">
        <v>1483.118554308734</v>
      </c>
      <c r="R134" s="43">
        <v>733.64814300419937</v>
      </c>
      <c r="S134" s="43">
        <v>1011.4843194284683</v>
      </c>
      <c r="T134" s="43">
        <v>2691.1280646120258</v>
      </c>
      <c r="U134" s="43">
        <v>1734.4663158963128</v>
      </c>
      <c r="V134" s="43">
        <v>1541.4052442641453</v>
      </c>
      <c r="W134" s="43">
        <v>297.75277794191476</v>
      </c>
      <c r="X134" s="43">
        <v>940.55045117226143</v>
      </c>
      <c r="Y134" s="43">
        <v>1037.8387404406124</v>
      </c>
      <c r="Z134" s="43">
        <v>896.76699378678779</v>
      </c>
      <c r="AA134" s="43">
        <v>2143.9930786875443</v>
      </c>
      <c r="AB134" s="43">
        <v>429.23520399666046</v>
      </c>
      <c r="AC134" s="43">
        <v>1236.8390097344213</v>
      </c>
      <c r="AD134" s="43">
        <v>944.48633163330919</v>
      </c>
      <c r="AE134" s="43">
        <v>1421.5866411990496</v>
      </c>
      <c r="AF134" s="43">
        <v>494.27520154755575</v>
      </c>
      <c r="AG134" s="43">
        <v>2064.2463819653231</v>
      </c>
      <c r="AH134" s="43">
        <v>1028.1170826451344</v>
      </c>
      <c r="AI134" s="43">
        <v>1723.799518132013</v>
      </c>
      <c r="AJ134" s="43">
        <v>1970.3568484380389</v>
      </c>
      <c r="AK134" s="43">
        <v>824.35773498387368</v>
      </c>
      <c r="AL134" s="43">
        <v>1092.8344649769447</v>
      </c>
      <c r="AM134" s="43">
        <v>474.22519300211059</v>
      </c>
      <c r="AN134" s="43">
        <v>904.27912635852351</v>
      </c>
      <c r="AO134" s="43">
        <v>1837.0373407041734</v>
      </c>
      <c r="AP134" s="43">
        <v>1855.87813078872</v>
      </c>
      <c r="AQ134" s="43">
        <v>1039.0282744941433</v>
      </c>
      <c r="AR134" s="43">
        <v>1678.7619033952192</v>
      </c>
      <c r="AS134" s="43">
        <v>1580.0564422039313</v>
      </c>
      <c r="AT134" s="43">
        <v>1342.6563916308321</v>
      </c>
      <c r="AU134" s="43">
        <v>1130.4526414855384</v>
      </c>
      <c r="AV134" s="43">
        <v>230.56725129998858</v>
      </c>
      <c r="AW134" s="43">
        <v>790.51293676371131</v>
      </c>
      <c r="AX134" s="43">
        <v>1052.3286800184055</v>
      </c>
      <c r="AY134" s="43">
        <v>401.03534236548995</v>
      </c>
      <c r="AZ134" s="43">
        <v>504.37969122602971</v>
      </c>
    </row>
    <row r="135" spans="2:52">
      <c r="B135" s="12">
        <v>44049</v>
      </c>
      <c r="C135" s="43">
        <v>1975.6546000201909</v>
      </c>
      <c r="D135" s="106">
        <v>478.98625511759366</v>
      </c>
      <c r="E135" s="43">
        <v>1559.9422626519151</v>
      </c>
      <c r="F135" s="43">
        <v>2519.9397876615581</v>
      </c>
      <c r="G135" s="43">
        <v>1347.6455482793624</v>
      </c>
      <c r="H135" s="43">
        <v>857.4872779621877</v>
      </c>
      <c r="I135" s="43">
        <v>1408.8306815932951</v>
      </c>
      <c r="J135" s="43">
        <v>1581.3746598618498</v>
      </c>
      <c r="K135" s="43">
        <v>2354.897605300383</v>
      </c>
      <c r="L135" s="43">
        <v>1936.1948751594427</v>
      </c>
      <c r="M135" s="43">
        <v>195.98220339530286</v>
      </c>
      <c r="N135" s="43">
        <v>1303.8377771053972</v>
      </c>
      <c r="O135" s="43">
        <v>1498.4406289018309</v>
      </c>
      <c r="P135" s="43">
        <v>1057.9127030775439</v>
      </c>
      <c r="Q135" s="43">
        <v>1498.0469077208611</v>
      </c>
      <c r="R135" s="43">
        <v>745.78933085363599</v>
      </c>
      <c r="S135" s="43">
        <v>1025.341881150764</v>
      </c>
      <c r="T135" s="43">
        <v>2726.9345862297064</v>
      </c>
      <c r="U135" s="43">
        <v>1739.8178861873544</v>
      </c>
      <c r="V135" s="43">
        <v>1553.4894337775074</v>
      </c>
      <c r="W135" s="43">
        <v>298.61361154341728</v>
      </c>
      <c r="X135" s="43">
        <v>947.65264272547699</v>
      </c>
      <c r="Y135" s="43">
        <v>1051.9455372772043</v>
      </c>
      <c r="Z135" s="43">
        <v>913.2629685082602</v>
      </c>
      <c r="AA135" s="43">
        <v>2173.023883260837</v>
      </c>
      <c r="AB135" s="43">
        <v>440.24911761710234</v>
      </c>
      <c r="AC135" s="43">
        <v>1251.8206375921475</v>
      </c>
      <c r="AD135" s="43">
        <v>961.88274144923344</v>
      </c>
      <c r="AE135" s="43">
        <v>1434.3627906537076</v>
      </c>
      <c r="AF135" s="43">
        <v>496.34496910425395</v>
      </c>
      <c r="AG135" s="43">
        <v>2068.143426018004</v>
      </c>
      <c r="AH135" s="43">
        <v>1036.9671809875088</v>
      </c>
      <c r="AI135" s="43">
        <v>1751.7155439065889</v>
      </c>
      <c r="AJ135" s="43">
        <v>1973.9595674613431</v>
      </c>
      <c r="AK135" s="43">
        <v>833.91120176672518</v>
      </c>
      <c r="AL135" s="43">
        <v>1113.5646071560436</v>
      </c>
      <c r="AM135" s="43">
        <v>481.59204128388552</v>
      </c>
      <c r="AN135" s="43">
        <v>910.15098178438177</v>
      </c>
      <c r="AO135" s="43">
        <v>1846.6927569679133</v>
      </c>
      <c r="AP135" s="43">
        <v>1879.8702522055576</v>
      </c>
      <c r="AQ135" s="43">
        <v>1049.5246513870638</v>
      </c>
      <c r="AR135" s="43">
        <v>1706.1339649986533</v>
      </c>
      <c r="AS135" s="43">
        <v>1607.5859681094505</v>
      </c>
      <c r="AT135" s="43">
        <v>1355.8238397740352</v>
      </c>
      <c r="AU135" s="43">
        <v>1143.2462396252647</v>
      </c>
      <c r="AV135" s="43">
        <v>231.39144165316105</v>
      </c>
      <c r="AW135" s="43">
        <v>799.70544938338958</v>
      </c>
      <c r="AX135" s="43">
        <v>1066.6697614286888</v>
      </c>
      <c r="AY135" s="43">
        <v>407.73122166556965</v>
      </c>
      <c r="AZ135" s="43">
        <v>510.35306331552266</v>
      </c>
    </row>
    <row r="136" spans="2:52">
      <c r="B136" s="12">
        <v>44050</v>
      </c>
      <c r="C136" s="43">
        <v>2005.8361481946358</v>
      </c>
      <c r="D136" s="106">
        <v>487.46146853577022</v>
      </c>
      <c r="E136" s="43">
        <v>1585.6515911191432</v>
      </c>
      <c r="F136" s="43">
        <v>2535.6921713381239</v>
      </c>
      <c r="G136" s="43">
        <v>1364.6420971339137</v>
      </c>
      <c r="H136" s="43">
        <v>865.10551720278295</v>
      </c>
      <c r="I136" s="43">
        <v>1410.8541612498516</v>
      </c>
      <c r="J136" s="43">
        <v>1589.868944484642</v>
      </c>
      <c r="K136" s="43">
        <v>2384.6706276098162</v>
      </c>
      <c r="L136" s="43">
        <v>1967.9351571468892</v>
      </c>
      <c r="M136" s="43">
        <v>207.05059698697545</v>
      </c>
      <c r="N136" s="43">
        <v>1331.2170674102108</v>
      </c>
      <c r="O136" s="43">
        <v>1512.1685013881252</v>
      </c>
      <c r="P136" s="43">
        <v>1071.8308480457929</v>
      </c>
      <c r="Q136" s="43">
        <v>1512.6673666737754</v>
      </c>
      <c r="R136" s="43">
        <v>757.76744243751557</v>
      </c>
      <c r="S136" s="43">
        <v>1039.3367435553757</v>
      </c>
      <c r="T136" s="43">
        <v>2761.0909102754085</v>
      </c>
      <c r="U136" s="43">
        <v>1745.3269775249178</v>
      </c>
      <c r="V136" s="43">
        <v>1565.2782529957638</v>
      </c>
      <c r="W136" s="43">
        <v>299.41067969295665</v>
      </c>
      <c r="X136" s="43">
        <v>954.70762938015127</v>
      </c>
      <c r="Y136" s="43">
        <v>1063.7928148503306</v>
      </c>
      <c r="Z136" s="43">
        <v>929.71239045783636</v>
      </c>
      <c r="AA136" s="43">
        <v>2199.1842478316776</v>
      </c>
      <c r="AB136" s="43">
        <v>449.64569683454243</v>
      </c>
      <c r="AC136" s="43">
        <v>1265.8665096231387</v>
      </c>
      <c r="AD136" s="43">
        <v>979.72905841556963</v>
      </c>
      <c r="AE136" s="43">
        <v>1447.2127906832479</v>
      </c>
      <c r="AF136" s="43">
        <v>498.23612727788696</v>
      </c>
      <c r="AG136" s="43">
        <v>2072.0308199409637</v>
      </c>
      <c r="AH136" s="43">
        <v>1045.9194744608576</v>
      </c>
      <c r="AI136" s="43">
        <v>1778.5045395659924</v>
      </c>
      <c r="AJ136" s="43">
        <v>1977.4668210396762</v>
      </c>
      <c r="AK136" s="43">
        <v>843.40478369958817</v>
      </c>
      <c r="AL136" s="43">
        <v>1134.7496427371918</v>
      </c>
      <c r="AM136" s="43">
        <v>488.77937556155285</v>
      </c>
      <c r="AN136" s="43">
        <v>916.06300953926541</v>
      </c>
      <c r="AO136" s="43">
        <v>1855.9705871207805</v>
      </c>
      <c r="AP136" s="43">
        <v>1902.6443163421834</v>
      </c>
      <c r="AQ136" s="43">
        <v>1059.9079903749839</v>
      </c>
      <c r="AR136" s="43">
        <v>1733.9097566662422</v>
      </c>
      <c r="AS136" s="43">
        <v>1631.6302699289304</v>
      </c>
      <c r="AT136" s="43">
        <v>1368.5367770168632</v>
      </c>
      <c r="AU136" s="43">
        <v>1155.7904596746173</v>
      </c>
      <c r="AV136" s="43">
        <v>232.21563200633349</v>
      </c>
      <c r="AW136" s="43">
        <v>808.95799473854356</v>
      </c>
      <c r="AX136" s="43">
        <v>1081.2807348757779</v>
      </c>
      <c r="AY136" s="43">
        <v>413.95679515766767</v>
      </c>
      <c r="AZ136" s="43">
        <v>515.14163432941371</v>
      </c>
    </row>
    <row r="137" spans="2:52">
      <c r="B137" s="12">
        <v>44051</v>
      </c>
      <c r="C137" s="43">
        <v>2034.9833832498673</v>
      </c>
      <c r="D137" s="106">
        <v>495.7999849633311</v>
      </c>
      <c r="E137" s="43">
        <v>1609.4626613069827</v>
      </c>
      <c r="F137" s="43">
        <v>2551.8488648872758</v>
      </c>
      <c r="G137" s="43">
        <v>1384.5216598273546</v>
      </c>
      <c r="H137" s="43">
        <v>872.664219568818</v>
      </c>
      <c r="I137" s="43">
        <v>1413.1541163446309</v>
      </c>
      <c r="J137" s="43">
        <v>1595.7812013119049</v>
      </c>
      <c r="K137" s="43">
        <v>2414.7403026146162</v>
      </c>
      <c r="L137" s="43">
        <v>2001.0882113296229</v>
      </c>
      <c r="M137" s="43">
        <v>217.95755548524158</v>
      </c>
      <c r="N137" s="43">
        <v>1358.0847446991097</v>
      </c>
      <c r="O137" s="43">
        <v>1525.9843080169771</v>
      </c>
      <c r="P137" s="43">
        <v>1085.8508486259454</v>
      </c>
      <c r="Q137" s="43">
        <v>1527.5368579098765</v>
      </c>
      <c r="R137" s="43">
        <v>769.26591794622641</v>
      </c>
      <c r="S137" s="43">
        <v>1053.3316059599872</v>
      </c>
      <c r="T137" s="43">
        <v>2787.7153269674427</v>
      </c>
      <c r="U137" s="43">
        <v>1750.5168814787396</v>
      </c>
      <c r="V137" s="43">
        <v>1576.993820380834</v>
      </c>
      <c r="W137" s="43">
        <v>300.22900299315035</v>
      </c>
      <c r="X137" s="43">
        <v>961.91424389074564</v>
      </c>
      <c r="Y137" s="43">
        <v>1074.0771738297817</v>
      </c>
      <c r="Z137" s="43">
        <v>945.66835302531115</v>
      </c>
      <c r="AA137" s="43">
        <v>2228.4358554820819</v>
      </c>
      <c r="AB137" s="43">
        <v>461.14080085587733</v>
      </c>
      <c r="AC137" s="43">
        <v>1279.1250936368765</v>
      </c>
      <c r="AD137" s="43">
        <v>996.84427626248635</v>
      </c>
      <c r="AE137" s="43">
        <v>1460.8899171514711</v>
      </c>
      <c r="AF137" s="43">
        <v>500.00120823994433</v>
      </c>
      <c r="AG137" s="43">
        <v>2076.0597490998439</v>
      </c>
      <c r="AH137" s="43">
        <v>1054.7968248381585</v>
      </c>
      <c r="AI137" s="43">
        <v>1803.1878904834689</v>
      </c>
      <c r="AJ137" s="43">
        <v>1980.9197327493332</v>
      </c>
      <c r="AK137" s="43">
        <v>852.83970292225843</v>
      </c>
      <c r="AL137" s="43">
        <v>1158.1622118823427</v>
      </c>
      <c r="AM137" s="43">
        <v>495.80751817520013</v>
      </c>
      <c r="AN137" s="43">
        <v>921.94602394540857</v>
      </c>
      <c r="AO137" s="43">
        <v>1864.9112868175112</v>
      </c>
      <c r="AP137" s="43">
        <v>1924.6747828681105</v>
      </c>
      <c r="AQ137" s="43">
        <v>1070.1459949136174</v>
      </c>
      <c r="AR137" s="43">
        <v>1760.0036883774567</v>
      </c>
      <c r="AS137" s="43">
        <v>1655.9879167468155</v>
      </c>
      <c r="AT137" s="43">
        <v>1381.2586262381301</v>
      </c>
      <c r="AU137" s="43">
        <v>1168.2961851194152</v>
      </c>
      <c r="AV137" s="43">
        <v>233.29165830075303</v>
      </c>
      <c r="AW137" s="43">
        <v>817.91037641631999</v>
      </c>
      <c r="AX137" s="43">
        <v>1095.8843476309542</v>
      </c>
      <c r="AY137" s="43">
        <v>420.5251338996506</v>
      </c>
      <c r="AZ137" s="43">
        <v>519.80678856459622</v>
      </c>
    </row>
    <row r="138" spans="2:52">
      <c r="B138" s="12">
        <v>44052</v>
      </c>
      <c r="C138" s="43">
        <v>2064.0228166560541</v>
      </c>
      <c r="D138" s="106">
        <v>504.23614209847455</v>
      </c>
      <c r="E138" s="43">
        <v>1632.2843649601784</v>
      </c>
      <c r="F138" s="43">
        <v>2566.0585905063053</v>
      </c>
      <c r="G138" s="43">
        <v>1406.6970762801316</v>
      </c>
      <c r="H138" s="43">
        <v>879.53080576809123</v>
      </c>
      <c r="I138" s="43">
        <v>1415.0814306313709</v>
      </c>
      <c r="J138" s="43">
        <v>1604.6129100216126</v>
      </c>
      <c r="K138" s="43">
        <v>2446.5732652773027</v>
      </c>
      <c r="L138" s="43">
        <v>2033.9721660465875</v>
      </c>
      <c r="M138" s="43">
        <v>229.01585938357621</v>
      </c>
      <c r="N138" s="43">
        <v>1385.4720289572967</v>
      </c>
      <c r="O138" s="43">
        <v>1539.6715955143979</v>
      </c>
      <c r="P138" s="43">
        <v>1099.7435296912186</v>
      </c>
      <c r="Q138" s="43">
        <v>1541.7860323678578</v>
      </c>
      <c r="R138" s="43">
        <v>782.70851834628775</v>
      </c>
      <c r="S138" s="43">
        <v>1067.208782065471</v>
      </c>
      <c r="T138" s="43">
        <v>2813.4086265937235</v>
      </c>
      <c r="U138" s="43">
        <v>1755.2694572639286</v>
      </c>
      <c r="V138" s="43">
        <v>1589.1748913509905</v>
      </c>
      <c r="W138" s="43">
        <v>301.20673992325192</v>
      </c>
      <c r="X138" s="43">
        <v>968.77468914537246</v>
      </c>
      <c r="Y138" s="43">
        <v>1083.3381630979773</v>
      </c>
      <c r="Z138" s="43">
        <v>962.44829965535132</v>
      </c>
      <c r="AA138" s="43">
        <v>2256.9002521619141</v>
      </c>
      <c r="AB138" s="43">
        <v>471.9675848759718</v>
      </c>
      <c r="AC138" s="43">
        <v>1292.4367991604292</v>
      </c>
      <c r="AD138" s="43">
        <v>1015.4779307420432</v>
      </c>
      <c r="AE138" s="43">
        <v>1473.8506930433352</v>
      </c>
      <c r="AF138" s="43">
        <v>501.76628920200164</v>
      </c>
      <c r="AG138" s="43">
        <v>2080.2591638838107</v>
      </c>
      <c r="AH138" s="43">
        <v>1063.3130857526837</v>
      </c>
      <c r="AI138" s="43">
        <v>1827.3146833193791</v>
      </c>
      <c r="AJ138" s="43">
        <v>1984.3418017767692</v>
      </c>
      <c r="AK138" s="43">
        <v>862.54715931936585</v>
      </c>
      <c r="AL138" s="43">
        <v>1177.2460731778351</v>
      </c>
      <c r="AM138" s="43">
        <v>502.730662031728</v>
      </c>
      <c r="AN138" s="43">
        <v>927.9897276676528</v>
      </c>
      <c r="AO138" s="43">
        <v>1873.6497082405604</v>
      </c>
      <c r="AP138" s="43">
        <v>1945.4899667317757</v>
      </c>
      <c r="AQ138" s="43">
        <v>1080.5939269901089</v>
      </c>
      <c r="AR138" s="43">
        <v>1785.7231761431597</v>
      </c>
      <c r="AS138" s="43">
        <v>1679.1109054420524</v>
      </c>
      <c r="AT138" s="43">
        <v>1392.9600539281639</v>
      </c>
      <c r="AU138" s="43">
        <v>1181.277235246537</v>
      </c>
      <c r="AV138" s="43">
        <v>234.25321371278753</v>
      </c>
      <c r="AW138" s="43">
        <v>826.57385055462089</v>
      </c>
      <c r="AX138" s="43">
        <v>1109.4869062859768</v>
      </c>
      <c r="AY138" s="43">
        <v>427.29275476365984</v>
      </c>
      <c r="AZ138" s="43">
        <v>523.83017555049435</v>
      </c>
    </row>
    <row r="139" spans="2:52">
      <c r="B139" s="12">
        <v>44053</v>
      </c>
      <c r="C139" s="43">
        <v>2090.1428648637861</v>
      </c>
      <c r="D139" s="106">
        <v>513.59012188489532</v>
      </c>
      <c r="E139" s="43">
        <v>1654.7131622862187</v>
      </c>
      <c r="F139" s="43">
        <v>2580.085787881887</v>
      </c>
      <c r="G139" s="43">
        <v>1429.5330478224059</v>
      </c>
      <c r="H139" s="43">
        <v>886.21133923436378</v>
      </c>
      <c r="I139" s="43">
        <v>1417.2331307810164</v>
      </c>
      <c r="J139" s="43">
        <v>1613.4446187313208</v>
      </c>
      <c r="K139" s="43">
        <v>2477.4783568412527</v>
      </c>
      <c r="L139" s="43">
        <v>2065.9586740452128</v>
      </c>
      <c r="M139" s="43">
        <v>241.94075654942176</v>
      </c>
      <c r="N139" s="43">
        <v>1411.3084862609924</v>
      </c>
      <c r="O139" s="43">
        <v>1553.224727076378</v>
      </c>
      <c r="P139" s="43">
        <v>1113.6425767322355</v>
      </c>
      <c r="Q139" s="43">
        <v>1555.251887098724</v>
      </c>
      <c r="R139" s="43">
        <v>796.88016558060542</v>
      </c>
      <c r="S139" s="43">
        <v>1081.0859581709549</v>
      </c>
      <c r="T139" s="43">
        <v>2838.5856632924583</v>
      </c>
      <c r="U139" s="43">
        <v>1760.2044258398269</v>
      </c>
      <c r="V139" s="43">
        <v>1601.1527475581147</v>
      </c>
      <c r="W139" s="43">
        <v>302.26949745597102</v>
      </c>
      <c r="X139" s="43">
        <v>976.21303679425887</v>
      </c>
      <c r="Y139" s="43">
        <v>1094.8333406961913</v>
      </c>
      <c r="Z139" s="43">
        <v>979.70541219732911</v>
      </c>
      <c r="AA139" s="43">
        <v>2283.7134258303026</v>
      </c>
      <c r="AB139" s="43">
        <v>482.59387289569429</v>
      </c>
      <c r="AC139" s="43">
        <v>1305.454293245009</v>
      </c>
      <c r="AD139" s="43">
        <v>1034.1303313528672</v>
      </c>
      <c r="AE139" s="43">
        <v>1487.4318137642113</v>
      </c>
      <c r="AF139" s="43">
        <v>503.64694094133654</v>
      </c>
      <c r="AG139" s="43">
        <v>2084.9121347647051</v>
      </c>
      <c r="AH139" s="43">
        <v>1071.5840783528706</v>
      </c>
      <c r="AI139" s="43">
        <v>1850.21241039183</v>
      </c>
      <c r="AJ139" s="43">
        <v>1987.659593164313</v>
      </c>
      <c r="AK139" s="43">
        <v>872.2692813940215</v>
      </c>
      <c r="AL139" s="43">
        <v>1195.9472463731909</v>
      </c>
      <c r="AM139" s="43">
        <v>509.75880464537533</v>
      </c>
      <c r="AN139" s="43">
        <v>934.23875662713704</v>
      </c>
      <c r="AO139" s="43">
        <v>1882.1319105169464</v>
      </c>
      <c r="AP139" s="43">
        <v>1965.2230495947977</v>
      </c>
      <c r="AQ139" s="43">
        <v>1090.6704488073131</v>
      </c>
      <c r="AR139" s="43">
        <v>1811.1623539161337</v>
      </c>
      <c r="AS139" s="43">
        <v>1701.8185642101569</v>
      </c>
      <c r="AT139" s="43">
        <v>1404.3183704483074</v>
      </c>
      <c r="AU139" s="43">
        <v>1192.9193426065499</v>
      </c>
      <c r="AV139" s="43">
        <v>235.14608659539098</v>
      </c>
      <c r="AW139" s="43">
        <v>834.86962418813471</v>
      </c>
      <c r="AX139" s="43">
        <v>1123.3176463902996</v>
      </c>
      <c r="AY139" s="43">
        <v>434.25965774969518</v>
      </c>
      <c r="AZ139" s="43">
        <v>527.80419582490913</v>
      </c>
    </row>
    <row r="140" spans="2:52">
      <c r="B140" s="12">
        <v>44054</v>
      </c>
      <c r="C140" s="43">
        <v>2112.9414568577072</v>
      </c>
      <c r="D140" s="106">
        <v>524.07673387927514</v>
      </c>
      <c r="E140" s="43">
        <v>1675.3194423115995</v>
      </c>
      <c r="F140" s="43">
        <v>2593.1728666702429</v>
      </c>
      <c r="G140" s="43">
        <v>1452.1875203745724</v>
      </c>
      <c r="H140" s="43">
        <v>892.77279895151594</v>
      </c>
      <c r="I140" s="43">
        <v>1419.5451065470227</v>
      </c>
      <c r="J140" s="43">
        <v>1626.5601462836112</v>
      </c>
      <c r="K140" s="43">
        <v>2507.353810798862</v>
      </c>
      <c r="L140" s="43">
        <v>2096.7584533997965</v>
      </c>
      <c r="M140" s="43">
        <v>255.27933114212098</v>
      </c>
      <c r="N140" s="43">
        <v>1437.2968286787875</v>
      </c>
      <c r="O140" s="43">
        <v>1566.995439273149</v>
      </c>
      <c r="P140" s="43">
        <v>1127.1766411639312</v>
      </c>
      <c r="Q140" s="43">
        <v>1569.1524163602439</v>
      </c>
      <c r="R140" s="43">
        <v>811.27564298333516</v>
      </c>
      <c r="S140" s="43">
        <v>1097.0079337237837</v>
      </c>
      <c r="T140" s="43">
        <v>2863.1419552806906</v>
      </c>
      <c r="U140" s="43">
        <v>1768.0597517124247</v>
      </c>
      <c r="V140" s="43">
        <v>1613.2322111467552</v>
      </c>
      <c r="W140" s="43">
        <v>303.52355134457963</v>
      </c>
      <c r="X140" s="43">
        <v>983.72862882257584</v>
      </c>
      <c r="Y140" s="43">
        <v>1105.7560391985051</v>
      </c>
      <c r="Z140" s="43">
        <v>998.07280834903486</v>
      </c>
      <c r="AA140" s="43">
        <v>2304.276912403051</v>
      </c>
      <c r="AB140" s="43">
        <v>491.32213211189395</v>
      </c>
      <c r="AC140" s="43">
        <v>1318.2007314205337</v>
      </c>
      <c r="AD140" s="43">
        <v>1051.6767102189285</v>
      </c>
      <c r="AE140" s="43">
        <v>1501.3452620720579</v>
      </c>
      <c r="AF140" s="43">
        <v>505.59063128645937</v>
      </c>
      <c r="AG140" s="43">
        <v>2089.9028601858649</v>
      </c>
      <c r="AH140" s="43">
        <v>1079.7256237871566</v>
      </c>
      <c r="AI140" s="43">
        <v>1874.3206512916879</v>
      </c>
      <c r="AJ140" s="43">
        <v>1990.9626975603228</v>
      </c>
      <c r="AK140" s="43">
        <v>881.9021872635924</v>
      </c>
      <c r="AL140" s="43">
        <v>1214.4029215420437</v>
      </c>
      <c r="AM140" s="43">
        <v>516.45501570425756</v>
      </c>
      <c r="AN140" s="43">
        <v>940.56701434664342</v>
      </c>
      <c r="AO140" s="43">
        <v>1890.4522901743869</v>
      </c>
      <c r="AP140" s="43">
        <v>1983.5965696621388</v>
      </c>
      <c r="AQ140" s="43">
        <v>1101.2152705166623</v>
      </c>
      <c r="AR140" s="43">
        <v>1835.5869768646774</v>
      </c>
      <c r="AS140" s="43">
        <v>1724.5158766811448</v>
      </c>
      <c r="AT140" s="43">
        <v>1415.7301588390831</v>
      </c>
      <c r="AU140" s="43">
        <v>1203.905368010679</v>
      </c>
      <c r="AV140" s="43">
        <v>236.35947794867261</v>
      </c>
      <c r="AW140" s="43">
        <v>843.40928080951744</v>
      </c>
      <c r="AX140" s="43">
        <v>1137.1876435181573</v>
      </c>
      <c r="AY140" s="43">
        <v>440.96350833465596</v>
      </c>
      <c r="AZ140" s="43">
        <v>532.32124992564138</v>
      </c>
    </row>
    <row r="141" spans="2:52">
      <c r="B141" s="12">
        <v>44055</v>
      </c>
      <c r="C141" s="43">
        <v>2133.9977411184186</v>
      </c>
      <c r="D141" s="106">
        <v>534.68051472275408</v>
      </c>
      <c r="E141" s="43">
        <v>1690.377695645102</v>
      </c>
      <c r="F141" s="43">
        <v>2606.0224624751863</v>
      </c>
      <c r="G141" s="43">
        <v>1476.7376088732269</v>
      </c>
      <c r="H141" s="43">
        <v>899.00928656169378</v>
      </c>
      <c r="I141" s="43">
        <v>1421.8570823130287</v>
      </c>
      <c r="J141" s="43">
        <v>1639.4116028113588</v>
      </c>
      <c r="K141" s="43">
        <v>2535.8098547746044</v>
      </c>
      <c r="L141" s="43">
        <v>2126.0109108262091</v>
      </c>
      <c r="M141" s="43">
        <v>269.12239040171511</v>
      </c>
      <c r="N141" s="43">
        <v>1461.1347976390659</v>
      </c>
      <c r="O141" s="43">
        <v>1580.358046859586</v>
      </c>
      <c r="P141" s="43">
        <v>1140.7340475066881</v>
      </c>
      <c r="Q141" s="43">
        <v>1585.0316203081752</v>
      </c>
      <c r="R141" s="43">
        <v>824.61592102069369</v>
      </c>
      <c r="S141" s="43">
        <v>1112.9299092766128</v>
      </c>
      <c r="T141" s="43">
        <v>2887.6982472689233</v>
      </c>
      <c r="U141" s="43">
        <v>1773.2164933406632</v>
      </c>
      <c r="V141" s="43">
        <v>1624.3594009039748</v>
      </c>
      <c r="W141" s="43">
        <v>304.86262583580572</v>
      </c>
      <c r="X141" s="43">
        <v>991.72628299659959</v>
      </c>
      <c r="Y141" s="43">
        <v>1116.5571492202732</v>
      </c>
      <c r="Z141" s="43">
        <v>1019.0634531971001</v>
      </c>
      <c r="AA141" s="43">
        <v>2328.8004541631294</v>
      </c>
      <c r="AB141" s="43">
        <v>500.77217692943321</v>
      </c>
      <c r="AC141" s="43">
        <v>1330.3778159780456</v>
      </c>
      <c r="AD141" s="43">
        <v>1070.2541263046837</v>
      </c>
      <c r="AE141" s="43">
        <v>1516.0858368185879</v>
      </c>
      <c r="AF141" s="43">
        <v>507.29267364272891</v>
      </c>
      <c r="AG141" s="43">
        <v>2094.7488336611964</v>
      </c>
      <c r="AH141" s="43">
        <v>1087.8126651515895</v>
      </c>
      <c r="AI141" s="43">
        <v>1898.2990286391801</v>
      </c>
      <c r="AJ141" s="43">
        <v>1994.2290844774973</v>
      </c>
      <c r="AK141" s="43">
        <v>891.31877438932736</v>
      </c>
      <c r="AL141" s="43">
        <v>1233.2773874619895</v>
      </c>
      <c r="AM141" s="43">
        <v>523.25622552025948</v>
      </c>
      <c r="AN141" s="43">
        <v>946.93656029320334</v>
      </c>
      <c r="AO141" s="43">
        <v>1898.7726698318274</v>
      </c>
      <c r="AP141" s="43">
        <v>2001.4151661394062</v>
      </c>
      <c r="AQ141" s="43">
        <v>1111.5663129602965</v>
      </c>
      <c r="AR141" s="43">
        <v>1858.9363808858875</v>
      </c>
      <c r="AS141" s="43">
        <v>1747.8467766803549</v>
      </c>
      <c r="AT141" s="43">
        <v>1428.4386400926919</v>
      </c>
      <c r="AU141" s="43">
        <v>1214.9600142316226</v>
      </c>
      <c r="AV141" s="43">
        <v>237.50418677252324</v>
      </c>
      <c r="AW141" s="43">
        <v>851.59249306401477</v>
      </c>
      <c r="AX141" s="43">
        <v>1150.2749537392781</v>
      </c>
      <c r="AY141" s="43">
        <v>448.08983701831215</v>
      </c>
      <c r="AZ141" s="43">
        <v>537.60348805436661</v>
      </c>
    </row>
    <row r="142" spans="2:52">
      <c r="B142" s="12">
        <v>44056</v>
      </c>
      <c r="C142" s="43">
        <v>2154.6810899445968</v>
      </c>
      <c r="D142" s="106">
        <v>545.38193627381588</v>
      </c>
      <c r="E142" s="43">
        <v>1705.9140639068296</v>
      </c>
      <c r="F142" s="43">
        <v>2619.0035571221842</v>
      </c>
      <c r="G142" s="43">
        <v>1501.1069214853194</v>
      </c>
      <c r="H142" s="43">
        <v>905.25073557808514</v>
      </c>
      <c r="I142" s="43">
        <v>1424.169058079035</v>
      </c>
      <c r="J142" s="43">
        <v>1652.6444952634463</v>
      </c>
      <c r="K142" s="43">
        <v>2562.6409603315551</v>
      </c>
      <c r="L142" s="43">
        <v>2153.5048032438217</v>
      </c>
      <c r="M142" s="43">
        <v>283.52038279489352</v>
      </c>
      <c r="N142" s="43">
        <v>1485.0287242729598</v>
      </c>
      <c r="O142" s="43">
        <v>1593.9235793903881</v>
      </c>
      <c r="P142" s="43">
        <v>1153.6506122912181</v>
      </c>
      <c r="Q142" s="43">
        <v>1601.5311410342263</v>
      </c>
      <c r="R142" s="43">
        <v>838.4710084454</v>
      </c>
      <c r="S142" s="43">
        <v>1128.8518848294418</v>
      </c>
      <c r="T142" s="43">
        <v>2907.7310926538921</v>
      </c>
      <c r="U142" s="43">
        <v>1778.5079569165846</v>
      </c>
      <c r="V142" s="43">
        <v>1634.8911241462617</v>
      </c>
      <c r="W142" s="43">
        <v>306.41425183357558</v>
      </c>
      <c r="X142" s="43">
        <v>999.64097098530897</v>
      </c>
      <c r="Y142" s="43">
        <v>1127.1961412679814</v>
      </c>
      <c r="Z142" s="43">
        <v>1038.960107905601</v>
      </c>
      <c r="AA142" s="43">
        <v>2352.6231861567221</v>
      </c>
      <c r="AB142" s="43">
        <v>510.95737374833698</v>
      </c>
      <c r="AC142" s="43">
        <v>1342.2743099965367</v>
      </c>
      <c r="AD142" s="43">
        <v>1087.7630129082111</v>
      </c>
      <c r="AE142" s="43">
        <v>1530.4128483457769</v>
      </c>
      <c r="AF142" s="43">
        <v>508.9421838275087</v>
      </c>
      <c r="AG142" s="43">
        <v>2099.0624416468718</v>
      </c>
      <c r="AH142" s="43">
        <v>1095.2592836952504</v>
      </c>
      <c r="AI142" s="43">
        <v>1921.7440378251717</v>
      </c>
      <c r="AJ142" s="43">
        <v>1997.5439384667341</v>
      </c>
      <c r="AK142" s="43">
        <v>900.41027232941076</v>
      </c>
      <c r="AL142" s="43">
        <v>1250.3719926897907</v>
      </c>
      <c r="AM142" s="43">
        <v>531.62902963637339</v>
      </c>
      <c r="AN142" s="43">
        <v>953.19451643691559</v>
      </c>
      <c r="AO142" s="43">
        <v>1906.8233451243584</v>
      </c>
      <c r="AP142" s="43">
        <v>2018.2349001545406</v>
      </c>
      <c r="AQ142" s="43">
        <v>1122.3695070239332</v>
      </c>
      <c r="AR142" s="43">
        <v>1881.9385352146121</v>
      </c>
      <c r="AS142" s="43">
        <v>1771.8304787595769</v>
      </c>
      <c r="AT142" s="43">
        <v>1439.7301167745447</v>
      </c>
      <c r="AU142" s="43">
        <v>1226.1251232308528</v>
      </c>
      <c r="AV142" s="43">
        <v>238.71757812580486</v>
      </c>
      <c r="AW142" s="43">
        <v>859.82635793906934</v>
      </c>
      <c r="AX142" s="43">
        <v>1163.5511883861629</v>
      </c>
      <c r="AY142" s="43">
        <v>455.02485486482328</v>
      </c>
      <c r="AZ142" s="43">
        <v>543.4287600094093</v>
      </c>
    </row>
    <row r="143" spans="2:52">
      <c r="B143" s="12">
        <v>44057</v>
      </c>
      <c r="C143" s="43">
        <v>2172.1158215090222</v>
      </c>
      <c r="D143" s="106">
        <v>555.80996384364607</v>
      </c>
      <c r="E143" s="43">
        <v>1720.3474541658202</v>
      </c>
      <c r="F143" s="43">
        <v>2631.7255794236421</v>
      </c>
      <c r="G143" s="43">
        <v>1525.0127247242672</v>
      </c>
      <c r="H143" s="43">
        <v>911.03325451974183</v>
      </c>
      <c r="I143" s="43">
        <v>1426.973881365351</v>
      </c>
      <c r="J143" s="43">
        <v>1665.8773877155334</v>
      </c>
      <c r="K143" s="43">
        <v>2588.4723596079316</v>
      </c>
      <c r="L143" s="43">
        <v>2180.1940882587851</v>
      </c>
      <c r="M143" s="43">
        <v>297.95873396142349</v>
      </c>
      <c r="N143" s="43">
        <v>1507.7475397609248</v>
      </c>
      <c r="O143" s="43">
        <v>1608.0009337253107</v>
      </c>
      <c r="P143" s="43">
        <v>1166.4122716659779</v>
      </c>
      <c r="Q143" s="43">
        <v>1618.5332541863459</v>
      </c>
      <c r="R143" s="43">
        <v>852.65864354889004</v>
      </c>
      <c r="S143" s="43">
        <v>1145.7055435836987</v>
      </c>
      <c r="T143" s="43">
        <v>2927.7793030069429</v>
      </c>
      <c r="U143" s="43">
        <v>1783.7455317134325</v>
      </c>
      <c r="V143" s="43">
        <v>1645.2692548350935</v>
      </c>
      <c r="W143" s="43">
        <v>308.1465466119077</v>
      </c>
      <c r="X143" s="43">
        <v>1007.4269183416336</v>
      </c>
      <c r="Y143" s="43">
        <v>1137.0169441653538</v>
      </c>
      <c r="Z143" s="43">
        <v>1059.1384068840748</v>
      </c>
      <c r="AA143" s="43">
        <v>2379.3019579520865</v>
      </c>
      <c r="AB143" s="43">
        <v>522.05148576892759</v>
      </c>
      <c r="AC143" s="43">
        <v>1354.0863544353217</v>
      </c>
      <c r="AD143" s="43">
        <v>1104.5782926548534</v>
      </c>
      <c r="AE143" s="43">
        <v>1544.2007506763234</v>
      </c>
      <c r="AF143" s="43">
        <v>510.6652390523742</v>
      </c>
      <c r="AG143" s="43">
        <v>2103.4629008000443</v>
      </c>
      <c r="AH143" s="43">
        <v>1102.4538209158413</v>
      </c>
      <c r="AI143" s="43">
        <v>1944.8087323220921</v>
      </c>
      <c r="AJ143" s="43">
        <v>2000.761858311846</v>
      </c>
      <c r="AK143" s="43">
        <v>909.36977917156037</v>
      </c>
      <c r="AL143" s="43">
        <v>1269.8710344712804</v>
      </c>
      <c r="AM143" s="43">
        <v>538.27782190171786</v>
      </c>
      <c r="AN143" s="43">
        <v>959.21032270844796</v>
      </c>
      <c r="AO143" s="43">
        <v>1915.4269143649533</v>
      </c>
      <c r="AP143" s="43">
        <v>2034.3110365589766</v>
      </c>
      <c r="AQ143" s="43">
        <v>1133.6248527075727</v>
      </c>
      <c r="AR143" s="43">
        <v>1904.5934398508518</v>
      </c>
      <c r="AS143" s="43">
        <v>1797.51540769335</v>
      </c>
      <c r="AT143" s="43">
        <v>1450.785426027772</v>
      </c>
      <c r="AU143" s="43">
        <v>1237.0659593165922</v>
      </c>
      <c r="AV143" s="43">
        <v>240.20569959681066</v>
      </c>
      <c r="AW143" s="43">
        <v>867.46927557428774</v>
      </c>
      <c r="AX143" s="43">
        <v>1176.6998377065577</v>
      </c>
      <c r="AY143" s="43">
        <v>462.02364299038294</v>
      </c>
      <c r="AZ143" s="43">
        <v>550.56224981876244</v>
      </c>
    </row>
    <row r="144" spans="2:52">
      <c r="B144" s="12">
        <v>44058</v>
      </c>
      <c r="C144" s="43">
        <v>2191.0830846247313</v>
      </c>
      <c r="D144" s="106">
        <v>566.55044167774076</v>
      </c>
      <c r="E144" s="43">
        <v>1734.9086573264156</v>
      </c>
      <c r="F144" s="43">
        <v>2643.8607636090651</v>
      </c>
      <c r="G144" s="43">
        <v>1546.0752848193692</v>
      </c>
      <c r="H144" s="43">
        <v>916.46599432335756</v>
      </c>
      <c r="I144" s="43">
        <v>1429.2618157889033</v>
      </c>
      <c r="J144" s="43">
        <v>1679.7264458915538</v>
      </c>
      <c r="K144" s="43">
        <v>2612.9694868957299</v>
      </c>
      <c r="L144" s="43">
        <v>2205.878286769102</v>
      </c>
      <c r="M144" s="43">
        <v>312.50807175467031</v>
      </c>
      <c r="N144" s="43">
        <v>1529.5790264244126</v>
      </c>
      <c r="O144" s="43">
        <v>1622.2936139734209</v>
      </c>
      <c r="P144" s="43">
        <v>1179.1123932752125</v>
      </c>
      <c r="Q144" s="43">
        <v>1635.0146634736197</v>
      </c>
      <c r="R144" s="43">
        <v>867.0669112469576</v>
      </c>
      <c r="S144" s="43">
        <v>1162.5592023379561</v>
      </c>
      <c r="T144" s="43">
        <v>2946.2172647050274</v>
      </c>
      <c r="U144" s="43">
        <v>1788.6286841556066</v>
      </c>
      <c r="V144" s="43">
        <v>1655.3472893040982</v>
      </c>
      <c r="W144" s="43">
        <v>309.91072411622145</v>
      </c>
      <c r="X144" s="43">
        <v>1014.8509614758103</v>
      </c>
      <c r="Y144" s="43">
        <v>1147.7116642666449</v>
      </c>
      <c r="Z144" s="43">
        <v>1078.8814374453179</v>
      </c>
      <c r="AA144" s="43">
        <v>2402.8894866678861</v>
      </c>
      <c r="AB144" s="43">
        <v>529.50993698277045</v>
      </c>
      <c r="AC144" s="43">
        <v>1366.1871619530998</v>
      </c>
      <c r="AD144" s="43">
        <v>1123.2869316594788</v>
      </c>
      <c r="AE144" s="43">
        <v>1557.4569288677169</v>
      </c>
      <c r="AF144" s="43">
        <v>512.30424280285615</v>
      </c>
      <c r="AG144" s="43">
        <v>2107.6816158434544</v>
      </c>
      <c r="AH144" s="43">
        <v>1108.8307970886378</v>
      </c>
      <c r="AI144" s="43">
        <v>1968.5041926447882</v>
      </c>
      <c r="AJ144" s="43">
        <v>2003.9474667755835</v>
      </c>
      <c r="AK144" s="43">
        <v>918.04330530152015</v>
      </c>
      <c r="AL144" s="43">
        <v>1289.2076143234667</v>
      </c>
      <c r="AM144" s="43">
        <v>544.72000370950445</v>
      </c>
      <c r="AN144" s="43">
        <v>965.12235046333149</v>
      </c>
      <c r="AO144" s="43">
        <v>1924.0439688237934</v>
      </c>
      <c r="AP144" s="43">
        <v>2049.6879692399198</v>
      </c>
      <c r="AQ144" s="43">
        <v>1145.4130913719298</v>
      </c>
      <c r="AR144" s="43">
        <v>1927.3173760524646</v>
      </c>
      <c r="AS144" s="43">
        <v>1821.958288292248</v>
      </c>
      <c r="AT144" s="43">
        <v>1461.4174163051596</v>
      </c>
      <c r="AU144" s="43">
        <v>1247.941521942435</v>
      </c>
      <c r="AV144" s="43">
        <v>241.39619677361529</v>
      </c>
      <c r="AW144" s="43">
        <v>875.18535810586673</v>
      </c>
      <c r="AX144" s="43">
        <v>1189.7061803166364</v>
      </c>
      <c r="AY144" s="43">
        <v>468.8470628485594</v>
      </c>
      <c r="AZ144" s="43">
        <v>557.72042298385736</v>
      </c>
    </row>
    <row r="145" spans="2:52">
      <c r="B145" s="12">
        <v>44059</v>
      </c>
      <c r="C145" s="43">
        <v>2210.5806153114177</v>
      </c>
      <c r="D145" s="106">
        <v>577.42761650245131</v>
      </c>
      <c r="E145" s="43">
        <v>1749.5929395774449</v>
      </c>
      <c r="F145" s="43">
        <v>2655.8605236138651</v>
      </c>
      <c r="G145" s="43">
        <v>1565.1561796459794</v>
      </c>
      <c r="H145" s="43">
        <v>921.78710248717277</v>
      </c>
      <c r="I145" s="43">
        <v>1431.6980051575895</v>
      </c>
      <c r="J145" s="43">
        <v>1690.7440758599766</v>
      </c>
      <c r="K145" s="43">
        <v>2634.8200198452673</v>
      </c>
      <c r="L145" s="43">
        <v>2229.8671586450741</v>
      </c>
      <c r="M145" s="43">
        <v>327.41054881474355</v>
      </c>
      <c r="N145" s="43">
        <v>1550.0675289211238</v>
      </c>
      <c r="O145" s="43">
        <v>1637.3190787428489</v>
      </c>
      <c r="P145" s="43">
        <v>1191.4496542670402</v>
      </c>
      <c r="Q145" s="43">
        <v>1650.7444480516392</v>
      </c>
      <c r="R145" s="43">
        <v>879.79645268193474</v>
      </c>
      <c r="S145" s="43">
        <v>1178.9519230872959</v>
      </c>
      <c r="T145" s="43">
        <v>2963.4229559629566</v>
      </c>
      <c r="U145" s="43">
        <v>1793.7667719757044</v>
      </c>
      <c r="V145" s="43">
        <v>1664.9621831503771</v>
      </c>
      <c r="W145" s="43">
        <v>311.65364646988081</v>
      </c>
      <c r="X145" s="43">
        <v>1022.5782603218266</v>
      </c>
      <c r="Y145" s="43">
        <v>1160.4075281102434</v>
      </c>
      <c r="Z145" s="43">
        <v>1097.8400538001074</v>
      </c>
      <c r="AA145" s="43">
        <v>2432.04989304731</v>
      </c>
      <c r="AB145" s="43">
        <v>536.90155619648931</v>
      </c>
      <c r="AC145" s="43">
        <v>1378.2702623009395</v>
      </c>
      <c r="AD145" s="43">
        <v>1143.3640382466069</v>
      </c>
      <c r="AE145" s="43">
        <v>1570.7204921165987</v>
      </c>
      <c r="AF145" s="43">
        <v>513.86970151325227</v>
      </c>
      <c r="AG145" s="43">
        <v>2111.6848113230762</v>
      </c>
      <c r="AH145" s="43">
        <v>1115.1873342352394</v>
      </c>
      <c r="AI145" s="43">
        <v>1991.592077061774</v>
      </c>
      <c r="AJ145" s="43">
        <v>2007.1976980020706</v>
      </c>
      <c r="AK145" s="43">
        <v>926.14975856628314</v>
      </c>
      <c r="AL145" s="43">
        <v>1308.818574322921</v>
      </c>
      <c r="AM145" s="43">
        <v>550.97928445650211</v>
      </c>
      <c r="AN145" s="43">
        <v>970.72304266826927</v>
      </c>
      <c r="AO145" s="43">
        <v>1933.0251241752608</v>
      </c>
      <c r="AP145" s="43">
        <v>2064.7735670360739</v>
      </c>
      <c r="AQ145" s="43">
        <v>1157.5404437512886</v>
      </c>
      <c r="AR145" s="43">
        <v>1951.1792871499331</v>
      </c>
      <c r="AS145" s="43">
        <v>1846.8071378827906</v>
      </c>
      <c r="AT145" s="43">
        <v>1472.7267169438899</v>
      </c>
      <c r="AU145" s="43">
        <v>1258.4170754166041</v>
      </c>
      <c r="AV145" s="43">
        <v>242.65537647985093</v>
      </c>
      <c r="AW145" s="43">
        <v>882.66506174151084</v>
      </c>
      <c r="AX145" s="43">
        <v>1203.1517108775176</v>
      </c>
      <c r="AY145" s="43">
        <v>475.16829175922987</v>
      </c>
      <c r="AZ145" s="43">
        <v>566.2114973590044</v>
      </c>
    </row>
    <row r="146" spans="2:52">
      <c r="B146" s="12">
        <v>44060</v>
      </c>
      <c r="C146" s="43">
        <v>2230.6608576145622</v>
      </c>
      <c r="D146" s="106">
        <v>588.30479132716187</v>
      </c>
      <c r="E146" s="43">
        <v>1763.789639277908</v>
      </c>
      <c r="F146" s="43">
        <v>2666.6277273080641</v>
      </c>
      <c r="G146" s="43">
        <v>1583.8158666569002</v>
      </c>
      <c r="H146" s="43">
        <v>926.99905971429439</v>
      </c>
      <c r="I146" s="43">
        <v>1434.3024839234542</v>
      </c>
      <c r="J146" s="43">
        <v>1702.5245776770789</v>
      </c>
      <c r="K146" s="43">
        <v>2655.5557771951753</v>
      </c>
      <c r="L146" s="43">
        <v>2254.1843318692841</v>
      </c>
      <c r="M146" s="43">
        <v>341.03163482090395</v>
      </c>
      <c r="N146" s="43">
        <v>1569.964478868184</v>
      </c>
      <c r="O146" s="43">
        <v>1652.3422887906731</v>
      </c>
      <c r="P146" s="43">
        <v>1203.5704720835729</v>
      </c>
      <c r="Q146" s="43">
        <v>1669.7478751886417</v>
      </c>
      <c r="R146" s="43">
        <v>892.394893589699</v>
      </c>
      <c r="S146" s="43">
        <v>1195.3446438366361</v>
      </c>
      <c r="T146" s="43">
        <v>2979.9618076061388</v>
      </c>
      <c r="U146" s="43">
        <v>1798.8924239237081</v>
      </c>
      <c r="V146" s="43">
        <v>1674.4707436904177</v>
      </c>
      <c r="W146" s="43">
        <v>313.46033427550327</v>
      </c>
      <c r="X146" s="43">
        <v>1029.3900702264414</v>
      </c>
      <c r="Y146" s="43">
        <v>1171.5784697603369</v>
      </c>
      <c r="Z146" s="43">
        <v>1116.31219368858</v>
      </c>
      <c r="AA146" s="43">
        <v>2458.2726584877687</v>
      </c>
      <c r="AB146" s="43">
        <v>545.92387621323473</v>
      </c>
      <c r="AC146" s="43">
        <v>1390.6380394577859</v>
      </c>
      <c r="AD146" s="43">
        <v>1164.9595814663749</v>
      </c>
      <c r="AE146" s="43">
        <v>1583.1864691567503</v>
      </c>
      <c r="AF146" s="43">
        <v>515.22503153768912</v>
      </c>
      <c r="AG146" s="43">
        <v>2114.7937614484713</v>
      </c>
      <c r="AH146" s="43">
        <v>1121.7550746525212</v>
      </c>
      <c r="AI146" s="43">
        <v>2014.5408219583683</v>
      </c>
      <c r="AJ146" s="43">
        <v>2010.4905215040067</v>
      </c>
      <c r="AK146" s="43">
        <v>934.18777200248826</v>
      </c>
      <c r="AL146" s="43">
        <v>1328.6317091677304</v>
      </c>
      <c r="AM146" s="43">
        <v>557.2961451670817</v>
      </c>
      <c r="AN146" s="43">
        <v>976.10055526751125</v>
      </c>
      <c r="AO146" s="43">
        <v>1941.5342968881375</v>
      </c>
      <c r="AP146" s="43">
        <v>2079.7870247655183</v>
      </c>
      <c r="AQ146" s="43">
        <v>1170.3621718327952</v>
      </c>
      <c r="AR146" s="43">
        <v>1973.4869420936873</v>
      </c>
      <c r="AS146" s="43">
        <v>1870.9406149298043</v>
      </c>
      <c r="AT146" s="43">
        <v>1484.3390248495368</v>
      </c>
      <c r="AU146" s="43">
        <v>1268.4959670960172</v>
      </c>
      <c r="AV146" s="43">
        <v>243.86876783313261</v>
      </c>
      <c r="AW146" s="43">
        <v>890.26295482512251</v>
      </c>
      <c r="AX146" s="43">
        <v>1216.0844465684675</v>
      </c>
      <c r="AY146" s="43">
        <v>481.79242949538013</v>
      </c>
      <c r="AZ146" s="43">
        <v>574.82598851285991</v>
      </c>
    </row>
    <row r="147" spans="2:52">
      <c r="B147" s="12">
        <v>44061</v>
      </c>
      <c r="C147" s="43">
        <v>2251.9968434511734</v>
      </c>
      <c r="D147" s="106">
        <v>598.36178420817782</v>
      </c>
      <c r="E147" s="43">
        <v>1779.221863693884</v>
      </c>
      <c r="F147" s="43">
        <v>2676.7904288626692</v>
      </c>
      <c r="G147" s="43">
        <v>1601.6262685527533</v>
      </c>
      <c r="H147" s="43">
        <v>932.07953967676235</v>
      </c>
      <c r="I147" s="43">
        <v>1436.7947697578663</v>
      </c>
      <c r="J147" s="43">
        <v>1708.9062941035286</v>
      </c>
      <c r="K147" s="43">
        <v>2675.3011402325246</v>
      </c>
      <c r="L147" s="43">
        <v>2278.0467269963451</v>
      </c>
      <c r="M147" s="43">
        <v>354.61236205371273</v>
      </c>
      <c r="N147" s="43">
        <v>1587.5192004767594</v>
      </c>
      <c r="O147" s="43">
        <v>1667.3621167560909</v>
      </c>
      <c r="P147" s="43">
        <v>1215.6339961184099</v>
      </c>
      <c r="Q147" s="43">
        <v>1688.1807920041617</v>
      </c>
      <c r="R147" s="43">
        <v>905.07966899099381</v>
      </c>
      <c r="S147" s="43">
        <v>1209.9132269494955</v>
      </c>
      <c r="T147" s="43">
        <v>2995.2745347963978</v>
      </c>
      <c r="U147" s="43">
        <v>1801.1267356098981</v>
      </c>
      <c r="V147" s="43">
        <v>1683.5208895324547</v>
      </c>
      <c r="W147" s="43">
        <v>315.28827723178017</v>
      </c>
      <c r="X147" s="43">
        <v>1034.9602482542805</v>
      </c>
      <c r="Y147" s="43">
        <v>1181.0015770025927</v>
      </c>
      <c r="Z147" s="43">
        <v>1134.2210450371067</v>
      </c>
      <c r="AA147" s="43">
        <v>2488.6954824602435</v>
      </c>
      <c r="AB147" s="43">
        <v>554.94619622998016</v>
      </c>
      <c r="AC147" s="43">
        <v>1403.9075201914859</v>
      </c>
      <c r="AD147" s="43">
        <v>1189.1795830635454</v>
      </c>
      <c r="AE147" s="43">
        <v>1595.2831933224902</v>
      </c>
      <c r="AF147" s="43">
        <v>516.34922000757092</v>
      </c>
      <c r="AG147" s="43">
        <v>2117.4523721868463</v>
      </c>
      <c r="AH147" s="43">
        <v>1128.1252378165862</v>
      </c>
      <c r="AI147" s="43">
        <v>2036.5341421482735</v>
      </c>
      <c r="AJ147" s="43">
        <v>2013.8758730526065</v>
      </c>
      <c r="AK147" s="43">
        <v>942.11823713667309</v>
      </c>
      <c r="AL147" s="43">
        <v>1349.1921688873347</v>
      </c>
      <c r="AM147" s="43">
        <v>563.4199436468283</v>
      </c>
      <c r="AN147" s="43">
        <v>981.32630573488029</v>
      </c>
      <c r="AO147" s="43">
        <v>1950.5289374578501</v>
      </c>
      <c r="AP147" s="43">
        <v>2095.1500843567092</v>
      </c>
      <c r="AQ147" s="43">
        <v>1184.2496858757363</v>
      </c>
      <c r="AR147" s="43">
        <v>1995.2130583958094</v>
      </c>
      <c r="AS147" s="43">
        <v>1894.0902083890564</v>
      </c>
      <c r="AT147" s="43">
        <v>1495.3007583291571</v>
      </c>
      <c r="AU147" s="43">
        <v>1279.0719412777194</v>
      </c>
      <c r="AV147" s="43">
        <v>244.78453489221309</v>
      </c>
      <c r="AW147" s="43">
        <v>897.09167848545508</v>
      </c>
      <c r="AX147" s="43">
        <v>1228.5240159012537</v>
      </c>
      <c r="AY147" s="43">
        <v>488.10568712116964</v>
      </c>
      <c r="AZ147" s="43">
        <v>583.24301282078181</v>
      </c>
    </row>
    <row r="148" spans="2:52">
      <c r="B148" s="12">
        <v>44062</v>
      </c>
      <c r="C148" s="43">
        <v>2272.2518992392556</v>
      </c>
      <c r="D148" s="106">
        <v>608.53594593829314</v>
      </c>
      <c r="E148" s="43">
        <v>1799.1370072883653</v>
      </c>
      <c r="F148" s="43">
        <v>2687.0767785821909</v>
      </c>
      <c r="G148" s="43">
        <v>1617.2463898070225</v>
      </c>
      <c r="H148" s="43">
        <v>937.15257752991033</v>
      </c>
      <c r="I148" s="43">
        <v>1439.2870555922786</v>
      </c>
      <c r="J148" s="43">
        <v>1715.4200460422503</v>
      </c>
      <c r="K148" s="43">
        <v>2693.6956027669826</v>
      </c>
      <c r="L148" s="43">
        <v>2300.9928384424625</v>
      </c>
      <c r="M148" s="43">
        <v>368.27380683322463</v>
      </c>
      <c r="N148" s="43">
        <v>1604.9859885982241</v>
      </c>
      <c r="O148" s="43">
        <v>1682.9771912249798</v>
      </c>
      <c r="P148" s="43">
        <v>1227.604152509002</v>
      </c>
      <c r="Q148" s="43">
        <v>1706.0296149191165</v>
      </c>
      <c r="R148" s="43">
        <v>918.30483437031194</v>
      </c>
      <c r="S148" s="43">
        <v>1224.4818100623554</v>
      </c>
      <c r="T148" s="43">
        <v>3010.5872619866573</v>
      </c>
      <c r="U148" s="43">
        <v>1805.4150388369178</v>
      </c>
      <c r="V148" s="43">
        <v>1692.7128131161428</v>
      </c>
      <c r="W148" s="43">
        <v>317.06308231142111</v>
      </c>
      <c r="X148" s="43">
        <v>1041.0568324234252</v>
      </c>
      <c r="Y148" s="43">
        <v>1192.2029157728225</v>
      </c>
      <c r="Z148" s="43">
        <v>1152.5162843923731</v>
      </c>
      <c r="AA148" s="43">
        <v>2518.1630931208661</v>
      </c>
      <c r="AB148" s="43">
        <v>564.52990504776756</v>
      </c>
      <c r="AC148" s="43">
        <v>1417.4398842942687</v>
      </c>
      <c r="AD148" s="43">
        <v>1213.3433462669143</v>
      </c>
      <c r="AE148" s="43">
        <v>1606.6487967968935</v>
      </c>
      <c r="AF148" s="43">
        <v>517.52594064894254</v>
      </c>
      <c r="AG148" s="43">
        <v>2120.3377609736849</v>
      </c>
      <c r="AH148" s="43">
        <v>1134.9382465482063</v>
      </c>
      <c r="AI148" s="43">
        <v>2057.4978298872802</v>
      </c>
      <c r="AJ148" s="43">
        <v>2017.311160372423</v>
      </c>
      <c r="AK148" s="43">
        <v>950.0511465504494</v>
      </c>
      <c r="AL148" s="43">
        <v>1369.8645468249035</v>
      </c>
      <c r="AM148" s="43">
        <v>569.15084355154704</v>
      </c>
      <c r="AN148" s="43">
        <v>986.49179770871103</v>
      </c>
      <c r="AO148" s="43">
        <v>1959.523578027563</v>
      </c>
      <c r="AP148" s="43">
        <v>2110.1690913220546</v>
      </c>
      <c r="AQ148" s="43">
        <v>1200.6724786451211</v>
      </c>
      <c r="AR148" s="43">
        <v>2016.8345814170625</v>
      </c>
      <c r="AS148" s="43">
        <v>1915.9164611789417</v>
      </c>
      <c r="AT148" s="43">
        <v>1506.3248756578489</v>
      </c>
      <c r="AU148" s="43">
        <v>1288.0780050649862</v>
      </c>
      <c r="AV148" s="43">
        <v>245.79187865720161</v>
      </c>
      <c r="AW148" s="43">
        <v>904.05172375464019</v>
      </c>
      <c r="AX148" s="43">
        <v>1241.2310237068748</v>
      </c>
      <c r="AY148" s="43">
        <v>493.90878251457212</v>
      </c>
      <c r="AZ148" s="43">
        <v>591.04295323516101</v>
      </c>
    </row>
    <row r="149" spans="2:52">
      <c r="B149" s="12">
        <v>44063</v>
      </c>
      <c r="C149" s="43">
        <v>2294.2754847832875</v>
      </c>
      <c r="D149" s="106">
        <v>617.94851014926348</v>
      </c>
      <c r="E149" s="43">
        <v>1817.641475154024</v>
      </c>
      <c r="F149" s="43">
        <v>2696.038326534745</v>
      </c>
      <c r="G149" s="43">
        <v>1632.4702503179476</v>
      </c>
      <c r="H149" s="43">
        <v>942.00731350967089</v>
      </c>
      <c r="I149" s="43">
        <v>1441.779341426691</v>
      </c>
      <c r="J149" s="43">
        <v>1721.3763147069369</v>
      </c>
      <c r="K149" s="43">
        <v>2711.5958658560189</v>
      </c>
      <c r="L149" s="43">
        <v>2323.7573077491861</v>
      </c>
      <c r="M149" s="43">
        <v>382.54063321301038</v>
      </c>
      <c r="N149" s="43">
        <v>1622.5167283466785</v>
      </c>
      <c r="O149" s="43">
        <v>1698.9654221193398</v>
      </c>
      <c r="P149" s="43">
        <v>1239.311181902176</v>
      </c>
      <c r="Q149" s="43">
        <v>1723.4256518646405</v>
      </c>
      <c r="R149" s="43">
        <v>931.77941050871777</v>
      </c>
      <c r="S149" s="43">
        <v>1239.0503931752148</v>
      </c>
      <c r="T149" s="43">
        <v>3026.0290549088031</v>
      </c>
      <c r="U149" s="43">
        <v>1808.886719796443</v>
      </c>
      <c r="V149" s="43">
        <v>1702.0559662909241</v>
      </c>
      <c r="W149" s="43">
        <v>318.75286678844452</v>
      </c>
      <c r="X149" s="43">
        <v>1047.5639561647299</v>
      </c>
      <c r="Y149" s="43">
        <v>1203.8095494782031</v>
      </c>
      <c r="Z149" s="43">
        <v>1170.2063377129869</v>
      </c>
      <c r="AA149" s="43">
        <v>2548.2547124776729</v>
      </c>
      <c r="AB149" s="43">
        <v>574.03341546540605</v>
      </c>
      <c r="AC149" s="43">
        <v>1431.2800807359777</v>
      </c>
      <c r="AD149" s="43">
        <v>1238.7068618713813</v>
      </c>
      <c r="AE149" s="43">
        <v>1617.851929006556</v>
      </c>
      <c r="AF149" s="43">
        <v>518.77620633039987</v>
      </c>
      <c r="AG149" s="43">
        <v>2123.6171967241667</v>
      </c>
      <c r="AH149" s="43">
        <v>1141.6694991750469</v>
      </c>
      <c r="AI149" s="43">
        <v>2077.6962502641331</v>
      </c>
      <c r="AJ149" s="43">
        <v>2020.7361667981656</v>
      </c>
      <c r="AK149" s="43">
        <v>958.01338731932185</v>
      </c>
      <c r="AL149" s="43">
        <v>1392.6056066622675</v>
      </c>
      <c r="AM149" s="43">
        <v>573.1916021723091</v>
      </c>
      <c r="AN149" s="43">
        <v>991.61153786337411</v>
      </c>
      <c r="AO149" s="43">
        <v>1968.7879229621847</v>
      </c>
      <c r="AP149" s="43">
        <v>2125.404518487529</v>
      </c>
      <c r="AQ149" s="43">
        <v>1216.8530473323619</v>
      </c>
      <c r="AR149" s="43">
        <v>2038.2322748172558</v>
      </c>
      <c r="AS149" s="43">
        <v>1936.8529324167505</v>
      </c>
      <c r="AT149" s="43">
        <v>1517.3757289218568</v>
      </c>
      <c r="AU149" s="43">
        <v>1298.4698746162107</v>
      </c>
      <c r="AV149" s="43">
        <v>246.75343406923614</v>
      </c>
      <c r="AW149" s="43">
        <v>910.71348136943141</v>
      </c>
      <c r="AX149" s="43">
        <v>1253.3982474388838</v>
      </c>
      <c r="AY149" s="43">
        <v>499.55245221035358</v>
      </c>
      <c r="AZ149" s="43">
        <v>598.27517646748106</v>
      </c>
    </row>
    <row r="150" spans="2:52">
      <c r="B150" s="12">
        <v>44064</v>
      </c>
      <c r="C150" s="43">
        <v>2316.7273633654163</v>
      </c>
      <c r="D150" s="106">
        <v>627.73210904904784</v>
      </c>
      <c r="E150" s="43">
        <v>1835.7104323919928</v>
      </c>
      <c r="F150" s="43">
        <v>2704.691735409649</v>
      </c>
      <c r="G150" s="43">
        <v>1647.1434674784055</v>
      </c>
      <c r="H150" s="43">
        <v>946.89677933292501</v>
      </c>
      <c r="I150" s="43">
        <v>1444.7604678910043</v>
      </c>
      <c r="J150" s="43">
        <v>1727.6259956211156</v>
      </c>
      <c r="K150" s="43">
        <v>2729.2134442017132</v>
      </c>
      <c r="L150" s="43">
        <v>2347.1581972924532</v>
      </c>
      <c r="M150" s="43">
        <v>396.95880499286449</v>
      </c>
      <c r="N150" s="43">
        <v>1639.5278611258448</v>
      </c>
      <c r="O150" s="43">
        <v>1714.7721479245733</v>
      </c>
      <c r="P150" s="43">
        <v>1253.2866206521207</v>
      </c>
      <c r="Q150" s="43">
        <v>1740.6405744223923</v>
      </c>
      <c r="R150" s="43">
        <v>945.23480120411671</v>
      </c>
      <c r="S150" s="43">
        <v>1254.9086219826827</v>
      </c>
      <c r="T150" s="43">
        <v>3041.6429354734641</v>
      </c>
      <c r="U150" s="43">
        <v>1813.0257925583369</v>
      </c>
      <c r="V150" s="43">
        <v>1711.0612158481051</v>
      </c>
      <c r="W150" s="43">
        <v>320.41076853948636</v>
      </c>
      <c r="X150" s="43">
        <v>1054.6260950767594</v>
      </c>
      <c r="Y150" s="43">
        <v>1216.4522183615629</v>
      </c>
      <c r="Z150" s="43">
        <v>1187.2469798656468</v>
      </c>
      <c r="AA150" s="43">
        <v>2573.2054601912932</v>
      </c>
      <c r="AB150" s="43">
        <v>584.405741884657</v>
      </c>
      <c r="AC150" s="43">
        <v>1446.0996198842693</v>
      </c>
      <c r="AD150" s="43">
        <v>1265.8325138149614</v>
      </c>
      <c r="AE150" s="43">
        <v>1628.8113543191064</v>
      </c>
      <c r="AF150" s="43">
        <v>520.14204278913473</v>
      </c>
      <c r="AG150" s="43">
        <v>2126.7567055936815</v>
      </c>
      <c r="AH150" s="43">
        <v>1148.2713046359868</v>
      </c>
      <c r="AI150" s="43">
        <v>2096.7305366537094</v>
      </c>
      <c r="AJ150" s="43">
        <v>2024.1920159061294</v>
      </c>
      <c r="AK150" s="43">
        <v>966.06606643307498</v>
      </c>
      <c r="AL150" s="43">
        <v>1412.8952964997</v>
      </c>
      <c r="AM150" s="43">
        <v>578.96314675720316</v>
      </c>
      <c r="AN150" s="43">
        <v>996.77814573523369</v>
      </c>
      <c r="AO150" s="43">
        <v>1978.6321322813606</v>
      </c>
      <c r="AP150" s="43">
        <v>2140.9368297736924</v>
      </c>
      <c r="AQ150" s="43">
        <v>1234.0509571646089</v>
      </c>
      <c r="AR150" s="43">
        <v>2058.8580698046353</v>
      </c>
      <c r="AS150" s="43">
        <v>1955.2959460493225</v>
      </c>
      <c r="AT150" s="43">
        <v>1528.8097972587291</v>
      </c>
      <c r="AU150" s="43">
        <v>1309.1027538655151</v>
      </c>
      <c r="AV150" s="43">
        <v>247.64630695183956</v>
      </c>
      <c r="AW150" s="43">
        <v>917.56096525960004</v>
      </c>
      <c r="AX150" s="43">
        <v>1265.4305251524904</v>
      </c>
      <c r="AY150" s="43">
        <v>504.97292592946576</v>
      </c>
      <c r="AZ150" s="43">
        <v>604.9890492292252</v>
      </c>
    </row>
    <row r="151" spans="2:52">
      <c r="B151" s="12">
        <v>44065</v>
      </c>
      <c r="C151" s="43">
        <v>2336.7697294134909</v>
      </c>
      <c r="D151" s="106">
        <v>636.94939184485281</v>
      </c>
      <c r="E151" s="43">
        <v>1854.1107564119</v>
      </c>
      <c r="F151" s="43">
        <v>2713.2352348046265</v>
      </c>
      <c r="G151" s="43">
        <v>1661.7602825622557</v>
      </c>
      <c r="H151" s="43">
        <v>952.27742437130041</v>
      </c>
      <c r="I151" s="43">
        <v>1447.9058768620871</v>
      </c>
      <c r="J151" s="43">
        <v>1732.6580156999025</v>
      </c>
      <c r="K151" s="43">
        <v>2746.0847348249822</v>
      </c>
      <c r="L151" s="43">
        <v>2369.5970562455959</v>
      </c>
      <c r="M151" s="43">
        <v>412.20433162642627</v>
      </c>
      <c r="N151" s="43">
        <v>1656.6269273921207</v>
      </c>
      <c r="O151" s="43">
        <v>1730.511232081685</v>
      </c>
      <c r="P151" s="43">
        <v>1267.2365954990896</v>
      </c>
      <c r="Q151" s="43">
        <v>1760.2235676002661</v>
      </c>
      <c r="R151" s="43">
        <v>958.88524390341775</v>
      </c>
      <c r="S151" s="43">
        <v>1270.7668507901508</v>
      </c>
      <c r="T151" s="43">
        <v>3056.9802466126544</v>
      </c>
      <c r="U151" s="43">
        <v>1817.4301639248988</v>
      </c>
      <c r="V151" s="43">
        <v>1720.127902426668</v>
      </c>
      <c r="W151" s="43">
        <v>322.05804271520094</v>
      </c>
      <c r="X151" s="43">
        <v>1062.1130780756578</v>
      </c>
      <c r="Y151" s="43">
        <v>1229.5609764203459</v>
      </c>
      <c r="Z151" s="43">
        <v>1204.0502028816352</v>
      </c>
      <c r="AA151" s="43">
        <v>2602.0010614867933</v>
      </c>
      <c r="AB151" s="43">
        <v>596.94342510792706</v>
      </c>
      <c r="AC151" s="43">
        <v>1461.0308504121713</v>
      </c>
      <c r="AD151" s="43">
        <v>1293.9329645844339</v>
      </c>
      <c r="AE151" s="43">
        <v>1640.0587968736982</v>
      </c>
      <c r="AF151" s="43">
        <v>521.53939855076351</v>
      </c>
      <c r="AG151" s="43">
        <v>2129.8495721695404</v>
      </c>
      <c r="AH151" s="43">
        <v>1154.7845409834156</v>
      </c>
      <c r="AI151" s="43">
        <v>2114.4754634876563</v>
      </c>
      <c r="AJ151" s="43">
        <v>2027.6875198912351</v>
      </c>
      <c r="AK151" s="43">
        <v>974.09796917030155</v>
      </c>
      <c r="AL151" s="43">
        <v>1433.264412169236</v>
      </c>
      <c r="AM151" s="43">
        <v>584.77194896559126</v>
      </c>
      <c r="AN151" s="43">
        <v>1001.7505873501376</v>
      </c>
      <c r="AO151" s="43">
        <v>1987.8020806882639</v>
      </c>
      <c r="AP151" s="43">
        <v>2157.0740077730366</v>
      </c>
      <c r="AQ151" s="43">
        <v>1251.2004221804268</v>
      </c>
      <c r="AR151" s="43">
        <v>2079.0215624905736</v>
      </c>
      <c r="AS151" s="43">
        <v>1973.2778104389577</v>
      </c>
      <c r="AT151" s="43">
        <v>1540.9657358491374</v>
      </c>
      <c r="AU151" s="43">
        <v>1319.8795694622838</v>
      </c>
      <c r="AV151" s="43">
        <v>248.60786236387409</v>
      </c>
      <c r="AW151" s="43">
        <v>924.01636034619446</v>
      </c>
      <c r="AX151" s="43">
        <v>1277.4088244587349</v>
      </c>
      <c r="AY151" s="43">
        <v>510.26585909048117</v>
      </c>
      <c r="AZ151" s="43">
        <v>611.67823863522767</v>
      </c>
    </row>
    <row r="152" spans="2:52">
      <c r="B152" s="12">
        <v>44066</v>
      </c>
      <c r="C152" s="43">
        <v>2359.4255570613795</v>
      </c>
      <c r="D152" s="106">
        <v>645.87375251790968</v>
      </c>
      <c r="E152" s="43">
        <v>1872.1323755381634</v>
      </c>
      <c r="F152" s="43">
        <v>2720.8935703523421</v>
      </c>
      <c r="G152" s="43">
        <v>1676.3192493624063</v>
      </c>
      <c r="H152" s="43">
        <v>957.46953597356878</v>
      </c>
      <c r="I152" s="43">
        <v>1451.5361195726621</v>
      </c>
      <c r="J152" s="43">
        <v>1736.4430337183492</v>
      </c>
      <c r="K152" s="43">
        <v>2762.195769773803</v>
      </c>
      <c r="L152" s="43">
        <v>2391.943075883049</v>
      </c>
      <c r="M152" s="43">
        <v>427.96443262022075</v>
      </c>
      <c r="N152" s="43">
        <v>1673.286326222845</v>
      </c>
      <c r="O152" s="43">
        <v>1746.0947404481169</v>
      </c>
      <c r="P152" s="43">
        <v>1282.1393447157404</v>
      </c>
      <c r="Q152" s="43">
        <v>1782.5685551916665</v>
      </c>
      <c r="R152" s="43">
        <v>972.64760168692476</v>
      </c>
      <c r="S152" s="43">
        <v>1290.6117029805723</v>
      </c>
      <c r="T152" s="43">
        <v>3074.6745438555831</v>
      </c>
      <c r="U152" s="43">
        <v>1821.7578474135487</v>
      </c>
      <c r="V152" s="43">
        <v>1729.1875001181484</v>
      </c>
      <c r="W152" s="43">
        <v>323.79033749353312</v>
      </c>
      <c r="X152" s="43">
        <v>1069.8217810525516</v>
      </c>
      <c r="Y152" s="43">
        <v>1242.4341567980725</v>
      </c>
      <c r="Z152" s="43">
        <v>1221.2444691815529</v>
      </c>
      <c r="AA152" s="43">
        <v>2627.1822124113128</v>
      </c>
      <c r="AB152" s="43">
        <v>608.02417072849289</v>
      </c>
      <c r="AC152" s="43">
        <v>1476.0860311296406</v>
      </c>
      <c r="AD152" s="43">
        <v>1323.1394370986689</v>
      </c>
      <c r="AE152" s="43">
        <v>1652.5173888563618</v>
      </c>
      <c r="AF152" s="43">
        <v>522.83168996941254</v>
      </c>
      <c r="AG152" s="43">
        <v>2132.8716711274387</v>
      </c>
      <c r="AH152" s="43">
        <v>1161.4817285665981</v>
      </c>
      <c r="AI152" s="43">
        <v>2131.589624495828</v>
      </c>
      <c r="AJ152" s="43">
        <v>2031.1066515203638</v>
      </c>
      <c r="AK152" s="43">
        <v>982.28997222076237</v>
      </c>
      <c r="AL152" s="43">
        <v>1453.4205221981301</v>
      </c>
      <c r="AM152" s="43">
        <v>590.53333238044149</v>
      </c>
      <c r="AN152" s="43">
        <v>1006.6460320010765</v>
      </c>
      <c r="AO152" s="43">
        <v>1996.6888395120129</v>
      </c>
      <c r="AP152" s="43">
        <v>2172.8393869670313</v>
      </c>
      <c r="AQ152" s="43">
        <v>1267.4294356840965</v>
      </c>
      <c r="AR152" s="43">
        <v>2099.0051547334174</v>
      </c>
      <c r="AS152" s="43">
        <v>1990.4630099505709</v>
      </c>
      <c r="AT152" s="43">
        <v>1552.5958677116616</v>
      </c>
      <c r="AU152" s="43">
        <v>1331.088194101445</v>
      </c>
      <c r="AV152" s="43">
        <v>249.61520612886264</v>
      </c>
      <c r="AW152" s="43">
        <v>930.52991214528083</v>
      </c>
      <c r="AX152" s="43">
        <v>1289.5735946267735</v>
      </c>
      <c r="AY152" s="43">
        <v>516.15663861757514</v>
      </c>
      <c r="AZ152" s="43">
        <v>617.94781099362103</v>
      </c>
    </row>
    <row r="153" spans="2:52">
      <c r="B153" s="12">
        <v>44067</v>
      </c>
      <c r="C153" s="43">
        <v>2384.4064040589365</v>
      </c>
      <c r="D153" s="106">
        <v>654.75905690793354</v>
      </c>
      <c r="E153" s="43">
        <v>1890.972943996931</v>
      </c>
      <c r="F153" s="43">
        <v>2728.4675111208276</v>
      </c>
      <c r="G153" s="43">
        <v>1690.3395040206019</v>
      </c>
      <c r="H153" s="43">
        <v>962.71126163797055</v>
      </c>
      <c r="I153" s="43">
        <v>1455.2144449681452</v>
      </c>
      <c r="J153" s="43">
        <v>1739.4651798881157</v>
      </c>
      <c r="K153" s="43">
        <v>2777.4507688057242</v>
      </c>
      <c r="L153" s="43">
        <v>2413.9190837550696</v>
      </c>
      <c r="M153" s="43">
        <v>444.55188846772268</v>
      </c>
      <c r="N153" s="43">
        <v>1689.2902208769285</v>
      </c>
      <c r="O153" s="43">
        <v>1761.5373287142957</v>
      </c>
      <c r="P153" s="43">
        <v>1297.4749802829815</v>
      </c>
      <c r="Q153" s="43">
        <v>1814.0417079267879</v>
      </c>
      <c r="R153" s="43">
        <v>986.56344301448576</v>
      </c>
      <c r="S153" s="43">
        <v>1310.4565551709936</v>
      </c>
      <c r="T153" s="43">
        <v>3091.6282496369713</v>
      </c>
      <c r="U153" s="43">
        <v>1826.1933084603456</v>
      </c>
      <c r="V153" s="43">
        <v>1738.0840534067302</v>
      </c>
      <c r="W153" s="43">
        <v>325.40572894326618</v>
      </c>
      <c r="X153" s="43">
        <v>1078.0111157236813</v>
      </c>
      <c r="Y153" s="43">
        <v>1255.3706645094167</v>
      </c>
      <c r="Z153" s="43">
        <v>1239.4954834035179</v>
      </c>
      <c r="AA153" s="43">
        <v>2655.2386034051774</v>
      </c>
      <c r="AB153" s="43">
        <v>617.58114674623062</v>
      </c>
      <c r="AC153" s="43">
        <v>1491.3033005565444</v>
      </c>
      <c r="AD153" s="43">
        <v>1353.8081078517421</v>
      </c>
      <c r="AE153" s="43">
        <v>1665.463394633249</v>
      </c>
      <c r="AF153" s="43">
        <v>524.34461650831895</v>
      </c>
      <c r="AG153" s="43">
        <v>2136.226699560742</v>
      </c>
      <c r="AH153" s="43">
        <v>1168.083534027538</v>
      </c>
      <c r="AI153" s="43">
        <v>2148.6898715519606</v>
      </c>
      <c r="AJ153" s="43">
        <v>2034.7431506241969</v>
      </c>
      <c r="AK153" s="43">
        <v>990.63107632629658</v>
      </c>
      <c r="AL153" s="43">
        <v>1473.4863755996334</v>
      </c>
      <c r="AM153" s="43">
        <v>595.93907484375757</v>
      </c>
      <c r="AN153" s="43">
        <v>1011.3506580891452</v>
      </c>
      <c r="AO153" s="43">
        <v>2006.3712262122433</v>
      </c>
      <c r="AP153" s="43">
        <v>2187.4838205090768</v>
      </c>
      <c r="AQ153" s="43">
        <v>1291.7002887149577</v>
      </c>
      <c r="AR153" s="43">
        <v>2119.9321783697001</v>
      </c>
      <c r="AS153" s="43">
        <v>2007.7945356642701</v>
      </c>
      <c r="AT153" s="43">
        <v>1563.3169777734367</v>
      </c>
      <c r="AU153" s="43">
        <v>1342.355397486667</v>
      </c>
      <c r="AV153" s="43">
        <v>250.73702077623622</v>
      </c>
      <c r="AW153" s="43">
        <v>936.74705231295707</v>
      </c>
      <c r="AX153" s="43">
        <v>1302.1137600823693</v>
      </c>
      <c r="AY153" s="43">
        <v>521.34594507513691</v>
      </c>
      <c r="AZ153" s="43">
        <v>624.21738335201451</v>
      </c>
    </row>
    <row r="154" spans="2:52">
      <c r="B154" s="12">
        <v>44068</v>
      </c>
      <c r="C154" s="43">
        <v>2409.3260663367646</v>
      </c>
      <c r="D154" s="106">
        <v>664.60124023226763</v>
      </c>
      <c r="E154" s="43">
        <v>1909.581555708342</v>
      </c>
      <c r="F154" s="43">
        <v>2735.8451849608741</v>
      </c>
      <c r="G154" s="43">
        <v>1704.2672014248783</v>
      </c>
      <c r="H154" s="43">
        <v>968.13655933226607</v>
      </c>
      <c r="I154" s="43">
        <v>1459.1251700073517</v>
      </c>
      <c r="J154" s="43">
        <v>1747.0645571499574</v>
      </c>
      <c r="K154" s="43">
        <v>2792.1177835714921</v>
      </c>
      <c r="L154" s="43">
        <v>2435.0999027057428</v>
      </c>
      <c r="M154" s="43">
        <v>461.4117660353478</v>
      </c>
      <c r="N154" s="43">
        <v>1705.39803692487</v>
      </c>
      <c r="O154" s="43">
        <v>1777.1388748535603</v>
      </c>
      <c r="P154" s="43">
        <v>1312.3204357179363</v>
      </c>
      <c r="Q154" s="43">
        <v>1849.4586264556503</v>
      </c>
      <c r="R154" s="43">
        <v>1000.926944678871</v>
      </c>
      <c r="S154" s="43">
        <v>1331.0124287519789</v>
      </c>
      <c r="T154" s="43">
        <v>3107.6815682887709</v>
      </c>
      <c r="U154" s="43">
        <v>1830.6432780245848</v>
      </c>
      <c r="V154" s="43">
        <v>1746.9947844694768</v>
      </c>
      <c r="W154" s="43">
        <v>326.68103798252912</v>
      </c>
      <c r="X154" s="43">
        <v>1087.3347984112663</v>
      </c>
      <c r="Y154" s="43">
        <v>1268.307172220761</v>
      </c>
      <c r="Z154" s="43">
        <v>1258.1817660427137</v>
      </c>
      <c r="AA154" s="43">
        <v>2674.5636727193437</v>
      </c>
      <c r="AB154" s="43">
        <v>628.90248756724304</v>
      </c>
      <c r="AC154" s="43">
        <v>1505.7128506162669</v>
      </c>
      <c r="AD154" s="43">
        <v>1386.5763453067375</v>
      </c>
      <c r="AE154" s="43">
        <v>1678.8303486869665</v>
      </c>
      <c r="AF154" s="43">
        <v>525.86804948152326</v>
      </c>
      <c r="AG154" s="43">
        <v>2139.6910961308927</v>
      </c>
      <c r="AH154" s="43">
        <v>1174.5354532963822</v>
      </c>
      <c r="AI154" s="43">
        <v>2164.5425009085811</v>
      </c>
      <c r="AJ154" s="43">
        <v>2038.2959338762853</v>
      </c>
      <c r="AK154" s="43">
        <v>999.28138180013866</v>
      </c>
      <c r="AL154" s="43">
        <v>1492.5918984856996</v>
      </c>
      <c r="AM154" s="43">
        <v>601.4701384042811</v>
      </c>
      <c r="AN154" s="43">
        <v>1016.2137416972582</v>
      </c>
      <c r="AO154" s="43">
        <v>2015.2849554724837</v>
      </c>
      <c r="AP154" s="43">
        <v>2202.9467663464811</v>
      </c>
      <c r="AQ154" s="43">
        <v>1318.0704171244031</v>
      </c>
      <c r="AR154" s="43">
        <v>2140.790170440609</v>
      </c>
      <c r="AS154" s="43">
        <v>2024.6383073710169</v>
      </c>
      <c r="AT154" s="43">
        <v>1574.9738455712773</v>
      </c>
      <c r="AU154" s="43">
        <v>1353.6309692641839</v>
      </c>
      <c r="AV154" s="43">
        <v>251.83594124713278</v>
      </c>
      <c r="AW154" s="43">
        <v>943.35440526122397</v>
      </c>
      <c r="AX154" s="43">
        <v>1314.6686469217907</v>
      </c>
      <c r="AY154" s="43">
        <v>527.38817901497077</v>
      </c>
      <c r="AZ154" s="43">
        <v>630.11670537428233</v>
      </c>
    </row>
    <row r="155" spans="2:52">
      <c r="B155" s="12">
        <v>44069</v>
      </c>
      <c r="C155" s="43">
        <v>2436.5882293127543</v>
      </c>
      <c r="D155" s="106">
        <v>674.46295169811845</v>
      </c>
      <c r="E155" s="43">
        <v>1929.364152590048</v>
      </c>
      <c r="F155" s="43">
        <v>2742.5025591735471</v>
      </c>
      <c r="G155" s="43">
        <v>1717.6254547864844</v>
      </c>
      <c r="H155" s="43">
        <v>973.48991663646825</v>
      </c>
      <c r="I155" s="43">
        <v>1463.0358950465579</v>
      </c>
      <c r="J155" s="43">
        <v>1755.2947707482069</v>
      </c>
      <c r="K155" s="43">
        <v>2806.0345197714005</v>
      </c>
      <c r="L155" s="43">
        <v>2456.0035492066741</v>
      </c>
      <c r="M155" s="43">
        <v>478.1909260562698</v>
      </c>
      <c r="N155" s="43">
        <v>1721.5058529728115</v>
      </c>
      <c r="O155" s="43">
        <v>1792.2037972510593</v>
      </c>
      <c r="P155" s="43">
        <v>1327.4226521745652</v>
      </c>
      <c r="Q155" s="43">
        <v>1883.2545712139508</v>
      </c>
      <c r="R155" s="43">
        <v>1015.3512002461108</v>
      </c>
      <c r="S155" s="43">
        <v>1351.5683023329641</v>
      </c>
      <c r="T155" s="43">
        <v>3123.73488694057</v>
      </c>
      <c r="U155" s="43">
        <v>1835.7399129377029</v>
      </c>
      <c r="V155" s="43">
        <v>1755.711752618635</v>
      </c>
      <c r="W155" s="43">
        <v>328.31768458291651</v>
      </c>
      <c r="X155" s="43">
        <v>1095.8188060854095</v>
      </c>
      <c r="Y155" s="43">
        <v>1282.5684877513793</v>
      </c>
      <c r="Z155" s="43">
        <v>1276.6469230154019</v>
      </c>
      <c r="AA155" s="43">
        <v>2694.4119493249259</v>
      </c>
      <c r="AB155" s="43">
        <v>640.59808758894997</v>
      </c>
      <c r="AC155" s="43">
        <v>1521.2883497119208</v>
      </c>
      <c r="AD155" s="43">
        <v>1416.7201243843301</v>
      </c>
      <c r="AE155" s="43">
        <v>1693.4010671112667</v>
      </c>
      <c r="AF155" s="43">
        <v>527.48604036340919</v>
      </c>
      <c r="AG155" s="43">
        <v>2143.0429078542888</v>
      </c>
      <c r="AH155" s="43">
        <v>1180.5036489452814</v>
      </c>
      <c r="AI155" s="43">
        <v>2180.232800824745</v>
      </c>
      <c r="AJ155" s="43">
        <v>2041.8061248529252</v>
      </c>
      <c r="AK155" s="43">
        <v>1008.0502348341618</v>
      </c>
      <c r="AL155" s="43">
        <v>1512.5927671154816</v>
      </c>
      <c r="AM155" s="43">
        <v>606.83184913074081</v>
      </c>
      <c r="AN155" s="43">
        <v>1021.1292725127098</v>
      </c>
      <c r="AO155" s="43">
        <v>2024.1986847327232</v>
      </c>
      <c r="AP155" s="43">
        <v>2219.4668416229761</v>
      </c>
      <c r="AQ155" s="43">
        <v>1347.2503448867224</v>
      </c>
      <c r="AR155" s="43">
        <v>2162.1209241410461</v>
      </c>
      <c r="AS155" s="43">
        <v>2041.0894124681267</v>
      </c>
      <c r="AT155" s="43">
        <v>1587.1342401509048</v>
      </c>
      <c r="AU155" s="43">
        <v>1366.4764514361357</v>
      </c>
      <c r="AV155" s="43">
        <v>253.27827436518459</v>
      </c>
      <c r="AW155" s="43">
        <v>949.51526473939191</v>
      </c>
      <c r="AX155" s="43">
        <v>1326.9462810324931</v>
      </c>
      <c r="AY155" s="43">
        <v>533.62172379194976</v>
      </c>
      <c r="AZ155" s="43">
        <v>636.0653941080335</v>
      </c>
    </row>
    <row r="156" spans="2:52">
      <c r="B156" s="12">
        <v>44070</v>
      </c>
      <c r="C156" s="43">
        <v>2463.5182466673627</v>
      </c>
      <c r="D156" s="106">
        <v>683.93410033363841</v>
      </c>
      <c r="E156" s="43">
        <v>1949.6343320223202</v>
      </c>
      <c r="F156" s="43">
        <v>2749.4857364874292</v>
      </c>
      <c r="G156" s="43">
        <v>1730.7280910444922</v>
      </c>
      <c r="H156" s="43">
        <v>978.67458612941641</v>
      </c>
      <c r="I156" s="43">
        <v>1466.9466200857644</v>
      </c>
      <c r="J156" s="43">
        <v>1761.1776863505206</v>
      </c>
      <c r="K156" s="43">
        <v>2819.6472867296429</v>
      </c>
      <c r="L156" s="43">
        <v>2476.2183010752369</v>
      </c>
      <c r="M156" s="43">
        <v>494.34452509024226</v>
      </c>
      <c r="N156" s="43">
        <v>1737.6056750673793</v>
      </c>
      <c r="O156" s="43">
        <v>1807.3803283679592</v>
      </c>
      <c r="P156" s="43">
        <v>1343.0850744966642</v>
      </c>
      <c r="Q156" s="43">
        <v>1919.1740821688811</v>
      </c>
      <c r="R156" s="43">
        <v>1029.749875222675</v>
      </c>
      <c r="S156" s="43">
        <v>1372.1241759139491</v>
      </c>
      <c r="T156" s="43">
        <v>3141.0204760325246</v>
      </c>
      <c r="U156" s="43">
        <v>1841.1971881415423</v>
      </c>
      <c r="V156" s="43">
        <v>1764.1711578704603</v>
      </c>
      <c r="W156" s="43">
        <v>330.12437238853903</v>
      </c>
      <c r="X156" s="43">
        <v>1103.9981275962427</v>
      </c>
      <c r="Y156" s="43">
        <v>1296.6676853079371</v>
      </c>
      <c r="Z156" s="43">
        <v>1296.6180621589369</v>
      </c>
      <c r="AA156" s="43">
        <v>2716.2282533569387</v>
      </c>
      <c r="AB156" s="43">
        <v>651.95952761003684</v>
      </c>
      <c r="AC156" s="43">
        <v>1536.2904089195758</v>
      </c>
      <c r="AD156" s="43">
        <v>1450.7630987654923</v>
      </c>
      <c r="AE156" s="43">
        <v>1709.3306361134039</v>
      </c>
      <c r="AF156" s="43">
        <v>529.03048620520929</v>
      </c>
      <c r="AG156" s="43">
        <v>2146.4477952911548</v>
      </c>
      <c r="AH156" s="43">
        <v>1186.5467876902287</v>
      </c>
      <c r="AI156" s="43">
        <v>2195.5288720997992</v>
      </c>
      <c r="AJ156" s="43">
        <v>2045.4984345245878</v>
      </c>
      <c r="AK156" s="43">
        <v>1017.1673977099546</v>
      </c>
      <c r="AL156" s="43">
        <v>1532.9618827850177</v>
      </c>
      <c r="AM156" s="43">
        <v>612.30871978436369</v>
      </c>
      <c r="AN156" s="43">
        <v>1026.1017141276138</v>
      </c>
      <c r="AO156" s="43">
        <v>2033.1124139929634</v>
      </c>
      <c r="AP156" s="43">
        <v>2237.046820956512</v>
      </c>
      <c r="AQ156" s="43">
        <v>1380.2897096912079</v>
      </c>
      <c r="AR156" s="43">
        <v>2181.3200667773713</v>
      </c>
      <c r="AS156" s="43">
        <v>2057.2577187773672</v>
      </c>
      <c r="AT156" s="43">
        <v>1599.52189018072</v>
      </c>
      <c r="AU156" s="43">
        <v>1378.1319482238196</v>
      </c>
      <c r="AV156" s="43">
        <v>254.81218418914435</v>
      </c>
      <c r="AW156" s="43">
        <v>955.72114876916669</v>
      </c>
      <c r="AX156" s="43">
        <v>1339.4471894645535</v>
      </c>
      <c r="AY156" s="43">
        <v>540.30166052226753</v>
      </c>
      <c r="AZ156" s="43">
        <v>642.0140828417849</v>
      </c>
    </row>
    <row r="157" spans="2:52">
      <c r="B157" s="12">
        <v>44071</v>
      </c>
      <c r="C157" s="43">
        <v>2490.7541876206124</v>
      </c>
      <c r="D157" s="106">
        <v>692.78034844062915</v>
      </c>
      <c r="E157" s="43">
        <v>1970.1317343907783</v>
      </c>
      <c r="F157" s="43">
        <v>2756.2000281093497</v>
      </c>
      <c r="G157" s="43">
        <v>1743.5523324371948</v>
      </c>
      <c r="H157" s="43">
        <v>983.84189070061791</v>
      </c>
      <c r="I157" s="43">
        <v>1470.4246009607962</v>
      </c>
      <c r="J157" s="43">
        <v>1769.5839472984655</v>
      </c>
      <c r="K157" s="43">
        <v>2833.0285847686309</v>
      </c>
      <c r="L157" s="43">
        <v>2495.3485820967508</v>
      </c>
      <c r="M157" s="43">
        <v>510.15507455072611</v>
      </c>
      <c r="N157" s="43">
        <v>1753.7374729754413</v>
      </c>
      <c r="O157" s="43">
        <v>1822.6199916897726</v>
      </c>
      <c r="P157" s="43">
        <v>1357.0987091010727</v>
      </c>
      <c r="Q157" s="43">
        <v>1956.2663087846363</v>
      </c>
      <c r="R157" s="43">
        <v>1044.1293647562322</v>
      </c>
      <c r="S157" s="43">
        <v>1392.7732178150775</v>
      </c>
      <c r="T157" s="43">
        <v>3157.3933860204238</v>
      </c>
      <c r="U157" s="43">
        <v>1846.0948491011588</v>
      </c>
      <c r="V157" s="43">
        <v>1773.1905852018062</v>
      </c>
      <c r="W157" s="43">
        <v>332.02670837210627</v>
      </c>
      <c r="X157" s="43">
        <v>1111.6353079995897</v>
      </c>
      <c r="Y157" s="43">
        <v>1309.7308476865157</v>
      </c>
      <c r="Z157" s="43">
        <v>1316.9918827793756</v>
      </c>
      <c r="AA157" s="43">
        <v>2741.0877997995781</v>
      </c>
      <c r="AB157" s="43">
        <v>663.58829563161987</v>
      </c>
      <c r="AC157" s="43">
        <v>1551.1603453976916</v>
      </c>
      <c r="AD157" s="43">
        <v>1483.9624972396323</v>
      </c>
      <c r="AE157" s="43">
        <v>1725.8731648870648</v>
      </c>
      <c r="AF157" s="43">
        <v>530.51189344122179</v>
      </c>
      <c r="AG157" s="43">
        <v>2150.0521187422733</v>
      </c>
      <c r="AH157" s="43">
        <v>1192.5626744002493</v>
      </c>
      <c r="AI157" s="43">
        <v>2210.4121627976915</v>
      </c>
      <c r="AJ157" s="43">
        <v>2049.4756718320104</v>
      </c>
      <c r="AK157" s="43">
        <v>1026.3407790163485</v>
      </c>
      <c r="AL157" s="43">
        <v>1554.6956786607013</v>
      </c>
      <c r="AM157" s="43">
        <v>617.58575409379137</v>
      </c>
      <c r="AN157" s="43">
        <v>1031.1801660552233</v>
      </c>
      <c r="AO157" s="43">
        <v>2041.8373501977674</v>
      </c>
      <c r="AP157" s="43">
        <v>2254.9181351748362</v>
      </c>
      <c r="AQ157" s="43">
        <v>1413.9427088371256</v>
      </c>
      <c r="AR157" s="43">
        <v>2202.9269467393028</v>
      </c>
      <c r="AS157" s="43">
        <v>2073.3117231375036</v>
      </c>
      <c r="AT157" s="43">
        <v>1611.7268446525413</v>
      </c>
      <c r="AU157" s="43">
        <v>1389.8125501883865</v>
      </c>
      <c r="AV157" s="43">
        <v>256.25451730719612</v>
      </c>
      <c r="AW157" s="43">
        <v>961.84448778766262</v>
      </c>
      <c r="AX157" s="43">
        <v>1351.5898775568528</v>
      </c>
      <c r="AY157" s="43">
        <v>547.77872574068988</v>
      </c>
      <c r="AZ157" s="43">
        <v>647.91340486405272</v>
      </c>
    </row>
    <row r="158" spans="2:52">
      <c r="B158" s="12">
        <v>44072</v>
      </c>
      <c r="C158" s="43">
        <v>2520.985266282456</v>
      </c>
      <c r="D158" s="106">
        <v>701.66565283065302</v>
      </c>
      <c r="E158" s="43">
        <v>1989.6492378469341</v>
      </c>
      <c r="F158" s="43">
        <v>2762.2234601431624</v>
      </c>
      <c r="G158" s="43">
        <v>1756.0989020681384</v>
      </c>
      <c r="H158" s="43">
        <v>988.74127933629893</v>
      </c>
      <c r="I158" s="43">
        <v>1474.2952570959126</v>
      </c>
      <c r="J158" s="43">
        <v>1777.6381135470197</v>
      </c>
      <c r="K158" s="43">
        <v>2849.6171906485574</v>
      </c>
      <c r="L158" s="43">
        <v>2514.6470502843699</v>
      </c>
      <c r="M158" s="43">
        <v>525.65284351773528</v>
      </c>
      <c r="N158" s="43">
        <v>1768.9499662455316</v>
      </c>
      <c r="O158" s="43">
        <v>1837.6477111808049</v>
      </c>
      <c r="P158" s="43">
        <v>1370.8279967889168</v>
      </c>
      <c r="Q158" s="43">
        <v>1993.186476732008</v>
      </c>
      <c r="R158" s="43">
        <v>1058.8925631499246</v>
      </c>
      <c r="S158" s="43">
        <v>1413.4222597162056</v>
      </c>
      <c r="T158" s="43">
        <v>3174.1934421209953</v>
      </c>
      <c r="U158" s="43">
        <v>1851.6909915433789</v>
      </c>
      <c r="V158" s="43">
        <v>1782.2478199309262</v>
      </c>
      <c r="W158" s="43">
        <v>333.70586527380243</v>
      </c>
      <c r="X158" s="43">
        <v>1119.0493379734701</v>
      </c>
      <c r="Y158" s="43">
        <v>1324.5469106596215</v>
      </c>
      <c r="Z158" s="43">
        <v>1338.2176191255173</v>
      </c>
      <c r="AA158" s="43">
        <v>2762.1024926603377</v>
      </c>
      <c r="AB158" s="43">
        <v>675.67152125404641</v>
      </c>
      <c r="AC158" s="43">
        <v>1567.0736428121668</v>
      </c>
      <c r="AD158" s="43">
        <v>1517.7055335205198</v>
      </c>
      <c r="AE158" s="43">
        <v>1742.3123028558905</v>
      </c>
      <c r="AF158" s="43">
        <v>532.056339283022</v>
      </c>
      <c r="AG158" s="43">
        <v>2153.7014761320925</v>
      </c>
      <c r="AH158" s="43">
        <v>1198.8647074769979</v>
      </c>
      <c r="AI158" s="43">
        <v>2225.2722635755185</v>
      </c>
      <c r="AJ158" s="43">
        <v>2053.5278127962574</v>
      </c>
      <c r="AK158" s="43">
        <v>1036.2584434583134</v>
      </c>
      <c r="AL158" s="43">
        <v>1575.9023758324236</v>
      </c>
      <c r="AM158" s="43">
        <v>622.85262723317533</v>
      </c>
      <c r="AN158" s="43">
        <v>1036.4918406707852</v>
      </c>
      <c r="AO158" s="43">
        <v>2050.3330376923986</v>
      </c>
      <c r="AP158" s="43">
        <v>2272.5591561032802</v>
      </c>
      <c r="AQ158" s="43">
        <v>1450.1794315259162</v>
      </c>
      <c r="AR158" s="43">
        <v>2225.7533843561673</v>
      </c>
      <c r="AS158" s="43">
        <v>2088.3892341221058</v>
      </c>
      <c r="AT158" s="43">
        <v>1623.4772882239881</v>
      </c>
      <c r="AU158" s="43">
        <v>1401.668888391137</v>
      </c>
      <c r="AV158" s="43">
        <v>257.67395624877088</v>
      </c>
      <c r="AW158" s="43">
        <v>967.91154611665024</v>
      </c>
      <c r="AX158" s="43">
        <v>1364.5888594750188</v>
      </c>
      <c r="AY158" s="43">
        <v>556.64279452841436</v>
      </c>
      <c r="AZ158" s="43">
        <v>653.63994339612861</v>
      </c>
    </row>
    <row r="159" spans="2:52">
      <c r="B159" s="12">
        <v>44073</v>
      </c>
      <c r="C159" s="43">
        <v>2547.1635856518337</v>
      </c>
      <c r="D159" s="106">
        <v>710.82435120190826</v>
      </c>
      <c r="E159" s="43">
        <v>2009.0057917232912</v>
      </c>
      <c r="F159" s="43">
        <v>2768.9004610486786</v>
      </c>
      <c r="G159" s="43">
        <v>1768.0131176478876</v>
      </c>
      <c r="H159" s="43">
        <v>993.7647031273134</v>
      </c>
      <c r="I159" s="43">
        <v>1477.8533757791247</v>
      </c>
      <c r="J159" s="43">
        <v>1787.5701181923221</v>
      </c>
      <c r="K159" s="43">
        <v>2865.7887533894818</v>
      </c>
      <c r="L159" s="43">
        <v>2533.5149593267593</v>
      </c>
      <c r="M159" s="43">
        <v>541.51384144490862</v>
      </c>
      <c r="N159" s="43">
        <v>1784.0105744015229</v>
      </c>
      <c r="O159" s="43">
        <v>1852.6427372085784</v>
      </c>
      <c r="P159" s="43">
        <v>1384.3896471155028</v>
      </c>
      <c r="Q159" s="43">
        <v>2029.6402751308665</v>
      </c>
      <c r="R159" s="43">
        <v>1074.1162121757791</v>
      </c>
      <c r="S159" s="43">
        <v>1433.0513536915591</v>
      </c>
      <c r="T159" s="43">
        <v>3189.7827387367256</v>
      </c>
      <c r="U159" s="43">
        <v>1857.2311725611767</v>
      </c>
      <c r="V159" s="43">
        <v>1791.5791582939034</v>
      </c>
      <c r="W159" s="43">
        <v>335.84200791456789</v>
      </c>
      <c r="X159" s="43">
        <v>1126.1844299105171</v>
      </c>
      <c r="Y159" s="43">
        <v>1336.4397839129524</v>
      </c>
      <c r="Z159" s="43">
        <v>1359.5178399066933</v>
      </c>
      <c r="AA159" s="43">
        <v>2783.3235883975276</v>
      </c>
      <c r="AB159" s="43">
        <v>690.13396608088863</v>
      </c>
      <c r="AC159" s="43">
        <v>1582.8302998771887</v>
      </c>
      <c r="AD159" s="43">
        <v>1551.9922076081548</v>
      </c>
      <c r="AE159" s="43">
        <v>1759.0616132392222</v>
      </c>
      <c r="AF159" s="43">
        <v>533.63230442771612</v>
      </c>
      <c r="AG159" s="43">
        <v>2157.383000620986</v>
      </c>
      <c r="AH159" s="43">
        <v>1204.8601551608238</v>
      </c>
      <c r="AI159" s="43">
        <v>2240.0396046730843</v>
      </c>
      <c r="AJ159" s="43">
        <v>2057.7826342436738</v>
      </c>
      <c r="AK159" s="43">
        <v>1046.2592134063848</v>
      </c>
      <c r="AL159" s="43">
        <v>1597.6975462147329</v>
      </c>
      <c r="AM159" s="43">
        <v>627.94676048181429</v>
      </c>
      <c r="AN159" s="43">
        <v>1042.1550231653177</v>
      </c>
      <c r="AO159" s="43">
        <v>2058.7478138775573</v>
      </c>
      <c r="AP159" s="43">
        <v>2290.3444571651426</v>
      </c>
      <c r="AQ159" s="43">
        <v>1489.4520293775827</v>
      </c>
      <c r="AR159" s="43">
        <v>2247.6719522950884</v>
      </c>
      <c r="AS159" s="43">
        <v>2102.9380985921021</v>
      </c>
      <c r="AT159" s="43">
        <v>1635.6555067604932</v>
      </c>
      <c r="AU159" s="43">
        <v>1413.5335949861815</v>
      </c>
      <c r="AV159" s="43">
        <v>258.8873476020525</v>
      </c>
      <c r="AW159" s="43">
        <v>973.94483603193294</v>
      </c>
      <c r="AX159" s="43">
        <v>1377.0775000872243</v>
      </c>
      <c r="AY159" s="43">
        <v>565.42715046732849</v>
      </c>
      <c r="AZ159" s="43">
        <v>659.24306514949603</v>
      </c>
    </row>
    <row r="160" spans="2:52">
      <c r="B160" s="12">
        <v>44074</v>
      </c>
      <c r="C160" s="43">
        <v>2571.2354025277155</v>
      </c>
      <c r="D160" s="106">
        <v>720.41266868652747</v>
      </c>
      <c r="E160" s="43">
        <v>2031.5339990839129</v>
      </c>
      <c r="F160" s="43">
        <v>2776.386081699367</v>
      </c>
      <c r="G160" s="43">
        <v>1780.1786117099582</v>
      </c>
      <c r="H160" s="43">
        <v>998.58718996668722</v>
      </c>
      <c r="I160" s="43">
        <v>1481.2952946404755</v>
      </c>
      <c r="J160" s="43">
        <v>1798.95451347261</v>
      </c>
      <c r="K160" s="43">
        <v>2882.1319223981291</v>
      </c>
      <c r="L160" s="43">
        <v>2552.639858358958</v>
      </c>
      <c r="M160" s="43">
        <v>556.80981654515983</v>
      </c>
      <c r="N160" s="43">
        <v>1798.4396602409938</v>
      </c>
      <c r="O160" s="43">
        <v>1867.2465690380482</v>
      </c>
      <c r="P160" s="43">
        <v>1397.8642957735885</v>
      </c>
      <c r="Q160" s="43">
        <v>2055.2996560184988</v>
      </c>
      <c r="R160" s="43">
        <v>1089.8067069814642</v>
      </c>
      <c r="S160" s="43">
        <v>1452.6804476669133</v>
      </c>
      <c r="T160" s="43">
        <v>3205.7899624842794</v>
      </c>
      <c r="U160" s="43">
        <v>1862.8853490731678</v>
      </c>
      <c r="V160" s="43">
        <v>1801.4256224515452</v>
      </c>
      <c r="W160" s="43">
        <v>337.91438510337014</v>
      </c>
      <c r="X160" s="43">
        <v>1133.1922116666506</v>
      </c>
      <c r="Y160" s="43">
        <v>1350.9442764046612</v>
      </c>
      <c r="Z160" s="43">
        <v>1380.5503822494652</v>
      </c>
      <c r="AA160" s="43">
        <v>2801.6694440653723</v>
      </c>
      <c r="AB160" s="43">
        <v>704.44938050745805</v>
      </c>
      <c r="AC160" s="43">
        <v>1597.9944477942777</v>
      </c>
      <c r="AD160" s="43">
        <v>1586.9162501588733</v>
      </c>
      <c r="AE160" s="43">
        <v>1776.5494293713782</v>
      </c>
      <c r="AF160" s="43">
        <v>535.23978887530404</v>
      </c>
      <c r="AG160" s="43">
        <v>2161.1787183115875</v>
      </c>
      <c r="AH160" s="43">
        <v>1210.9373589494285</v>
      </c>
      <c r="AI160" s="43">
        <v>2253.8747109840265</v>
      </c>
      <c r="AJ160" s="43">
        <v>2062.1975438988115</v>
      </c>
      <c r="AK160" s="43">
        <v>1056.3834194738199</v>
      </c>
      <c r="AL160" s="43">
        <v>1620.5035908238181</v>
      </c>
      <c r="AM160" s="43">
        <v>633.28137475482367</v>
      </c>
      <c r="AN160" s="43">
        <v>1048.4207905952294</v>
      </c>
      <c r="AO160" s="43">
        <v>2066.2186247855348</v>
      </c>
      <c r="AP160" s="43">
        <v>2310.0386953768589</v>
      </c>
      <c r="AQ160" s="43">
        <v>1524.0577765799349</v>
      </c>
      <c r="AR160" s="43">
        <v>2269.3583231504804</v>
      </c>
      <c r="AS160" s="43">
        <v>2116.5410158971004</v>
      </c>
      <c r="AT160" s="43">
        <v>1648.551139561315</v>
      </c>
      <c r="AU160" s="43">
        <v>1425.5623220701971</v>
      </c>
      <c r="AV160" s="43">
        <v>259.94047971999504</v>
      </c>
      <c r="AW160" s="43">
        <v>979.85993649924853</v>
      </c>
      <c r="AX160" s="43">
        <v>1389.144127696424</v>
      </c>
      <c r="AY160" s="43">
        <v>575.0883477431579</v>
      </c>
      <c r="AZ160" s="43">
        <v>664.59935334544639</v>
      </c>
    </row>
    <row r="161" spans="2:52">
      <c r="B161" s="12">
        <v>44075</v>
      </c>
      <c r="C161" s="43">
        <v>2595.1498872671541</v>
      </c>
      <c r="D161" s="106">
        <v>730.05957059569607</v>
      </c>
      <c r="E161" s="43">
        <v>2055.6527669978377</v>
      </c>
      <c r="F161" s="43">
        <v>2784.2819002304941</v>
      </c>
      <c r="G161" s="43">
        <v>1792.2634797266226</v>
      </c>
      <c r="H161" s="43">
        <v>1003.2558732134473</v>
      </c>
      <c r="I161" s="43">
        <v>1484.7812892963254</v>
      </c>
      <c r="J161" s="43">
        <v>1806.9206560463167</v>
      </c>
      <c r="K161" s="43">
        <v>2898.0859841718225</v>
      </c>
      <c r="L161" s="43">
        <v>2571.4526020108642</v>
      </c>
      <c r="M161" s="43">
        <v>572.09570195207311</v>
      </c>
      <c r="N161" s="43">
        <v>1812.9247037540804</v>
      </c>
      <c r="O161" s="43">
        <v>1885.4128610019259</v>
      </c>
      <c r="P161" s="43">
        <v>1411.8079046448131</v>
      </c>
      <c r="Q161" s="43">
        <v>2079.8768784391923</v>
      </c>
      <c r="R161" s="43">
        <v>1105.5387702469975</v>
      </c>
      <c r="S161" s="43">
        <v>1473.1382493319584</v>
      </c>
      <c r="T161" s="43">
        <v>3222.4609528529641</v>
      </c>
      <c r="U161" s="43">
        <v>1868.0856162537345</v>
      </c>
      <c r="V161" s="43">
        <v>1811.6170791138704</v>
      </c>
      <c r="W161" s="43">
        <v>340.36935500395128</v>
      </c>
      <c r="X161" s="43">
        <v>1140.5719108052283</v>
      </c>
      <c r="Y161" s="43">
        <v>1365.4487688963695</v>
      </c>
      <c r="Z161" s="43">
        <v>1402.0181930094682</v>
      </c>
      <c r="AA161" s="43">
        <v>2823.9657547867582</v>
      </c>
      <c r="AB161" s="43">
        <v>717.22765893117446</v>
      </c>
      <c r="AC161" s="43">
        <v>1614.0167124083728</v>
      </c>
      <c r="AD161" s="43">
        <v>1621.5965930031191</v>
      </c>
      <c r="AE161" s="43">
        <v>1792.9811822827155</v>
      </c>
      <c r="AF161" s="43">
        <v>536.83676688859407</v>
      </c>
      <c r="AG161" s="43">
        <v>2165.120796302971</v>
      </c>
      <c r="AH161" s="43">
        <v>1216.7965464586218</v>
      </c>
      <c r="AI161" s="43">
        <v>2267.0836894532063</v>
      </c>
      <c r="AJ161" s="43">
        <v>2066.8665385074887</v>
      </c>
      <c r="AK161" s="43">
        <v>1066.5516225738997</v>
      </c>
      <c r="AL161" s="43">
        <v>1640.3492180544883</v>
      </c>
      <c r="AM161" s="43">
        <v>638.52115144075731</v>
      </c>
      <c r="AN161" s="43">
        <v>1054.7490483147358</v>
      </c>
      <c r="AO161" s="43">
        <v>2073.7703470029846</v>
      </c>
      <c r="AP161" s="43">
        <v>2330.4987281428771</v>
      </c>
      <c r="AQ161" s="43">
        <v>1557.6300343651378</v>
      </c>
      <c r="AR161" s="43">
        <v>2289.8209526197043</v>
      </c>
      <c r="AS161" s="43">
        <v>2130.8588130648131</v>
      </c>
      <c r="AT161" s="43">
        <v>1661.6606598446658</v>
      </c>
      <c r="AU161" s="43">
        <v>1437.1408296487721</v>
      </c>
      <c r="AV161" s="43">
        <v>261.15387107327666</v>
      </c>
      <c r="AW161" s="43">
        <v>985.5517902315147</v>
      </c>
      <c r="AX161" s="43">
        <v>1402.8742716779366</v>
      </c>
      <c r="AY161" s="43">
        <v>584.75751630386821</v>
      </c>
      <c r="AZ161" s="43">
        <v>670.17779174307191</v>
      </c>
    </row>
    <row r="162" spans="2:52">
      <c r="B162" s="12">
        <v>44076</v>
      </c>
      <c r="C162" s="43">
        <v>2618.2077859303986</v>
      </c>
      <c r="D162" s="106">
        <v>739.76505692941464</v>
      </c>
      <c r="E162" s="43">
        <v>2078.6022835526383</v>
      </c>
      <c r="F162" s="43">
        <v>2792.5820286342059</v>
      </c>
      <c r="G162" s="43">
        <v>1804.3393089489584</v>
      </c>
      <c r="H162" s="43">
        <v>1008.0882828652478</v>
      </c>
      <c r="I162" s="43">
        <v>1488.2672839521754</v>
      </c>
      <c r="J162" s="43">
        <v>1815.5323055689057</v>
      </c>
      <c r="K162" s="43">
        <v>2914.3466757494716</v>
      </c>
      <c r="L162" s="43">
        <v>2590.0070101756328</v>
      </c>
      <c r="M162" s="43">
        <v>586.67530882533356</v>
      </c>
      <c r="N162" s="43">
        <v>1827.3138198266836</v>
      </c>
      <c r="O162" s="43">
        <v>1904.6230890684817</v>
      </c>
      <c r="P162" s="43">
        <v>1425.6581458717933</v>
      </c>
      <c r="Q162" s="43">
        <v>2107.2613738703553</v>
      </c>
      <c r="R162" s="43">
        <v>1118.648822968275</v>
      </c>
      <c r="S162" s="43">
        <v>1493.5960509970043</v>
      </c>
      <c r="T162" s="43">
        <v>3239.1319432216487</v>
      </c>
      <c r="U162" s="43">
        <v>1873.3211184052336</v>
      </c>
      <c r="V162" s="43">
        <v>1821.8439802116081</v>
      </c>
      <c r="W162" s="43">
        <v>342.42047704209926</v>
      </c>
      <c r="X162" s="43">
        <v>1148.0331456776498</v>
      </c>
      <c r="Y162" s="43">
        <v>1379.0590794374018</v>
      </c>
      <c r="Z162" s="43">
        <v>1425.3225106207822</v>
      </c>
      <c r="AA162" s="43">
        <v>2847.2892798234038</v>
      </c>
      <c r="AB162" s="43">
        <v>729.43118215382424</v>
      </c>
      <c r="AC162" s="43">
        <v>1628.6441968673348</v>
      </c>
      <c r="AD162" s="43">
        <v>1661.8445368337109</v>
      </c>
      <c r="AE162" s="43">
        <v>1808.1353202485873</v>
      </c>
      <c r="AF162" s="43">
        <v>538.70691219363107</v>
      </c>
      <c r="AG162" s="43">
        <v>2169.024273775467</v>
      </c>
      <c r="AH162" s="43">
        <v>1222.7238640551313</v>
      </c>
      <c r="AI162" s="43">
        <v>2279.3094153116176</v>
      </c>
      <c r="AJ162" s="43">
        <v>2071.777868476478</v>
      </c>
      <c r="AK162" s="43">
        <v>1076.87259314844</v>
      </c>
      <c r="AL162" s="43">
        <v>1664.3249885545572</v>
      </c>
      <c r="AM162" s="43">
        <v>643.81512103359148</v>
      </c>
      <c r="AN162" s="43">
        <v>1061.2112137976596</v>
      </c>
      <c r="AO162" s="43">
        <v>2081.3220692204345</v>
      </c>
      <c r="AP162" s="43">
        <v>2350.0320385134728</v>
      </c>
      <c r="AQ162" s="43">
        <v>1589.0707202274712</v>
      </c>
      <c r="AR162" s="43">
        <v>2310.9111417741424</v>
      </c>
      <c r="AS162" s="43">
        <v>2145.0406303275577</v>
      </c>
      <c r="AT162" s="43">
        <v>1674.409245001249</v>
      </c>
      <c r="AU162" s="43">
        <v>1449.1561673051165</v>
      </c>
      <c r="AV162" s="43">
        <v>261.8635905440641</v>
      </c>
      <c r="AW162" s="43">
        <v>991.09919019404276</v>
      </c>
      <c r="AX162" s="43">
        <v>1416.940553923472</v>
      </c>
      <c r="AY162" s="43">
        <v>595.29555491661279</v>
      </c>
      <c r="AZ162" s="43">
        <v>675.65749671773085</v>
      </c>
    </row>
    <row r="163" spans="2:52">
      <c r="B163" s="12">
        <v>44077</v>
      </c>
      <c r="C163" s="43">
        <v>2638.832863594932</v>
      </c>
      <c r="D163" s="106">
        <v>750.29072520682735</v>
      </c>
      <c r="E163" s="43">
        <v>2102.6311090543231</v>
      </c>
      <c r="F163" s="43">
        <v>2800.6387860466534</v>
      </c>
      <c r="G163" s="43">
        <v>1815.9939303556052</v>
      </c>
      <c r="H163" s="43">
        <v>1013.176204937036</v>
      </c>
      <c r="I163" s="43">
        <v>1491.7532786080258</v>
      </c>
      <c r="J163" s="43">
        <v>1828.8238804708915</v>
      </c>
      <c r="K163" s="43">
        <v>2930.5847525476529</v>
      </c>
      <c r="L163" s="43">
        <v>2609.1480551757777</v>
      </c>
      <c r="M163" s="43">
        <v>600.87150735175419</v>
      </c>
      <c r="N163" s="43">
        <v>1841.7029358992859</v>
      </c>
      <c r="O163" s="43">
        <v>1923.1693016226432</v>
      </c>
      <c r="P163" s="43">
        <v>1439.4319953898453</v>
      </c>
      <c r="Q163" s="43">
        <v>2133.5320158167192</v>
      </c>
      <c r="R163" s="43">
        <v>1133.8117180912748</v>
      </c>
      <c r="S163" s="43">
        <v>1514.0538526620496</v>
      </c>
      <c r="T163" s="43">
        <v>3255.0992180521903</v>
      </c>
      <c r="U163" s="43">
        <v>1878.9628590451307</v>
      </c>
      <c r="V163" s="43">
        <v>1832.7939477917644</v>
      </c>
      <c r="W163" s="43">
        <v>344.28030272435768</v>
      </c>
      <c r="X163" s="43">
        <v>1154.7062017895837</v>
      </c>
      <c r="Y163" s="43">
        <v>1392.6389928582978</v>
      </c>
      <c r="Z163" s="43">
        <v>1448.0844884395035</v>
      </c>
      <c r="AA163" s="43">
        <v>2867.3535594392047</v>
      </c>
      <c r="AB163" s="43">
        <v>741.78173577674693</v>
      </c>
      <c r="AC163" s="43">
        <v>1643.3193544761302</v>
      </c>
      <c r="AD163" s="43">
        <v>1699.0556073990228</v>
      </c>
      <c r="AE163" s="43">
        <v>1821.7238260269514</v>
      </c>
      <c r="AF163" s="43">
        <v>540.73465401313751</v>
      </c>
      <c r="AG163" s="43">
        <v>2172.9599183470359</v>
      </c>
      <c r="AH163" s="43">
        <v>1228.3377832499864</v>
      </c>
      <c r="AI163" s="43">
        <v>2291.8180581948263</v>
      </c>
      <c r="AJ163" s="43">
        <v>2076.7141663310749</v>
      </c>
      <c r="AK163" s="43">
        <v>1087.0114648934234</v>
      </c>
      <c r="AL163" s="43">
        <v>1687.4667878175358</v>
      </c>
      <c r="AM163" s="43">
        <v>648.86183548869246</v>
      </c>
      <c r="AN163" s="43">
        <v>1067.6968131391816</v>
      </c>
      <c r="AO163" s="43">
        <v>2088.8737914378839</v>
      </c>
      <c r="AP163" s="43">
        <v>2368.422206288516</v>
      </c>
      <c r="AQ163" s="43">
        <v>1617.9276825469315</v>
      </c>
      <c r="AR163" s="43">
        <v>2333.9446740871276</v>
      </c>
      <c r="AS163" s="43">
        <v>2158.8140151945818</v>
      </c>
      <c r="AT163" s="43">
        <v>1687.0597983950061</v>
      </c>
      <c r="AU163" s="43">
        <v>1460.8334219127657</v>
      </c>
      <c r="AV163" s="43">
        <v>262.41305077951239</v>
      </c>
      <c r="AW163" s="43">
        <v>996.5677971912595</v>
      </c>
      <c r="AX163" s="43">
        <v>1431.7919766397156</v>
      </c>
      <c r="AY163" s="43">
        <v>605.67416783173644</v>
      </c>
      <c r="AZ163" s="43">
        <v>680.89036813497262</v>
      </c>
    </row>
    <row r="164" spans="2:52">
      <c r="B164" s="12">
        <v>44078</v>
      </c>
      <c r="C164" s="43">
        <v>2660.8185728838935</v>
      </c>
      <c r="D164" s="106">
        <v>760.73828091817427</v>
      </c>
      <c r="E164" s="43">
        <v>2126.5652583325964</v>
      </c>
      <c r="F164" s="43">
        <v>2808.7426475219268</v>
      </c>
      <c r="G164" s="43">
        <v>1827.2562680884125</v>
      </c>
      <c r="H164" s="43">
        <v>1018.293895446104</v>
      </c>
      <c r="I164" s="43">
        <v>1493.7006273468107</v>
      </c>
      <c r="J164" s="43">
        <v>1840.1642639137558</v>
      </c>
      <c r="K164" s="43">
        <v>2946.78026034919</v>
      </c>
      <c r="L164" s="43">
        <v>2627.0916075532505</v>
      </c>
      <c r="M164" s="43">
        <v>614.8860913980925</v>
      </c>
      <c r="N164" s="43">
        <v>1854.916940825959</v>
      </c>
      <c r="O164" s="43">
        <v>1941.3919616266228</v>
      </c>
      <c r="P164" s="43">
        <v>1452.5841012769022</v>
      </c>
      <c r="Q164" s="43">
        <v>2158.7974729109474</v>
      </c>
      <c r="R164" s="43">
        <v>1148.7379927505247</v>
      </c>
      <c r="S164" s="43">
        <v>1535.1491217807036</v>
      </c>
      <c r="T164" s="43">
        <v>3271.0142519912538</v>
      </c>
      <c r="U164" s="43">
        <v>1884.6419073013099</v>
      </c>
      <c r="V164" s="43">
        <v>1843.1342710828228</v>
      </c>
      <c r="W164" s="43">
        <v>346.03385265334418</v>
      </c>
      <c r="X164" s="43">
        <v>1162.3991698002972</v>
      </c>
      <c r="Y164" s="43">
        <v>1407.1890810302107</v>
      </c>
      <c r="Z164" s="43">
        <v>1470.5299074093298</v>
      </c>
      <c r="AA164" s="43">
        <v>2885.5698133009178</v>
      </c>
      <c r="AB164" s="43">
        <v>753.62436619872676</v>
      </c>
      <c r="AC164" s="43">
        <v>1657.7656809657242</v>
      </c>
      <c r="AD164" s="43">
        <v>1734.148365131146</v>
      </c>
      <c r="AE164" s="43">
        <v>1834.1898030671032</v>
      </c>
      <c r="AF164" s="43">
        <v>542.84644730702757</v>
      </c>
      <c r="AG164" s="43">
        <v>2176.8682208843925</v>
      </c>
      <c r="AH164" s="43">
        <v>1233.7336861654296</v>
      </c>
      <c r="AI164" s="43">
        <v>2304.4983064865178</v>
      </c>
      <c r="AJ164" s="43">
        <v>2081.5461865457805</v>
      </c>
      <c r="AK164" s="43">
        <v>1096.0565215212707</v>
      </c>
      <c r="AL164" s="43">
        <v>1710.0056728095446</v>
      </c>
      <c r="AM164" s="43">
        <v>653.86451820693685</v>
      </c>
      <c r="AN164" s="43">
        <v>1074.2114258294439</v>
      </c>
      <c r="AO164" s="43">
        <v>2092.8384456020453</v>
      </c>
      <c r="AP164" s="43">
        <v>2386.7763040302048</v>
      </c>
      <c r="AQ164" s="43">
        <v>1646.8492379549637</v>
      </c>
      <c r="AR164" s="43">
        <v>2355.2314986095998</v>
      </c>
      <c r="AS164" s="43">
        <v>2172.3139622092235</v>
      </c>
      <c r="AT164" s="43">
        <v>1700.2094225813319</v>
      </c>
      <c r="AU164" s="43">
        <v>1472.2010460055212</v>
      </c>
      <c r="AV164" s="43">
        <v>262.91672266200663</v>
      </c>
      <c r="AW164" s="43">
        <v>1002.0270240735582</v>
      </c>
      <c r="AX164" s="43">
        <v>1447.3966434950451</v>
      </c>
      <c r="AY164" s="43">
        <v>616.23612029912408</v>
      </c>
      <c r="AZ164" s="43">
        <v>685.5802057258968</v>
      </c>
    </row>
    <row r="165" spans="2:52">
      <c r="B165" s="12">
        <v>44079</v>
      </c>
      <c r="C165" s="43">
        <v>2678.2707857968117</v>
      </c>
      <c r="D165" s="106">
        <v>771.18583662952096</v>
      </c>
      <c r="E165" s="43">
        <v>2151.4651050896614</v>
      </c>
      <c r="F165" s="43">
        <v>2816.0104118820464</v>
      </c>
      <c r="G165" s="43">
        <v>1838.1440381842638</v>
      </c>
      <c r="H165" s="43">
        <v>1023.0047506456774</v>
      </c>
      <c r="I165" s="43">
        <v>1496.8099743042126</v>
      </c>
      <c r="J165" s="43">
        <v>1851.5046473566199</v>
      </c>
      <c r="K165" s="43">
        <v>2959.1911182927956</v>
      </c>
      <c r="L165" s="43">
        <v>2644.1161852551227</v>
      </c>
      <c r="M165" s="43">
        <v>629.1125590045267</v>
      </c>
      <c r="N165" s="43">
        <v>1867.8111876176861</v>
      </c>
      <c r="O165" s="43">
        <v>1959.501885550399</v>
      </c>
      <c r="P165" s="43">
        <v>1465.0805116623294</v>
      </c>
      <c r="Q165" s="43">
        <v>2183.3248888750036</v>
      </c>
      <c r="R165" s="43">
        <v>1161.9567629821736</v>
      </c>
      <c r="S165" s="43">
        <v>1556.2443908993575</v>
      </c>
      <c r="T165" s="43">
        <v>3285.5986796944385</v>
      </c>
      <c r="U165" s="43">
        <v>1889.2473252667221</v>
      </c>
      <c r="V165" s="43">
        <v>1853.1910388905796</v>
      </c>
      <c r="W165" s="43">
        <v>348.01058166420177</v>
      </c>
      <c r="X165" s="43">
        <v>1169.6687241756124</v>
      </c>
      <c r="Y165" s="43">
        <v>1419.3048664978744</v>
      </c>
      <c r="Z165" s="43">
        <v>1492.3119493796332</v>
      </c>
      <c r="AA165" s="43">
        <v>2905.8308956593614</v>
      </c>
      <c r="AB165" s="43">
        <v>762.87391501589389</v>
      </c>
      <c r="AC165" s="43">
        <v>1670.3118919119479</v>
      </c>
      <c r="AD165" s="43">
        <v>1768.6974850565214</v>
      </c>
      <c r="AE165" s="43">
        <v>1848.2435674672265</v>
      </c>
      <c r="AF165" s="43">
        <v>544.91621486372583</v>
      </c>
      <c r="AG165" s="43">
        <v>2180.6912806092064</v>
      </c>
      <c r="AH165" s="43">
        <v>1238.6458654609276</v>
      </c>
      <c r="AI165" s="43">
        <v>2315.9262990946841</v>
      </c>
      <c r="AJ165" s="43">
        <v>2086.2107750569971</v>
      </c>
      <c r="AK165" s="43">
        <v>1105.0783574930001</v>
      </c>
      <c r="AL165" s="43">
        <v>1733.1258104819499</v>
      </c>
      <c r="AM165" s="43">
        <v>658.63688107085454</v>
      </c>
      <c r="AN165" s="43">
        <v>1080.4202824599031</v>
      </c>
      <c r="AO165" s="43">
        <v>2100.7947243668582</v>
      </c>
      <c r="AP165" s="43">
        <v>2403.5960380453394</v>
      </c>
      <c r="AQ165" s="43">
        <v>1673.5584800794111</v>
      </c>
      <c r="AR165" s="43">
        <v>2374.9473320534189</v>
      </c>
      <c r="AS165" s="43">
        <v>2184.3639495850166</v>
      </c>
      <c r="AT165" s="43">
        <v>1712.9891996624503</v>
      </c>
      <c r="AU165" s="43">
        <v>1483.4933545676265</v>
      </c>
      <c r="AV165" s="43">
        <v>263.37460619154689</v>
      </c>
      <c r="AW165" s="43">
        <v>1006.9159399688402</v>
      </c>
      <c r="AX165" s="43">
        <v>1462.2971374907079</v>
      </c>
      <c r="AY165" s="43">
        <v>625.43498305185256</v>
      </c>
      <c r="AZ165" s="43">
        <v>691.43016103668106</v>
      </c>
    </row>
    <row r="166" spans="2:52">
      <c r="B166" s="12">
        <v>44080</v>
      </c>
      <c r="C166" s="43">
        <v>2696.2707476292012</v>
      </c>
      <c r="D166" s="106">
        <v>781.57480791631792</v>
      </c>
      <c r="E166" s="43">
        <v>2175.8110959397723</v>
      </c>
      <c r="F166" s="43">
        <v>2823.2330348486253</v>
      </c>
      <c r="G166" s="43">
        <v>1848.0776731508408</v>
      </c>
      <c r="H166" s="43">
        <v>1027.7205672514644</v>
      </c>
      <c r="I166" s="43">
        <v>1499.8672316862971</v>
      </c>
      <c r="J166" s="43">
        <v>1861.1138985274815</v>
      </c>
      <c r="K166" s="43">
        <v>2971.3997735023408</v>
      </c>
      <c r="L166" s="43">
        <v>2661.1690184009008</v>
      </c>
      <c r="M166" s="43">
        <v>641.31099825004355</v>
      </c>
      <c r="N166" s="43">
        <v>1880.9692348707438</v>
      </c>
      <c r="O166" s="43">
        <v>1976.7200670797715</v>
      </c>
      <c r="P166" s="43">
        <v>1477.2501352928994</v>
      </c>
      <c r="Q166" s="43">
        <v>2205.9596594868394</v>
      </c>
      <c r="R166" s="43">
        <v>1174.7022922863232</v>
      </c>
      <c r="S166" s="43">
        <v>1573.2598683149156</v>
      </c>
      <c r="T166" s="43">
        <v>3301.4430347803259</v>
      </c>
      <c r="U166" s="43">
        <v>1893.6330428251435</v>
      </c>
      <c r="V166" s="43">
        <v>1862.7988438497759</v>
      </c>
      <c r="W166" s="43">
        <v>349.5409525113173</v>
      </c>
      <c r="X166" s="43">
        <v>1177.386009861332</v>
      </c>
      <c r="Y166" s="43">
        <v>1432.385760529866</v>
      </c>
      <c r="Z166" s="43">
        <v>1513.8705380448339</v>
      </c>
      <c r="AA166" s="43">
        <v>2921.2199101206675</v>
      </c>
      <c r="AB166" s="43">
        <v>773.46010383554187</v>
      </c>
      <c r="AC166" s="43">
        <v>1682.5420979792741</v>
      </c>
      <c r="AD166" s="43">
        <v>1802.7029671751491</v>
      </c>
      <c r="AE166" s="43">
        <v>1862.4376479596269</v>
      </c>
      <c r="AF166" s="43">
        <v>547.10155319770161</v>
      </c>
      <c r="AG166" s="43">
        <v>2184.5432907231857</v>
      </c>
      <c r="AH166" s="43">
        <v>1243.1151991888707</v>
      </c>
      <c r="AI166" s="43">
        <v>2326.9693390297675</v>
      </c>
      <c r="AJ166" s="43">
        <v>2090.7563989367882</v>
      </c>
      <c r="AK166" s="43">
        <v>1113.8753197423241</v>
      </c>
      <c r="AL166" s="43">
        <v>1755.2386841926746</v>
      </c>
      <c r="AM166" s="43">
        <v>663.36521219791553</v>
      </c>
      <c r="AN166" s="43">
        <v>1086.757467363637</v>
      </c>
      <c r="AO166" s="43">
        <v>2108.8588848776353</v>
      </c>
      <c r="AP166" s="43">
        <v>2419.4391065419445</v>
      </c>
      <c r="AQ166" s="43">
        <v>1698.8789707995643</v>
      </c>
      <c r="AR166" s="43">
        <v>2393.2637073992091</v>
      </c>
      <c r="AS166" s="43">
        <v>2196.2493815685652</v>
      </c>
      <c r="AT166" s="43">
        <v>1725.4570574982135</v>
      </c>
      <c r="AU166" s="43">
        <v>1494.9764624740451</v>
      </c>
      <c r="AV166" s="43">
        <v>264.08432566233427</v>
      </c>
      <c r="AW166" s="43">
        <v>1011.8536324616962</v>
      </c>
      <c r="AX166" s="43">
        <v>1478.0195754166434</v>
      </c>
      <c r="AY166" s="43">
        <v>634.72950122315376</v>
      </c>
      <c r="AZ166" s="43">
        <v>697.35416641469067</v>
      </c>
    </row>
    <row r="167" spans="2:52">
      <c r="B167" s="12">
        <v>44081</v>
      </c>
      <c r="C167" s="43">
        <v>2714.5678923859841</v>
      </c>
      <c r="D167" s="106">
        <v>792.39339831647897</v>
      </c>
      <c r="E167" s="43">
        <v>2196.1617501619435</v>
      </c>
      <c r="F167" s="43">
        <v>2829.2172134967509</v>
      </c>
      <c r="G167" s="43">
        <v>1857.365215098846</v>
      </c>
      <c r="H167" s="43">
        <v>1032.428941747931</v>
      </c>
      <c r="I167" s="43">
        <v>1503.4093228078732</v>
      </c>
      <c r="J167" s="43">
        <v>1871.5887158343444</v>
      </c>
      <c r="K167" s="43">
        <v>2982.9765451679436</v>
      </c>
      <c r="L167" s="43">
        <v>2677.0929792877773</v>
      </c>
      <c r="M167" s="43">
        <v>652.91414558862471</v>
      </c>
      <c r="N167" s="43">
        <v>1894.479016072243</v>
      </c>
      <c r="O167" s="43">
        <v>1994.6067735647464</v>
      </c>
      <c r="P167" s="43">
        <v>1488.6855497209974</v>
      </c>
      <c r="Q167" s="43">
        <v>2229.160412560464</v>
      </c>
      <c r="R167" s="43">
        <v>1187.1312617808612</v>
      </c>
      <c r="S167" s="43">
        <v>1590.2753457304736</v>
      </c>
      <c r="T167" s="43">
        <v>3316.2149150941082</v>
      </c>
      <c r="U167" s="43">
        <v>1897.9006195986733</v>
      </c>
      <c r="V167" s="43">
        <v>1871.9978563205461</v>
      </c>
      <c r="W167" s="43">
        <v>351.2413645636679</v>
      </c>
      <c r="X167" s="43">
        <v>1185.4022599044781</v>
      </c>
      <c r="Y167" s="43">
        <v>1440.7019059804916</v>
      </c>
      <c r="Z167" s="43">
        <v>1534.775060264891</v>
      </c>
      <c r="AA167" s="43">
        <v>2940.7033816423268</v>
      </c>
      <c r="AB167" s="43">
        <v>782.32202705198961</v>
      </c>
      <c r="AC167" s="43">
        <v>1694.1811569886631</v>
      </c>
      <c r="AD167" s="43">
        <v>1834.7775977732597</v>
      </c>
      <c r="AE167" s="43">
        <v>1876.4987974172386</v>
      </c>
      <c r="AF167" s="43">
        <v>549.47600734904063</v>
      </c>
      <c r="AG167" s="43">
        <v>2188.4692851650325</v>
      </c>
      <c r="AH167" s="43">
        <v>1247.31882557628</v>
      </c>
      <c r="AI167" s="43">
        <v>2337.7155479880148</v>
      </c>
      <c r="AJ167" s="43">
        <v>2095.0611561554206</v>
      </c>
      <c r="AK167" s="43">
        <v>1122.3985226774148</v>
      </c>
      <c r="AL167" s="43">
        <v>1778.0844417178118</v>
      </c>
      <c r="AM167" s="43">
        <v>667.82935290383716</v>
      </c>
      <c r="AN167" s="43">
        <v>1092.4552426970527</v>
      </c>
      <c r="AO167" s="43">
        <v>2117.4759393364757</v>
      </c>
      <c r="AP167" s="43">
        <v>2433.0236360269491</v>
      </c>
      <c r="AQ167" s="43">
        <v>1723.0529341975675</v>
      </c>
      <c r="AR167" s="43">
        <v>2411.4441114798697</v>
      </c>
      <c r="AS167" s="43">
        <v>2208.3013396676188</v>
      </c>
      <c r="AT167" s="43">
        <v>1738.1165228704092</v>
      </c>
      <c r="AU167" s="43">
        <v>1506.4662650942992</v>
      </c>
      <c r="AV167" s="43">
        <v>264.74825678016765</v>
      </c>
      <c r="AW167" s="43">
        <v>1016.7519284718962</v>
      </c>
      <c r="AX167" s="43">
        <v>1495.8324498458403</v>
      </c>
      <c r="AY167" s="43">
        <v>644.07184710374133</v>
      </c>
      <c r="AZ167" s="43">
        <v>703.79652226327619</v>
      </c>
    </row>
    <row r="168" spans="2:52">
      <c r="B168" s="12">
        <v>44082</v>
      </c>
      <c r="C168" s="43">
        <v>2732.9524438852354</v>
      </c>
      <c r="D168" s="106">
        <v>802.6847288956933</v>
      </c>
      <c r="E168" s="43">
        <v>2216.5408072511386</v>
      </c>
      <c r="F168" s="43">
        <v>2834.7951196030053</v>
      </c>
      <c r="G168" s="43">
        <v>1866.0091948906904</v>
      </c>
      <c r="H168" s="43">
        <v>1036.985993354891</v>
      </c>
      <c r="I168" s="43">
        <v>1507.2599444909445</v>
      </c>
      <c r="J168" s="43">
        <v>1881.3740143549007</v>
      </c>
      <c r="K168" s="43">
        <v>2994.8572860752111</v>
      </c>
      <c r="L168" s="43">
        <v>2692.4679772644859</v>
      </c>
      <c r="M168" s="43">
        <v>663.65966899348439</v>
      </c>
      <c r="N168" s="43">
        <v>1908.5004102896569</v>
      </c>
      <c r="O168" s="43">
        <v>2008.7934818974659</v>
      </c>
      <c r="P168" s="43">
        <v>1500.6132662732962</v>
      </c>
      <c r="Q168" s="43">
        <v>2250.9575291288534</v>
      </c>
      <c r="R168" s="43">
        <v>1200.0078916122234</v>
      </c>
      <c r="S168" s="43">
        <v>1605.8001300237463</v>
      </c>
      <c r="T168" s="43">
        <v>3330.7809048355953</v>
      </c>
      <c r="U168" s="43">
        <v>1902.6324689303729</v>
      </c>
      <c r="V168" s="43">
        <v>1881.2748465492241</v>
      </c>
      <c r="W168" s="43">
        <v>353.01616964330884</v>
      </c>
      <c r="X168" s="43">
        <v>1193.9220288653949</v>
      </c>
      <c r="Y168" s="43">
        <v>1450.201006023088</v>
      </c>
      <c r="Z168" s="43">
        <v>1555.5957874955345</v>
      </c>
      <c r="AA168" s="43">
        <v>2958.3724278781551</v>
      </c>
      <c r="AB168" s="43">
        <v>794.43198547446571</v>
      </c>
      <c r="AC168" s="43">
        <v>1705.1214638304903</v>
      </c>
      <c r="AD168" s="43">
        <v>1868.8393182856889</v>
      </c>
      <c r="AE168" s="43">
        <v>1892.598222741605</v>
      </c>
      <c r="AF168" s="43">
        <v>552.12362879212674</v>
      </c>
      <c r="AG168" s="43">
        <v>2192.4354884807208</v>
      </c>
      <c r="AH168" s="43">
        <v>1251.8222243478808</v>
      </c>
      <c r="AI168" s="43">
        <v>2347.3996586072726</v>
      </c>
      <c r="AJ168" s="43">
        <v>2099.4716597130982</v>
      </c>
      <c r="AK168" s="43">
        <v>1130.8092887513033</v>
      </c>
      <c r="AL168" s="43">
        <v>1804.3310689630312</v>
      </c>
      <c r="AM168" s="43">
        <v>672.11059254896986</v>
      </c>
      <c r="AN168" s="43">
        <v>1098.2835780998005</v>
      </c>
      <c r="AO168" s="43">
        <v>2126.4031538149616</v>
      </c>
      <c r="AP168" s="43">
        <v>2448.8972253210081</v>
      </c>
      <c r="AQ168" s="43">
        <v>1747.6144561270016</v>
      </c>
      <c r="AR168" s="43">
        <v>2430.8189708280552</v>
      </c>
      <c r="AS168" s="43">
        <v>2219.3999603894476</v>
      </c>
      <c r="AT168" s="43">
        <v>1750.8829319838699</v>
      </c>
      <c r="AU168" s="43">
        <v>1518.5385078182458</v>
      </c>
      <c r="AV168" s="43">
        <v>265.64112966277111</v>
      </c>
      <c r="AW168" s="43">
        <v>1021.7721659760307</v>
      </c>
      <c r="AX168" s="43">
        <v>1513.4024214419114</v>
      </c>
      <c r="AY168" s="43">
        <v>653.13519801349196</v>
      </c>
      <c r="AZ168" s="43">
        <v>710.58444509224535</v>
      </c>
    </row>
    <row r="169" spans="2:52">
      <c r="B169" s="12">
        <v>44083</v>
      </c>
      <c r="C169" s="43">
        <v>2749.9763637600577</v>
      </c>
      <c r="D169" s="106">
        <v>813.17134089007311</v>
      </c>
      <c r="E169" s="43">
        <v>2237.7672165398608</v>
      </c>
      <c r="F169" s="43">
        <v>2839.9216117738492</v>
      </c>
      <c r="G169" s="43">
        <v>1874.3462172271531</v>
      </c>
      <c r="H169" s="43">
        <v>1041.7439819134913</v>
      </c>
      <c r="I169" s="43">
        <v>1511.1105661740153</v>
      </c>
      <c r="J169" s="43">
        <v>1893.1985280094266</v>
      </c>
      <c r="K169" s="43">
        <v>3006.4553422391359</v>
      </c>
      <c r="L169" s="43">
        <v>2707.7487904281757</v>
      </c>
      <c r="M169" s="43">
        <v>673.5980169313126</v>
      </c>
      <c r="N169" s="43">
        <v>1922.0101914911561</v>
      </c>
      <c r="O169" s="43">
        <v>2022.2079480807963</v>
      </c>
      <c r="P169" s="43">
        <v>1512.4964209953871</v>
      </c>
      <c r="Q169" s="43">
        <v>2271.1065047685156</v>
      </c>
      <c r="R169" s="43">
        <v>1215.157996439885</v>
      </c>
      <c r="S169" s="43">
        <v>1621.324914317019</v>
      </c>
      <c r="T169" s="43">
        <v>3345.3468945770815</v>
      </c>
      <c r="U169" s="43">
        <v>1907.3581003260249</v>
      </c>
      <c r="V169" s="43">
        <v>1890.7054293313574</v>
      </c>
      <c r="W169" s="43">
        <v>354.93976077753041</v>
      </c>
      <c r="X169" s="43">
        <v>1202.3144876453982</v>
      </c>
      <c r="Y169" s="43">
        <v>1459.6342456387224</v>
      </c>
      <c r="Z169" s="43">
        <v>1576.3862554244454</v>
      </c>
      <c r="AA169" s="43">
        <v>2972.70542762284</v>
      </c>
      <c r="AB169" s="43">
        <v>804.60381589334463</v>
      </c>
      <c r="AC169" s="43">
        <v>1715.916027042826</v>
      </c>
      <c r="AD169" s="43">
        <v>1905.3192897315819</v>
      </c>
      <c r="AE169" s="43">
        <v>1909.6060101370254</v>
      </c>
      <c r="AF169" s="43">
        <v>554.51909581206178</v>
      </c>
      <c r="AG169" s="43">
        <v>2196.6011278106607</v>
      </c>
      <c r="AH169" s="43">
        <v>1255.9985987003643</v>
      </c>
      <c r="AI169" s="43">
        <v>2357.1208730986355</v>
      </c>
      <c r="AJ169" s="43">
        <v>2103.9130059529975</v>
      </c>
      <c r="AK169" s="43">
        <v>1139.0990629854184</v>
      </c>
      <c r="AL169" s="43">
        <v>1823.9456392275808</v>
      </c>
      <c r="AM169" s="43">
        <v>676.51376623462841</v>
      </c>
      <c r="AN169" s="43">
        <v>1104.0639298873234</v>
      </c>
      <c r="AO169" s="43">
        <v>2135.3303682934466</v>
      </c>
      <c r="AP169" s="43">
        <v>2464.682026840655</v>
      </c>
      <c r="AQ169" s="43">
        <v>1772.6119814042956</v>
      </c>
      <c r="AR169" s="43">
        <v>2448.6604926787008</v>
      </c>
      <c r="AS169" s="43">
        <v>2230.3739328650558</v>
      </c>
      <c r="AT169" s="43">
        <v>1765.1287295181569</v>
      </c>
      <c r="AU169" s="43">
        <v>1530.0668050430545</v>
      </c>
      <c r="AV169" s="43">
        <v>266.32795495708149</v>
      </c>
      <c r="AW169" s="43">
        <v>1026.7248666527553</v>
      </c>
      <c r="AX169" s="43">
        <v>1532.0298791094683</v>
      </c>
      <c r="AY169" s="43">
        <v>662.95582098694217</v>
      </c>
      <c r="AZ169" s="43">
        <v>717.76730161308194</v>
      </c>
    </row>
    <row r="170" spans="2:52">
      <c r="B170" s="12">
        <v>44084</v>
      </c>
      <c r="C170" s="43">
        <v>2768.7425913680886</v>
      </c>
      <c r="D170" s="106">
        <v>823.18927748805618</v>
      </c>
      <c r="E170" s="43">
        <v>2258.0610650279855</v>
      </c>
      <c r="F170" s="43">
        <v>2845.3111016288012</v>
      </c>
      <c r="G170" s="43">
        <v>1882.5820050671409</v>
      </c>
      <c r="H170" s="43">
        <v>1046.8294232821729</v>
      </c>
      <c r="I170" s="43">
        <v>1514.9611878570868</v>
      </c>
      <c r="J170" s="43">
        <v>1903.2919093919502</v>
      </c>
      <c r="K170" s="43">
        <v>3017.9749118154964</v>
      </c>
      <c r="L170" s="43">
        <v>2722.8116330245916</v>
      </c>
      <c r="M170" s="43">
        <v>683.7179793492229</v>
      </c>
      <c r="N170" s="43">
        <v>1934.8964443295092</v>
      </c>
      <c r="O170" s="43">
        <v>2035.6889285514462</v>
      </c>
      <c r="P170" s="43">
        <v>1525.2283724833414</v>
      </c>
      <c r="Q170" s="43">
        <v>2291.4637619541159</v>
      </c>
      <c r="R170" s="43">
        <v>1228.4950769034092</v>
      </c>
      <c r="S170" s="43">
        <v>1636.8496986102916</v>
      </c>
      <c r="T170" s="43">
        <v>3359.5625630463051</v>
      </c>
      <c r="U170" s="43">
        <v>1911.8702492507332</v>
      </c>
      <c r="V170" s="43">
        <v>1899.5972566952175</v>
      </c>
      <c r="W170" s="43">
        <v>356.66142798053539</v>
      </c>
      <c r="X170" s="43">
        <v>1210.7069464254014</v>
      </c>
      <c r="Y170" s="43">
        <v>1469.0674852543568</v>
      </c>
      <c r="Z170" s="43">
        <v>1598.0635536579819</v>
      </c>
      <c r="AA170" s="43">
        <v>2986.5680208119384</v>
      </c>
      <c r="AB170" s="43">
        <v>814.72218071212433</v>
      </c>
      <c r="AC170" s="43">
        <v>1726.8604201546389</v>
      </c>
      <c r="AD170" s="43">
        <v>1943.3739362039159</v>
      </c>
      <c r="AE170" s="43">
        <v>1926.6064124749573</v>
      </c>
      <c r="AF170" s="43">
        <v>557.13519795225398</v>
      </c>
      <c r="AG170" s="43">
        <v>2200.7442501712494</v>
      </c>
      <c r="AH170" s="43">
        <v>1260.4543064108436</v>
      </c>
      <c r="AI170" s="43">
        <v>2365.9562326435043</v>
      </c>
      <c r="AJ170" s="43">
        <v>2108.4233810531068</v>
      </c>
      <c r="AK170" s="43">
        <v>1147.4670541664577</v>
      </c>
      <c r="AL170" s="43">
        <v>1847.7769991238249</v>
      </c>
      <c r="AM170" s="43">
        <v>680.8932305235179</v>
      </c>
      <c r="AN170" s="43">
        <v>1110.1545013267637</v>
      </c>
      <c r="AO170" s="43">
        <v>2144.2575827719324</v>
      </c>
      <c r="AP170" s="43">
        <v>2483.8601861136026</v>
      </c>
      <c r="AQ170" s="43">
        <v>1797.3026895108737</v>
      </c>
      <c r="AR170" s="43">
        <v>2464.7636742013015</v>
      </c>
      <c r="AS170" s="43">
        <v>2240.7813224032948</v>
      </c>
      <c r="AT170" s="43">
        <v>1780.270180885535</v>
      </c>
      <c r="AU170" s="43">
        <v>1541.7825542552582</v>
      </c>
      <c r="AV170" s="43">
        <v>267.15214531025384</v>
      </c>
      <c r="AW170" s="43">
        <v>1031.5856422032832</v>
      </c>
      <c r="AX170" s="43">
        <v>1552.4582527317125</v>
      </c>
      <c r="AY170" s="43">
        <v>673.21486462885002</v>
      </c>
      <c r="AZ170" s="43">
        <v>725.51787531597779</v>
      </c>
    </row>
    <row r="171" spans="2:52">
      <c r="B171" s="12">
        <v>44085</v>
      </c>
      <c r="C171" s="43">
        <v>2785.8014739398982</v>
      </c>
      <c r="D171" s="106">
        <v>834.02739602973361</v>
      </c>
      <c r="E171" s="43">
        <v>2278.6389421863428</v>
      </c>
      <c r="F171" s="43">
        <v>2850.73003152302</v>
      </c>
      <c r="G171" s="43">
        <v>1890.7324666886714</v>
      </c>
      <c r="H171" s="43">
        <v>1052.3167385541351</v>
      </c>
      <c r="I171" s="43">
        <v>1521.0917301828918</v>
      </c>
      <c r="J171" s="43">
        <v>1915.2191173337981</v>
      </c>
      <c r="K171" s="43">
        <v>3029.4319581780355</v>
      </c>
      <c r="L171" s="43">
        <v>2738.3252172261714</v>
      </c>
      <c r="M171" s="43">
        <v>700.75947139693005</v>
      </c>
      <c r="N171" s="43">
        <v>1949.2136148217489</v>
      </c>
      <c r="O171" s="43">
        <v>2049.1608901356794</v>
      </c>
      <c r="P171" s="43">
        <v>1538.2701347908362</v>
      </c>
      <c r="Q171" s="43">
        <v>2311.9840220887113</v>
      </c>
      <c r="R171" s="43">
        <v>1241.982443337153</v>
      </c>
      <c r="S171" s="43">
        <v>1651.4869320643088</v>
      </c>
      <c r="T171" s="43">
        <v>3374.3405893473205</v>
      </c>
      <c r="U171" s="43">
        <v>1916.2082959661286</v>
      </c>
      <c r="V171" s="43">
        <v>1909.0632839127632</v>
      </c>
      <c r="W171" s="43">
        <v>358.84008092260956</v>
      </c>
      <c r="X171" s="43">
        <v>1219.1237228804105</v>
      </c>
      <c r="Y171" s="43">
        <v>1478.5488536435407</v>
      </c>
      <c r="Z171" s="43">
        <v>1620.7324259329107</v>
      </c>
      <c r="AA171" s="43">
        <v>3001.6594311258327</v>
      </c>
      <c r="AB171" s="43">
        <v>824.45291993018452</v>
      </c>
      <c r="AC171" s="43">
        <v>1737.5691716972738</v>
      </c>
      <c r="AD171" s="43">
        <v>1984.4654559415303</v>
      </c>
      <c r="AE171" s="43">
        <v>1946.3023607960979</v>
      </c>
      <c r="AF171" s="43">
        <v>559.63572931516853</v>
      </c>
      <c r="AG171" s="43">
        <v>2204.8905892417456</v>
      </c>
      <c r="AH171" s="43">
        <v>1265.2097865055146</v>
      </c>
      <c r="AI171" s="43">
        <v>2374.4205534673288</v>
      </c>
      <c r="AJ171" s="43">
        <v>2112.9352248523692</v>
      </c>
      <c r="AK171" s="43">
        <v>1157.1537341870387</v>
      </c>
      <c r="AL171" s="43">
        <v>1872.5325868845496</v>
      </c>
      <c r="AM171" s="43">
        <v>685.2760818690889</v>
      </c>
      <c r="AN171" s="43">
        <v>1115.9571710748564</v>
      </c>
      <c r="AO171" s="43">
        <v>2156.2189713556431</v>
      </c>
      <c r="AP171" s="43">
        <v>2503.4850588765607</v>
      </c>
      <c r="AQ171" s="43">
        <v>1821.5412459974489</v>
      </c>
      <c r="AR171" s="43">
        <v>2483.9356225846013</v>
      </c>
      <c r="AS171" s="43">
        <v>2252.1499322118002</v>
      </c>
      <c r="AT171" s="43">
        <v>1796.044382722062</v>
      </c>
      <c r="AU171" s="43">
        <v>1553.6773870625625</v>
      </c>
      <c r="AV171" s="43">
        <v>268.31974831058153</v>
      </c>
      <c r="AW171" s="43">
        <v>1036.4501697997782</v>
      </c>
      <c r="AX171" s="43">
        <v>1573.4828423989004</v>
      </c>
      <c r="AY171" s="43">
        <v>683.13911430575411</v>
      </c>
      <c r="AZ171" s="43">
        <v>734.40388338299203</v>
      </c>
    </row>
    <row r="172" spans="2:52">
      <c r="B172" s="12">
        <v>44086</v>
      </c>
      <c r="C172" s="43">
        <v>2804.8969336112282</v>
      </c>
      <c r="D172" s="106">
        <v>845.00221156202679</v>
      </c>
      <c r="E172" s="43">
        <v>2300.4144735708483</v>
      </c>
      <c r="F172" s="43">
        <v>2856.93991713885</v>
      </c>
      <c r="G172" s="43">
        <v>1898.7234839782541</v>
      </c>
      <c r="H172" s="43">
        <v>1058.3324435878189</v>
      </c>
      <c r="I172" s="43">
        <v>1526.0963363037615</v>
      </c>
      <c r="J172" s="43">
        <v>1927.3810550752398</v>
      </c>
      <c r="K172" s="43">
        <v>3041.5182275222278</v>
      </c>
      <c r="L172" s="43">
        <v>2753.7755630532952</v>
      </c>
      <c r="M172" s="43">
        <v>716.45903423069728</v>
      </c>
      <c r="N172" s="43">
        <v>1963.8345555421879</v>
      </c>
      <c r="O172" s="43">
        <v>2062.7162764192631</v>
      </c>
      <c r="P172" s="43">
        <v>1551.9548606484725</v>
      </c>
      <c r="Q172" s="43">
        <v>2332.4680593457515</v>
      </c>
      <c r="R172" s="43">
        <v>1256.9502864562508</v>
      </c>
      <c r="S172" s="43">
        <v>1666.1241655183262</v>
      </c>
      <c r="T172" s="43">
        <v>3389.4720099142151</v>
      </c>
      <c r="U172" s="43">
        <v>1920.7909148327019</v>
      </c>
      <c r="V172" s="43">
        <v>1919.2547405750886</v>
      </c>
      <c r="W172" s="43">
        <v>361.03998901533816</v>
      </c>
      <c r="X172" s="43">
        <v>1227.8022719546013</v>
      </c>
      <c r="Y172" s="43">
        <v>1487.3716177631045</v>
      </c>
      <c r="Z172" s="43">
        <v>1644.6675336034202</v>
      </c>
      <c r="AA172" s="43">
        <v>3018.1188605044399</v>
      </c>
      <c r="AB172" s="43">
        <v>835.98812315159387</v>
      </c>
      <c r="AC172" s="43">
        <v>1748.8091383380554</v>
      </c>
      <c r="AD172" s="43">
        <v>2026.1381057484264</v>
      </c>
      <c r="AE172" s="43">
        <v>1964.7133091142839</v>
      </c>
      <c r="AF172" s="43">
        <v>562.30436362685043</v>
      </c>
      <c r="AG172" s="43">
        <v>2209.2926567498716</v>
      </c>
      <c r="AH172" s="43">
        <v>1270.2650389843766</v>
      </c>
      <c r="AI172" s="43">
        <v>2382.1196069289995</v>
      </c>
      <c r="AJ172" s="43">
        <v>2117.6306560458079</v>
      </c>
      <c r="AK172" s="43">
        <v>1166.3112276760889</v>
      </c>
      <c r="AL172" s="43">
        <v>1898.2196230399463</v>
      </c>
      <c r="AM172" s="43">
        <v>689.70296495151638</v>
      </c>
      <c r="AN172" s="43">
        <v>1122.4907540316028</v>
      </c>
      <c r="AO172" s="43">
        <v>2165.0922449611467</v>
      </c>
      <c r="AP172" s="43">
        <v>2524.4667198172478</v>
      </c>
      <c r="AQ172" s="43">
        <v>1847.2331469768894</v>
      </c>
      <c r="AR172" s="43">
        <v>2503.7602330405239</v>
      </c>
      <c r="AS172" s="43">
        <v>2265.4301435829061</v>
      </c>
      <c r="AT172" s="43">
        <v>1813.8104117396422</v>
      </c>
      <c r="AU172" s="43">
        <v>1565.5102937668885</v>
      </c>
      <c r="AV172" s="43">
        <v>269.39577460500107</v>
      </c>
      <c r="AW172" s="43">
        <v>1041.9281569119132</v>
      </c>
      <c r="AX172" s="43">
        <v>1596.2052983339959</v>
      </c>
      <c r="AY172" s="43">
        <v>693.6213539243314</v>
      </c>
      <c r="AZ172" s="43">
        <v>742.67280755646368</v>
      </c>
    </row>
    <row r="173" spans="2:52">
      <c r="B173" s="12">
        <v>44087</v>
      </c>
      <c r="C173" s="43">
        <v>2824.3303660201045</v>
      </c>
      <c r="D173" s="106">
        <v>855.70363311308847</v>
      </c>
      <c r="E173" s="43">
        <v>2323.9131122214317</v>
      </c>
      <c r="F173" s="43">
        <v>2863.5462619501282</v>
      </c>
      <c r="G173" s="43">
        <v>1907.1968113331843</v>
      </c>
      <c r="H173" s="43">
        <v>1065.1940683808787</v>
      </c>
      <c r="I173" s="43">
        <v>1531.2852593834464</v>
      </c>
      <c r="J173" s="43">
        <v>1940.9660422267173</v>
      </c>
      <c r="K173" s="43">
        <v>3053.7920665078846</v>
      </c>
      <c r="L173" s="43">
        <v>2769.6107211164681</v>
      </c>
      <c r="M173" s="43">
        <v>732.20904553115372</v>
      </c>
      <c r="N173" s="43">
        <v>1978.0877744074382</v>
      </c>
      <c r="O173" s="43">
        <v>2076.9525886272718</v>
      </c>
      <c r="P173" s="43">
        <v>1565.3743375167764</v>
      </c>
      <c r="Q173" s="43">
        <v>2356.9818917307243</v>
      </c>
      <c r="R173" s="43">
        <v>1272.2570724018012</v>
      </c>
      <c r="S173" s="43">
        <v>1683.0906069759142</v>
      </c>
      <c r="T173" s="43">
        <v>3401.6871595391963</v>
      </c>
      <c r="U173" s="43">
        <v>1925.6077426237091</v>
      </c>
      <c r="V173" s="43">
        <v>1929.7486564196017</v>
      </c>
      <c r="W173" s="43">
        <v>363.17613165610362</v>
      </c>
      <c r="X173" s="43">
        <v>1236.2118961522558</v>
      </c>
      <c r="Y173" s="43">
        <v>1496.3995624435879</v>
      </c>
      <c r="Z173" s="43">
        <v>1668.2046150742158</v>
      </c>
      <c r="AA173" s="43">
        <v>3035.4615021914942</v>
      </c>
      <c r="AB173" s="43">
        <v>846.30698397074582</v>
      </c>
      <c r="AC173" s="43">
        <v>1760.3760065776962</v>
      </c>
      <c r="AD173" s="43">
        <v>2061.5682938433583</v>
      </c>
      <c r="AE173" s="43">
        <v>1983.190722949864</v>
      </c>
      <c r="AF173" s="43">
        <v>565.06755584721407</v>
      </c>
      <c r="AG173" s="43">
        <v>2213.7992673299841</v>
      </c>
      <c r="AH173" s="43">
        <v>1275.5314947339191</v>
      </c>
      <c r="AI173" s="43">
        <v>2391.1126579303127</v>
      </c>
      <c r="AJ173" s="43">
        <v>2122.3804291079223</v>
      </c>
      <c r="AK173" s="43">
        <v>1175.5420495528799</v>
      </c>
      <c r="AL173" s="43">
        <v>1924.9067026268324</v>
      </c>
      <c r="AM173" s="43">
        <v>694.37371611499577</v>
      </c>
      <c r="AN173" s="43">
        <v>1128.8513727939351</v>
      </c>
      <c r="AO173" s="43">
        <v>2174.2891638045417</v>
      </c>
      <c r="AP173" s="43">
        <v>2546.4111731867138</v>
      </c>
      <c r="AQ173" s="43">
        <v>1875.0081750627726</v>
      </c>
      <c r="AR173" s="43">
        <v>2525.7248220230272</v>
      </c>
      <c r="AS173" s="43">
        <v>2279.7085262854107</v>
      </c>
      <c r="AT173" s="43">
        <v>1833.2741726497977</v>
      </c>
      <c r="AU173" s="43">
        <v>1577.1105591654289</v>
      </c>
      <c r="AV173" s="43">
        <v>270.33443584055857</v>
      </c>
      <c r="AW173" s="43">
        <v>1047.1866493349658</v>
      </c>
      <c r="AX173" s="43">
        <v>1620.3729034479886</v>
      </c>
      <c r="AY173" s="43">
        <v>704.68549733922498</v>
      </c>
      <c r="AZ173" s="43">
        <v>752.91640018927194</v>
      </c>
    </row>
    <row r="174" spans="2:52">
      <c r="B174" s="12">
        <v>44088</v>
      </c>
      <c r="C174" s="43">
        <v>2842.3711176656457</v>
      </c>
      <c r="D174" s="106">
        <v>866.03401997533604</v>
      </c>
      <c r="E174" s="43">
        <v>2349.5135630317372</v>
      </c>
      <c r="F174" s="43">
        <v>2872.6883754768473</v>
      </c>
      <c r="G174" s="43">
        <v>1915.6339835108024</v>
      </c>
      <c r="H174" s="43">
        <v>1072.5369495766331</v>
      </c>
      <c r="I174" s="43">
        <v>1536.4661686823129</v>
      </c>
      <c r="J174" s="43">
        <v>1954.3456408035504</v>
      </c>
      <c r="K174" s="43">
        <v>3066.555448954954</v>
      </c>
      <c r="L174" s="43">
        <v>2785.4606796502585</v>
      </c>
      <c r="M174" s="43">
        <v>747.91869805825877</v>
      </c>
      <c r="N174" s="43">
        <v>1993.052455122945</v>
      </c>
      <c r="O174" s="43">
        <v>2091.3050189978894</v>
      </c>
      <c r="P174" s="43">
        <v>1578.961451746339</v>
      </c>
      <c r="Q174" s="43">
        <v>2379.8023045900272</v>
      </c>
      <c r="R174" s="43">
        <v>1286.9595168926387</v>
      </c>
      <c r="S174" s="43">
        <v>1700.0570484335021</v>
      </c>
      <c r="T174" s="43">
        <v>3413.9453310748058</v>
      </c>
      <c r="U174" s="43">
        <v>1930.5406385542587</v>
      </c>
      <c r="V174" s="43">
        <v>1939.9991871409479</v>
      </c>
      <c r="W174" s="43">
        <v>365.43980520079521</v>
      </c>
      <c r="X174" s="43">
        <v>1244.6172289954973</v>
      </c>
      <c r="Y174" s="43">
        <v>1507.7300889743972</v>
      </c>
      <c r="Z174" s="43">
        <v>1693.2104364983413</v>
      </c>
      <c r="AA174" s="43">
        <v>3048.7096868181957</v>
      </c>
      <c r="AB174" s="43">
        <v>862.46696160073861</v>
      </c>
      <c r="AC174" s="43">
        <v>1772.3923645157686</v>
      </c>
      <c r="AD174" s="43">
        <v>2109.295944049547</v>
      </c>
      <c r="AE174" s="43">
        <v>2002.007849429903</v>
      </c>
      <c r="AF174" s="43">
        <v>567.59960651302265</v>
      </c>
      <c r="AG174" s="43">
        <v>2218.5390893783756</v>
      </c>
      <c r="AH174" s="43">
        <v>1280.7775114572667</v>
      </c>
      <c r="AI174" s="43">
        <v>2400.3654360363566</v>
      </c>
      <c r="AJ174" s="43">
        <v>2127.3387574498206</v>
      </c>
      <c r="AK174" s="43">
        <v>1184.7068758807047</v>
      </c>
      <c r="AL174" s="43">
        <v>1950.5648566614641</v>
      </c>
      <c r="AM174" s="43">
        <v>699.13591780886975</v>
      </c>
      <c r="AN174" s="43">
        <v>1135.5980922741212</v>
      </c>
      <c r="AO174" s="43">
        <v>2183.8097278858263</v>
      </c>
      <c r="AP174" s="43">
        <v>2570.9776405192774</v>
      </c>
      <c r="AQ174" s="43">
        <v>1904.9147750715251</v>
      </c>
      <c r="AR174" s="43">
        <v>2546.4405672319544</v>
      </c>
      <c r="AS174" s="43">
        <v>2294.0011967315536</v>
      </c>
      <c r="AT174" s="43">
        <v>1854.3465456681413</v>
      </c>
      <c r="AU174" s="43">
        <v>1588.9233817282482</v>
      </c>
      <c r="AV174" s="43">
        <v>271.31888542907006</v>
      </c>
      <c r="AW174" s="43">
        <v>1052.3100681031988</v>
      </c>
      <c r="AX174" s="43">
        <v>1645.8703402342437</v>
      </c>
      <c r="AY174" s="43">
        <v>715.94892287614482</v>
      </c>
      <c r="AZ174" s="43">
        <v>764.07327698452332</v>
      </c>
    </row>
    <row r="175" spans="2:52">
      <c r="B175" s="12">
        <v>44089</v>
      </c>
      <c r="C175" s="43">
        <v>2860.3186354525533</v>
      </c>
      <c r="D175" s="106">
        <v>876.67685710184799</v>
      </c>
      <c r="E175" s="43">
        <v>2373.6512661903439</v>
      </c>
      <c r="F175" s="43">
        <v>2883.3240803289918</v>
      </c>
      <c r="G175" s="43">
        <v>1924.1810674274498</v>
      </c>
      <c r="H175" s="43">
        <v>1080.6190802981766</v>
      </c>
      <c r="I175" s="43">
        <v>1541.2784440635496</v>
      </c>
      <c r="J175" s="43">
        <v>1967.4024859059425</v>
      </c>
      <c r="K175" s="43">
        <v>3079.0348163775352</v>
      </c>
      <c r="L175" s="43">
        <v>2801.5474457139253</v>
      </c>
      <c r="M175" s="43">
        <v>763.43664641194357</v>
      </c>
      <c r="N175" s="43">
        <v>2009.1123074506445</v>
      </c>
      <c r="O175" s="43">
        <v>2105.5571142571266</v>
      </c>
      <c r="P175" s="43">
        <v>1592.0711177951027</v>
      </c>
      <c r="Q175" s="43">
        <v>2404.6421428729905</v>
      </c>
      <c r="R175" s="43">
        <v>1301.1055835362806</v>
      </c>
      <c r="S175" s="43">
        <v>1719.1761684459691</v>
      </c>
      <c r="T175" s="43">
        <v>3426.8918531804775</v>
      </c>
      <c r="U175" s="43">
        <v>1935.4486627406202</v>
      </c>
      <c r="V175" s="43">
        <v>1949.9496216424666</v>
      </c>
      <c r="W175" s="43">
        <v>367.57594784156078</v>
      </c>
      <c r="X175" s="43">
        <v>1252.1256687664597</v>
      </c>
      <c r="Y175" s="43">
        <v>1520.6260671922262</v>
      </c>
      <c r="Z175" s="43">
        <v>1718.7423042448956</v>
      </c>
      <c r="AA175" s="43">
        <v>3065.3515187387652</v>
      </c>
      <c r="AB175" s="43">
        <v>879.0279312314758</v>
      </c>
      <c r="AC175" s="43">
        <v>1784.287496444264</v>
      </c>
      <c r="AD175" s="43">
        <v>2155.3364424416914</v>
      </c>
      <c r="AE175" s="43">
        <v>2020.8102057949659</v>
      </c>
      <c r="AF175" s="43">
        <v>570.13165717883112</v>
      </c>
      <c r="AG175" s="43">
        <v>2223.2998200411644</v>
      </c>
      <c r="AH175" s="43">
        <v>1286.1393493290514</v>
      </c>
      <c r="AI175" s="43">
        <v>2410.7220543375074</v>
      </c>
      <c r="AJ175" s="43">
        <v>2132.0488756347927</v>
      </c>
      <c r="AK175" s="43">
        <v>1193.5918321953175</v>
      </c>
      <c r="AL175" s="43">
        <v>1977.3313620804543</v>
      </c>
      <c r="AM175" s="43">
        <v>704.13860052711414</v>
      </c>
      <c r="AN175" s="43">
        <v>1142.0680690432443</v>
      </c>
      <c r="AO175" s="43">
        <v>2193.4516589313207</v>
      </c>
      <c r="AP175" s="43">
        <v>2591.1546622543583</v>
      </c>
      <c r="AQ175" s="43">
        <v>1936.5330919274304</v>
      </c>
      <c r="AR175" s="43">
        <v>2568.6938336696571</v>
      </c>
      <c r="AS175" s="43">
        <v>2308.2322820758081</v>
      </c>
      <c r="AT175" s="43">
        <v>1876.4304282392793</v>
      </c>
      <c r="AU175" s="43">
        <v>1600.1621325796696</v>
      </c>
      <c r="AV175" s="43">
        <v>271.89123984099535</v>
      </c>
      <c r="AW175" s="43">
        <v>1057.1708436537267</v>
      </c>
      <c r="AX175" s="43">
        <v>1674.1574792554845</v>
      </c>
      <c r="AY175" s="43">
        <v>727.97759176164516</v>
      </c>
      <c r="AZ175" s="43">
        <v>775.99533780776744</v>
      </c>
    </row>
    <row r="176" spans="2:52">
      <c r="B176" s="12">
        <v>44090</v>
      </c>
      <c r="C176" s="43">
        <v>2879.3092070329212</v>
      </c>
      <c r="D176" s="106">
        <v>886.96818768106255</v>
      </c>
      <c r="E176" s="43">
        <v>2399.4505370698125</v>
      </c>
      <c r="F176" s="43">
        <v>2893.9676358582738</v>
      </c>
      <c r="G176" s="43">
        <v>1932.7993770434025</v>
      </c>
      <c r="H176" s="43">
        <v>1089.1750253130945</v>
      </c>
      <c r="I176" s="43">
        <v>1546.0907194447861</v>
      </c>
      <c r="J176" s="43">
        <v>1976.2048533907014</v>
      </c>
      <c r="K176" s="43">
        <v>3091.7416618759357</v>
      </c>
      <c r="L176" s="43">
        <v>2817.8494913502082</v>
      </c>
      <c r="M176" s="43">
        <v>778.8536978322494</v>
      </c>
      <c r="N176" s="43">
        <v>2025.7397304678741</v>
      </c>
      <c r="O176" s="43">
        <v>2120.2691727235911</v>
      </c>
      <c r="P176" s="43">
        <v>1605.2232236821596</v>
      </c>
      <c r="Q176" s="43">
        <v>2430.3920809545089</v>
      </c>
      <c r="R176" s="43">
        <v>1316.1054023937229</v>
      </c>
      <c r="S176" s="43">
        <v>1738.2952884584358</v>
      </c>
      <c r="T176" s="43">
        <v>3439.8383752861491</v>
      </c>
      <c r="U176" s="43">
        <v>1940.6344214037442</v>
      </c>
      <c r="V176" s="43">
        <v>1959.5101673544464</v>
      </c>
      <c r="W176" s="43">
        <v>369.87150411223405</v>
      </c>
      <c r="X176" s="43">
        <v>1259.3194092138153</v>
      </c>
      <c r="Y176" s="43">
        <v>1531.7970088423197</v>
      </c>
      <c r="Z176" s="43">
        <v>1742.9078481362924</v>
      </c>
      <c r="AA176" s="43">
        <v>3082.1037521978906</v>
      </c>
      <c r="AB176" s="43">
        <v>897.40673126558693</v>
      </c>
      <c r="AC176" s="43">
        <v>1795.8761581238289</v>
      </c>
      <c r="AD176" s="43">
        <v>2199.9709809887986</v>
      </c>
      <c r="AE176" s="43">
        <v>2040.6686253808475</v>
      </c>
      <c r="AF176" s="43">
        <v>572.94738157068457</v>
      </c>
      <c r="AG176" s="43">
        <v>2228.0798509633964</v>
      </c>
      <c r="AH176" s="43">
        <v>1291.9372197596601</v>
      </c>
      <c r="AI176" s="43">
        <v>2420.7308238376795</v>
      </c>
      <c r="AJ176" s="43">
        <v>2136.6870275612487</v>
      </c>
      <c r="AK176" s="43">
        <v>1202.1211458293869</v>
      </c>
      <c r="AL176" s="43">
        <v>2003.6538048926816</v>
      </c>
      <c r="AM176" s="43">
        <v>709.02612331819523</v>
      </c>
      <c r="AN176" s="43">
        <v>1148.8080931352597</v>
      </c>
      <c r="AO176" s="43">
        <v>2203.0935899768151</v>
      </c>
      <c r="AP176" s="43">
        <v>2611.3039378099352</v>
      </c>
      <c r="AQ176" s="43">
        <v>1968.9426741183404</v>
      </c>
      <c r="AR176" s="43">
        <v>2590.7588322017946</v>
      </c>
      <c r="AS176" s="43">
        <v>2322.2633390091314</v>
      </c>
      <c r="AT176" s="43">
        <v>1900.2031307245538</v>
      </c>
      <c r="AU176" s="43">
        <v>1611.3724308972894</v>
      </c>
      <c r="AV176" s="43">
        <v>272.64674766473678</v>
      </c>
      <c r="AW176" s="43">
        <v>1062.2792542380907</v>
      </c>
      <c r="AX176" s="43">
        <v>1704.8319360204732</v>
      </c>
      <c r="AY176" s="43">
        <v>738.76274020570224</v>
      </c>
      <c r="AZ176" s="43">
        <v>787.91739863101179</v>
      </c>
    </row>
    <row r="177" spans="2:52">
      <c r="B177" s="12">
        <v>44091</v>
      </c>
      <c r="C177" s="43">
        <v>2897.393662049697</v>
      </c>
      <c r="D177" s="106">
        <v>897.86489064728937</v>
      </c>
      <c r="E177" s="43">
        <v>2425.5054337524898</v>
      </c>
      <c r="F177" s="43">
        <v>2904.7740929381612</v>
      </c>
      <c r="G177" s="43">
        <v>1941.2875280210305</v>
      </c>
      <c r="H177" s="43">
        <v>1097.9393493889729</v>
      </c>
      <c r="I177" s="43">
        <v>1550.9029948260229</v>
      </c>
      <c r="J177" s="43">
        <v>1986.9144004971579</v>
      </c>
      <c r="K177" s="43">
        <v>3104.5163517127394</v>
      </c>
      <c r="L177" s="43">
        <v>2833.6738854347504</v>
      </c>
      <c r="M177" s="43">
        <v>793.38285623882075</v>
      </c>
      <c r="N177" s="43">
        <v>2043.4223553304278</v>
      </c>
      <c r="O177" s="43">
        <v>2134.913589541934</v>
      </c>
      <c r="P177" s="43">
        <v>1617.3206995876312</v>
      </c>
      <c r="Q177" s="43">
        <v>2455.4854793803534</v>
      </c>
      <c r="R177" s="43">
        <v>1330.8046493107263</v>
      </c>
      <c r="S177" s="43">
        <v>1757.4144084709026</v>
      </c>
      <c r="T177" s="43">
        <v>3451.724714594181</v>
      </c>
      <c r="U177" s="43">
        <v>1945.9714831773429</v>
      </c>
      <c r="V177" s="43">
        <v>1968.7777057336809</v>
      </c>
      <c r="W177" s="43">
        <v>372.45400491674144</v>
      </c>
      <c r="X177" s="43">
        <v>1266.5131496611714</v>
      </c>
      <c r="Y177" s="43">
        <v>1546.9778372570613</v>
      </c>
      <c r="Z177" s="43">
        <v>1766.4100150281658</v>
      </c>
      <c r="AA177" s="43">
        <v>3099.086388867915</v>
      </c>
      <c r="AB177" s="43">
        <v>916.199889700467</v>
      </c>
      <c r="AC177" s="43">
        <v>1807.6514261327427</v>
      </c>
      <c r="AD177" s="43">
        <v>2245.2053957364551</v>
      </c>
      <c r="AE177" s="43">
        <v>2062.048366809307</v>
      </c>
      <c r="AF177" s="43">
        <v>575.58449657947267</v>
      </c>
      <c r="AG177" s="43">
        <v>2233.1107852583978</v>
      </c>
      <c r="AH177" s="43">
        <v>1297.5102609021255</v>
      </c>
      <c r="AI177" s="43">
        <v>2429.2832663577524</v>
      </c>
      <c r="AJ177" s="43">
        <v>2141.3002116020962</v>
      </c>
      <c r="AK177" s="43">
        <v>1210.5587989787798</v>
      </c>
      <c r="AL177" s="43">
        <v>2035.0703317548412</v>
      </c>
      <c r="AM177" s="43">
        <v>713.9847742995828</v>
      </c>
      <c r="AN177" s="43">
        <v>1155.2847652925539</v>
      </c>
      <c r="AO177" s="43">
        <v>2212.7355210223095</v>
      </c>
      <c r="AP177" s="43">
        <v>2627.5188051118894</v>
      </c>
      <c r="AQ177" s="43">
        <v>2002.1758181885421</v>
      </c>
      <c r="AR177" s="43">
        <v>2615.2127412689815</v>
      </c>
      <c r="AS177" s="43">
        <v>2336.6003507286332</v>
      </c>
      <c r="AT177" s="43">
        <v>1925.2012302451517</v>
      </c>
      <c r="AU177" s="43">
        <v>1622.3634773367955</v>
      </c>
      <c r="AV177" s="43">
        <v>273.35646713552416</v>
      </c>
      <c r="AW177" s="43">
        <v>1067.3857887994711</v>
      </c>
      <c r="AX177" s="43">
        <v>1735.778738386239</v>
      </c>
      <c r="AY177" s="43">
        <v>749.56383121952126</v>
      </c>
      <c r="AZ177" s="43">
        <v>800.87616039540751</v>
      </c>
    </row>
    <row r="178" spans="2:52">
      <c r="B178" s="12">
        <v>44092</v>
      </c>
      <c r="C178" s="43">
        <v>2915.8102626878535</v>
      </c>
      <c r="D178" s="106">
        <v>908.6639529059338</v>
      </c>
      <c r="E178" s="43">
        <v>2452.6633084379041</v>
      </c>
      <c r="F178" s="43">
        <v>2915.6198034037357</v>
      </c>
      <c r="G178" s="43">
        <v>1949.9344002270602</v>
      </c>
      <c r="H178" s="43">
        <v>1107.117950883666</v>
      </c>
      <c r="I178" s="43">
        <v>1555.4267740978098</v>
      </c>
      <c r="J178" s="43">
        <v>1994.924554908288</v>
      </c>
      <c r="K178" s="43">
        <v>3117.2597799426317</v>
      </c>
      <c r="L178" s="43">
        <v>2849.822544375545</v>
      </c>
      <c r="M178" s="43">
        <v>800.49609004203762</v>
      </c>
      <c r="N178" s="43">
        <v>2062.3600308726477</v>
      </c>
      <c r="O178" s="43">
        <v>2149.6752518836875</v>
      </c>
      <c r="P178" s="43">
        <v>1628.9640692233656</v>
      </c>
      <c r="Q178" s="43">
        <v>2481.7697049058002</v>
      </c>
      <c r="R178" s="43">
        <v>1345.6254040334388</v>
      </c>
      <c r="S178" s="43">
        <v>1777.3230074066855</v>
      </c>
      <c r="T178" s="43">
        <v>3462.845878491743</v>
      </c>
      <c r="U178" s="43">
        <v>1951.3271987590826</v>
      </c>
      <c r="V178" s="43">
        <v>1977.4426887109</v>
      </c>
      <c r="W178" s="43">
        <v>374.87709209134101</v>
      </c>
      <c r="X178" s="43">
        <v>1274.2018263174721</v>
      </c>
      <c r="Y178" s="43">
        <v>1562.3562469526889</v>
      </c>
      <c r="Z178" s="43">
        <v>1790.2171025759603</v>
      </c>
      <c r="AA178" s="43">
        <v>3115.8770228621906</v>
      </c>
      <c r="AB178" s="43">
        <v>937.43909933988709</v>
      </c>
      <c r="AC178" s="43">
        <v>1819.3654000918705</v>
      </c>
      <c r="AD178" s="43">
        <v>2291.0209405533933</v>
      </c>
      <c r="AE178" s="43">
        <v>2082.3277346720179</v>
      </c>
      <c r="AF178" s="43">
        <v>578.08502794238734</v>
      </c>
      <c r="AG178" s="43">
        <v>2238.2350041407099</v>
      </c>
      <c r="AH178" s="43">
        <v>1303.2400012454182</v>
      </c>
      <c r="AI178" s="43">
        <v>2439.4682792504204</v>
      </c>
      <c r="AJ178" s="43">
        <v>2145.906052147177</v>
      </c>
      <c r="AK178" s="43">
        <v>1218.7239149537361</v>
      </c>
      <c r="AL178" s="43">
        <v>2067.3244401191864</v>
      </c>
      <c r="AM178" s="43">
        <v>719.10261694499059</v>
      </c>
      <c r="AN178" s="43">
        <v>1161.7000630582818</v>
      </c>
      <c r="AO178" s="43">
        <v>2223.5506660551573</v>
      </c>
      <c r="AP178" s="43">
        <v>2642.6238252336962</v>
      </c>
      <c r="AQ178" s="43">
        <v>2035.5704449801724</v>
      </c>
      <c r="AR178" s="43">
        <v>2636.4137993011414</v>
      </c>
      <c r="AS178" s="43">
        <v>2353.8156037699678</v>
      </c>
      <c r="AT178" s="43">
        <v>1947.97579114529</v>
      </c>
      <c r="AU178" s="43">
        <v>1633.2356926057203</v>
      </c>
      <c r="AV178" s="43">
        <v>273.79145648858736</v>
      </c>
      <c r="AW178" s="43">
        <v>1072.4698110850484</v>
      </c>
      <c r="AX178" s="43">
        <v>1767.8983443301254</v>
      </c>
      <c r="AY178" s="43">
        <v>760.33303709381619</v>
      </c>
      <c r="AZ178" s="43">
        <v>814.50137276482951</v>
      </c>
    </row>
    <row r="179" spans="2:52">
      <c r="B179" s="12">
        <v>44093</v>
      </c>
      <c r="C179" s="43">
        <v>2934.526959808486</v>
      </c>
      <c r="D179" s="106">
        <v>919.50207144761134</v>
      </c>
      <c r="E179" s="43">
        <v>2479.2862624610475</v>
      </c>
      <c r="F179" s="43">
        <v>2926.683370159878</v>
      </c>
      <c r="G179" s="43">
        <v>1958.7240853834737</v>
      </c>
      <c r="H179" s="43">
        <v>1116.9266509674544</v>
      </c>
      <c r="I179" s="43">
        <v>1559.9505533695967</v>
      </c>
      <c r="J179" s="43">
        <v>2004.0790170924372</v>
      </c>
      <c r="K179" s="43">
        <v>3129.7843769241476</v>
      </c>
      <c r="L179" s="43">
        <v>2865.1450679564286</v>
      </c>
      <c r="M179" s="43">
        <v>807.58914445857886</v>
      </c>
      <c r="N179" s="43">
        <v>2082.6406905816439</v>
      </c>
      <c r="O179" s="43">
        <v>2164.5101926775728</v>
      </c>
      <c r="P179" s="43">
        <v>1640.4164595867805</v>
      </c>
      <c r="Q179" s="43">
        <v>2508.5384114185376</v>
      </c>
      <c r="R179" s="43">
        <v>1360.7531258442596</v>
      </c>
      <c r="S179" s="43">
        <v>1797.2316063424678</v>
      </c>
      <c r="T179" s="43">
        <v>3475.137852957133</v>
      </c>
      <c r="U179" s="43">
        <v>1956.3865260559194</v>
      </c>
      <c r="V179" s="43">
        <v>1985.4980273990209</v>
      </c>
      <c r="W179" s="43">
        <v>377.32143441659503</v>
      </c>
      <c r="X179" s="43">
        <v>1281.909098842895</v>
      </c>
      <c r="Y179" s="43">
        <v>1579.4520939360175</v>
      </c>
      <c r="Z179" s="43">
        <v>1813.423659366292</v>
      </c>
      <c r="AA179" s="43">
        <v>3131.9044462203624</v>
      </c>
      <c r="AB179" s="43">
        <v>959.57385778096921</v>
      </c>
      <c r="AC179" s="43">
        <v>1831.1638236307031</v>
      </c>
      <c r="AD179" s="43">
        <v>2340.6606961488324</v>
      </c>
      <c r="AE179" s="43">
        <v>2103.1166715014174</v>
      </c>
      <c r="AF179" s="43">
        <v>580.62758504249382</v>
      </c>
      <c r="AG179" s="43">
        <v>2243.3431394734857</v>
      </c>
      <c r="AH179" s="43">
        <v>1309.1468798157327</v>
      </c>
      <c r="AI179" s="43">
        <v>2451.0261354109521</v>
      </c>
      <c r="AJ179" s="43">
        <v>2150.4281768405135</v>
      </c>
      <c r="AK179" s="43">
        <v>1226.5028347532559</v>
      </c>
      <c r="AL179" s="43">
        <v>2099.8420978355125</v>
      </c>
      <c r="AM179" s="43">
        <v>724.6946475257771</v>
      </c>
      <c r="AN179" s="43">
        <v>1167.7616211489812</v>
      </c>
      <c r="AO179" s="43">
        <v>2234.2579293420417</v>
      </c>
      <c r="AP179" s="43">
        <v>2662.9312540124442</v>
      </c>
      <c r="AQ179" s="43">
        <v>2071.0159023339584</v>
      </c>
      <c r="AR179" s="43">
        <v>2657.1588306287117</v>
      </c>
      <c r="AS179" s="43">
        <v>2377.198727935579</v>
      </c>
      <c r="AT179" s="43">
        <v>1970.4295208216342</v>
      </c>
      <c r="AU179" s="43">
        <v>1643.6643830830405</v>
      </c>
      <c r="AV179" s="43">
        <v>274.24934001812761</v>
      </c>
      <c r="AW179" s="43">
        <v>1077.5876017843307</v>
      </c>
      <c r="AX179" s="43">
        <v>1800.7491123373588</v>
      </c>
      <c r="AY179" s="43">
        <v>771.55660620633068</v>
      </c>
      <c r="AZ179" s="43">
        <v>828.76835238353578</v>
      </c>
    </row>
    <row r="180" spans="2:52">
      <c r="B180" s="12">
        <v>44094</v>
      </c>
      <c r="C180" s="43">
        <v>2952.2006031356586</v>
      </c>
      <c r="D180" s="106">
        <v>930.4378306968714</v>
      </c>
      <c r="E180" s="43">
        <v>2506.4772738246561</v>
      </c>
      <c r="F180" s="43">
        <v>2937.2366429020776</v>
      </c>
      <c r="G180" s="43">
        <v>1967.5846346874193</v>
      </c>
      <c r="H180" s="43">
        <v>1126.8072914413362</v>
      </c>
      <c r="I180" s="43">
        <v>1564.554470449564</v>
      </c>
      <c r="J180" s="43">
        <v>2014.5391637868254</v>
      </c>
      <c r="K180" s="43">
        <v>3142.5125069208707</v>
      </c>
      <c r="L180" s="43">
        <v>2879.4369405834173</v>
      </c>
      <c r="M180" s="43">
        <v>815.33802894208361</v>
      </c>
      <c r="N180" s="43">
        <v>2103.8246670218646</v>
      </c>
      <c r="O180" s="43">
        <v>2179.2402889168698</v>
      </c>
      <c r="P180" s="43">
        <v>1652.1468308910164</v>
      </c>
      <c r="Q180" s="43">
        <v>2534.2475987628081</v>
      </c>
      <c r="R180" s="43">
        <v>1375.9511942794381</v>
      </c>
      <c r="S180" s="43">
        <v>1818.5916696341596</v>
      </c>
      <c r="T180" s="43">
        <v>3487.4421193969879</v>
      </c>
      <c r="U180" s="43">
        <v>1961.9577967539517</v>
      </c>
      <c r="V180" s="43">
        <v>1993.250906904954</v>
      </c>
      <c r="W180" s="43">
        <v>380.01021097437439</v>
      </c>
      <c r="X180" s="43">
        <v>1289.8008996080694</v>
      </c>
      <c r="Y180" s="43">
        <v>1595.3776517940987</v>
      </c>
      <c r="Z180" s="43">
        <v>1837.5356675700077</v>
      </c>
      <c r="AA180" s="43">
        <v>3148.1046719867086</v>
      </c>
      <c r="AB180" s="43">
        <v>983.4863474253508</v>
      </c>
      <c r="AC180" s="43">
        <v>1842.7102605204152</v>
      </c>
      <c r="AD180" s="43">
        <v>2399.1111334398365</v>
      </c>
      <c r="AE180" s="43">
        <v>2124.2305508602999</v>
      </c>
      <c r="AF180" s="43">
        <v>583.01254562813085</v>
      </c>
      <c r="AG180" s="43">
        <v>2248.4834419053345</v>
      </c>
      <c r="AH180" s="43">
        <v>1315.5919860758454</v>
      </c>
      <c r="AI180" s="43">
        <v>2462.8066148041112</v>
      </c>
      <c r="AJ180" s="43">
        <v>2154.9282710465486</v>
      </c>
      <c r="AK180" s="43">
        <v>1234.1228763793374</v>
      </c>
      <c r="AL180" s="43">
        <v>2132.7893770982187</v>
      </c>
      <c r="AM180" s="43">
        <v>730.29345221992594</v>
      </c>
      <c r="AN180" s="43">
        <v>1173.9593187991557</v>
      </c>
      <c r="AO180" s="43">
        <v>2245.3023230850622</v>
      </c>
      <c r="AP180" s="43">
        <v>2683.9184641890324</v>
      </c>
      <c r="AQ180" s="43">
        <v>2108.8513039649015</v>
      </c>
      <c r="AR180" s="43">
        <v>2677.286761599154</v>
      </c>
      <c r="AS180" s="43">
        <v>2399.2841308342081</v>
      </c>
      <c r="AT180" s="43">
        <v>1995.9534270701167</v>
      </c>
      <c r="AU180" s="43">
        <v>1653.7600115470425</v>
      </c>
      <c r="AV180" s="43">
        <v>274.70722354766787</v>
      </c>
      <c r="AW180" s="43">
        <v>1083.0093082069573</v>
      </c>
      <c r="AX180" s="43">
        <v>1834.564130985181</v>
      </c>
      <c r="AY180" s="43">
        <v>781.9830468307407</v>
      </c>
      <c r="AZ180" s="43">
        <v>843.65241589578477</v>
      </c>
    </row>
    <row r="181" spans="2:52">
      <c r="B181" s="12">
        <v>44095</v>
      </c>
      <c r="C181" s="43">
        <v>2970.9901392083484</v>
      </c>
      <c r="D181" s="106">
        <v>941.82273720101205</v>
      </c>
      <c r="E181" s="43">
        <v>2534.1132634382957</v>
      </c>
      <c r="F181" s="43">
        <v>2945.4641525422676</v>
      </c>
      <c r="G181" s="43">
        <v>1976.420598470793</v>
      </c>
      <c r="H181" s="43">
        <v>1136.9087144917119</v>
      </c>
      <c r="I181" s="43">
        <v>1568.905953433763</v>
      </c>
      <c r="J181" s="43">
        <v>2022.8867422848718</v>
      </c>
      <c r="K181" s="43">
        <v>3154.7111850218271</v>
      </c>
      <c r="L181" s="43">
        <v>2893.0843199898882</v>
      </c>
      <c r="M181" s="43">
        <v>822.39072458527323</v>
      </c>
      <c r="N181" s="43">
        <v>2125.7680690325838</v>
      </c>
      <c r="O181" s="43">
        <v>2194.1969846773741</v>
      </c>
      <c r="P181" s="43">
        <v>1664.0087656939602</v>
      </c>
      <c r="Q181" s="43">
        <v>2562.6236954670239</v>
      </c>
      <c r="R181" s="43">
        <v>1391.2611777988227</v>
      </c>
      <c r="S181" s="43">
        <v>1839.9517329258513</v>
      </c>
      <c r="T181" s="43">
        <v>3500.0506122048614</v>
      </c>
      <c r="U181" s="43">
        <v>1967.6036826845466</v>
      </c>
      <c r="V181" s="43">
        <v>2001.0415938086605</v>
      </c>
      <c r="W181" s="43">
        <v>382.45455329962834</v>
      </c>
      <c r="X181" s="43">
        <v>1297.8328846173954</v>
      </c>
      <c r="Y181" s="43">
        <v>1614.2922597989168</v>
      </c>
      <c r="Z181" s="43">
        <v>1860.758517830503</v>
      </c>
      <c r="AA181" s="43">
        <v>3167.7705460503298</v>
      </c>
      <c r="AB181" s="43">
        <v>1005.8884338669289</v>
      </c>
      <c r="AC181" s="43">
        <v>1854.4419416494809</v>
      </c>
      <c r="AD181" s="43">
        <v>2448.8821119541458</v>
      </c>
      <c r="AE181" s="43">
        <v>2144.9825624022587</v>
      </c>
      <c r="AF181" s="43">
        <v>585.4290255166618</v>
      </c>
      <c r="AG181" s="43">
        <v>2253.6157025624152</v>
      </c>
      <c r="AH181" s="43">
        <v>1322.5753200257557</v>
      </c>
      <c r="AI181" s="43">
        <v>2474.8004414618704</v>
      </c>
      <c r="AJ181" s="43">
        <v>2159.3813668796752</v>
      </c>
      <c r="AK181" s="43">
        <v>1241.6500353809472</v>
      </c>
      <c r="AL181" s="43">
        <v>2159.0432248736292</v>
      </c>
      <c r="AM181" s="43">
        <v>736.40708952962893</v>
      </c>
      <c r="AN181" s="43">
        <v>1180.0677446070517</v>
      </c>
      <c r="AO181" s="43">
        <v>2256.4006577010646</v>
      </c>
      <c r="AP181" s="43">
        <v>2704.064965126659</v>
      </c>
      <c r="AQ181" s="43">
        <v>2147.7847881015655</v>
      </c>
      <c r="AR181" s="43">
        <v>2696.9586658650078</v>
      </c>
      <c r="AS181" s="43">
        <v>2421.5040355953611</v>
      </c>
      <c r="AT181" s="43">
        <v>2020.4078959059532</v>
      </c>
      <c r="AU181" s="43">
        <v>1663.3518627949197</v>
      </c>
      <c r="AV181" s="43">
        <v>275.3253663125472</v>
      </c>
      <c r="AW181" s="43">
        <v>1088.712418077125</v>
      </c>
      <c r="AX181" s="43">
        <v>1869.2231756390149</v>
      </c>
      <c r="AY181" s="43">
        <v>792.15440633895707</v>
      </c>
      <c r="AZ181" s="43">
        <v>859.7706471951193</v>
      </c>
    </row>
    <row r="182" spans="2:52">
      <c r="B182" s="12">
        <v>44096</v>
      </c>
      <c r="C182" s="43">
        <v>2993.7013244598015</v>
      </c>
      <c r="D182" s="106">
        <v>953.46150954486734</v>
      </c>
      <c r="E182" s="43">
        <v>2561.8723321423699</v>
      </c>
      <c r="F182" s="43">
        <v>2952.1862948413259</v>
      </c>
      <c r="G182" s="43">
        <v>1985.1734053463479</v>
      </c>
      <c r="H182" s="43">
        <v>1147.2681306651816</v>
      </c>
      <c r="I182" s="43">
        <v>1573.1532572673273</v>
      </c>
      <c r="J182" s="43">
        <v>2032.217251818716</v>
      </c>
      <c r="K182" s="43">
        <v>3166.6650913920776</v>
      </c>
      <c r="L182" s="43">
        <v>2906.2392473740028</v>
      </c>
      <c r="M182" s="43">
        <v>829.39297176177354</v>
      </c>
      <c r="N182" s="43">
        <v>2148.1351505721072</v>
      </c>
      <c r="O182" s="43">
        <v>2209.809804424659</v>
      </c>
      <c r="P182" s="43">
        <v>1676.155047413469</v>
      </c>
      <c r="Q182" s="43">
        <v>2590.3749475334257</v>
      </c>
      <c r="R182" s="43">
        <v>1407.0507973933761</v>
      </c>
      <c r="S182" s="43">
        <v>1861.0715200234902</v>
      </c>
      <c r="T182" s="43">
        <v>3511.8201777554718</v>
      </c>
      <c r="U182" s="43">
        <v>1973.2972394581682</v>
      </c>
      <c r="V182" s="43">
        <v>2008.6692363094687</v>
      </c>
      <c r="W182" s="43">
        <v>384.58006836506655</v>
      </c>
      <c r="X182" s="43">
        <v>1306.2396479121085</v>
      </c>
      <c r="Y182" s="43">
        <v>1634.1821087414414</v>
      </c>
      <c r="Z182" s="43">
        <v>1884.4073259538497</v>
      </c>
      <c r="AA182" s="43">
        <v>3181.906743052371</v>
      </c>
      <c r="AB182" s="43">
        <v>1029.1593363101197</v>
      </c>
      <c r="AC182" s="43">
        <v>1872.5740836662142</v>
      </c>
      <c r="AD182" s="43">
        <v>2500.8651339579797</v>
      </c>
      <c r="AE182" s="43">
        <v>2165.4760969321292</v>
      </c>
      <c r="AF182" s="43">
        <v>587.78246679940492</v>
      </c>
      <c r="AG182" s="43">
        <v>2258.8460728716677</v>
      </c>
      <c r="AH182" s="43">
        <v>1330.3217109536079</v>
      </c>
      <c r="AI182" s="43">
        <v>2486.7246983594337</v>
      </c>
      <c r="AJ182" s="43">
        <v>2163.9739891323752</v>
      </c>
      <c r="AK182" s="43">
        <v>1249.3470718141566</v>
      </c>
      <c r="AL182" s="43">
        <v>2185.0263027668675</v>
      </c>
      <c r="AM182" s="43">
        <v>743.08636530510489</v>
      </c>
      <c r="AN182" s="43">
        <v>1186.2275017242578</v>
      </c>
      <c r="AO182" s="43">
        <v>2263.9658651367595</v>
      </c>
      <c r="AP182" s="43">
        <v>2725.1076676622547</v>
      </c>
      <c r="AQ182" s="43">
        <v>2187.8163547439503</v>
      </c>
      <c r="AR182" s="43">
        <v>2715.6955061998924</v>
      </c>
      <c r="AS182" s="43">
        <v>2442.0379866072303</v>
      </c>
      <c r="AT182" s="43">
        <v>2047.4245585429201</v>
      </c>
      <c r="AU182" s="43">
        <v>1672.9805349688922</v>
      </c>
      <c r="AV182" s="43">
        <v>276.08087413628857</v>
      </c>
      <c r="AW182" s="43">
        <v>1095.5111253697196</v>
      </c>
      <c r="AX182" s="43">
        <v>1904.0024449274258</v>
      </c>
      <c r="AY182" s="43">
        <v>802.27793813788708</v>
      </c>
      <c r="AZ182" s="43">
        <v>876.3825456092876</v>
      </c>
    </row>
    <row r="183" spans="2:52">
      <c r="B183" s="12">
        <v>44097</v>
      </c>
      <c r="C183" s="43">
        <v>3015.3403203369708</v>
      </c>
      <c r="D183" s="106">
        <v>965.64706985118585</v>
      </c>
      <c r="E183" s="43">
        <v>2588.3580056415667</v>
      </c>
      <c r="F183" s="43">
        <v>2958.6140367477242</v>
      </c>
      <c r="G183" s="43">
        <v>1993.8875261821784</v>
      </c>
      <c r="H183" s="43">
        <v>1157.5729713703045</v>
      </c>
      <c r="I183" s="43">
        <v>1577.4005611008913</v>
      </c>
      <c r="J183" s="43">
        <v>2044.115118535615</v>
      </c>
      <c r="K183" s="43">
        <v>3178.1008532562942</v>
      </c>
      <c r="L183" s="43">
        <v>2918.1495897289365</v>
      </c>
      <c r="M183" s="43">
        <v>836.5768334183557</v>
      </c>
      <c r="N183" s="43">
        <v>2172.5087144084214</v>
      </c>
      <c r="O183" s="43">
        <v>2225.323416421365</v>
      </c>
      <c r="P183" s="43">
        <v>1688.4413805993449</v>
      </c>
      <c r="Q183" s="43">
        <v>2618.4657890769008</v>
      </c>
      <c r="R183" s="43">
        <v>1422.8148363972539</v>
      </c>
      <c r="S183" s="43">
        <v>1882.1913071211295</v>
      </c>
      <c r="T183" s="43">
        <v>3523.5897433060827</v>
      </c>
      <c r="U183" s="43">
        <v>1978.8788733829454</v>
      </c>
      <c r="V183" s="43">
        <v>2016.3417750951328</v>
      </c>
      <c r="W183" s="43">
        <v>386.81185918377668</v>
      </c>
      <c r="X183" s="43">
        <v>1315.2314658584351</v>
      </c>
      <c r="Y183" s="43">
        <v>1651.7567103669173</v>
      </c>
      <c r="Z183" s="43">
        <v>1908.842875922245</v>
      </c>
      <c r="AA183" s="43">
        <v>3198.6829768459652</v>
      </c>
      <c r="AB183" s="43">
        <v>1050.6391411499865</v>
      </c>
      <c r="AC183" s="43">
        <v>1891.4281333804288</v>
      </c>
      <c r="AD183" s="43">
        <v>2552.7169330429433</v>
      </c>
      <c r="AE183" s="43">
        <v>2186.1468728417171</v>
      </c>
      <c r="AF183" s="43">
        <v>589.89426009329509</v>
      </c>
      <c r="AG183" s="43">
        <v>2264.5412577625239</v>
      </c>
      <c r="AH183" s="43">
        <v>1338.3610612569198</v>
      </c>
      <c r="AI183" s="43">
        <v>2499.9429527966395</v>
      </c>
      <c r="AJ183" s="43">
        <v>2168.6870447156548</v>
      </c>
      <c r="AK183" s="43">
        <v>1257.2445391738579</v>
      </c>
      <c r="AL183" s="43">
        <v>2212.915600630598</v>
      </c>
      <c r="AM183" s="43">
        <v>749.79951164739362</v>
      </c>
      <c r="AN183" s="43">
        <v>1192.2388444036758</v>
      </c>
      <c r="AO183" s="43">
        <v>2271.5310725724548</v>
      </c>
      <c r="AP183" s="43">
        <v>2747.3961736575661</v>
      </c>
      <c r="AQ183" s="43">
        <v>2231.2390585363564</v>
      </c>
      <c r="AR183" s="43">
        <v>2735.4678200153803</v>
      </c>
      <c r="AS183" s="43">
        <v>2465.3762768186675</v>
      </c>
      <c r="AT183" s="43">
        <v>2074.200597762042</v>
      </c>
      <c r="AU183" s="43">
        <v>1682.4066920493394</v>
      </c>
      <c r="AV183" s="43">
        <v>276.7448052541219</v>
      </c>
      <c r="AW183" s="43">
        <v>1102.3229648231995</v>
      </c>
      <c r="AX183" s="43">
        <v>1940.0060426373475</v>
      </c>
      <c r="AY183" s="43">
        <v>812.51306792515186</v>
      </c>
      <c r="AZ183" s="43">
        <v>893.29064429235655</v>
      </c>
    </row>
    <row r="184" spans="2:52">
      <c r="B184" s="12">
        <v>44098</v>
      </c>
      <c r="C184" s="43">
        <v>3036.7811942645444</v>
      </c>
      <c r="D184" s="106">
        <v>978.24272112935159</v>
      </c>
      <c r="E184" s="43">
        <v>2614.4839094918025</v>
      </c>
      <c r="F184" s="43">
        <v>2964.9318691741964</v>
      </c>
      <c r="G184" s="43">
        <v>2002.531505974023</v>
      </c>
      <c r="H184" s="43">
        <v>1168.0464998866814</v>
      </c>
      <c r="I184" s="43">
        <v>1581.6478649344558</v>
      </c>
      <c r="J184" s="43">
        <v>2054.7073007422741</v>
      </c>
      <c r="K184" s="43">
        <v>3189.1042737483403</v>
      </c>
      <c r="L184" s="43">
        <v>2929.6266819439816</v>
      </c>
      <c r="M184" s="43">
        <v>842.98378868792008</v>
      </c>
      <c r="N184" s="43">
        <v>2196.5705140631626</v>
      </c>
      <c r="O184" s="43">
        <v>2241.0647553000813</v>
      </c>
      <c r="P184" s="43">
        <v>1701.0566225319933</v>
      </c>
      <c r="Q184" s="43">
        <v>2647.0320558882777</v>
      </c>
      <c r="R184" s="43">
        <v>1438.6396293039866</v>
      </c>
      <c r="S184" s="43">
        <v>1903.3110942187689</v>
      </c>
      <c r="T184" s="43">
        <v>3535.3193599396809</v>
      </c>
      <c r="U184" s="43">
        <v>1984.9869592263608</v>
      </c>
      <c r="V184" s="43">
        <v>2024.1679064342518</v>
      </c>
      <c r="W184" s="43">
        <v>388.87360879725173</v>
      </c>
      <c r="X184" s="43">
        <v>1324.2232838047619</v>
      </c>
      <c r="Y184" s="43">
        <v>1668.7183034029779</v>
      </c>
      <c r="Z184" s="43">
        <v>1933.4273947607087</v>
      </c>
      <c r="AA184" s="43">
        <v>3215.4496105057719</v>
      </c>
      <c r="AB184" s="43">
        <v>1073.0946931916637</v>
      </c>
      <c r="AC184" s="43">
        <v>1910.2236132248474</v>
      </c>
      <c r="AD184" s="43">
        <v>2604.0625865836942</v>
      </c>
      <c r="AE184" s="43">
        <v>2208.1543441566769</v>
      </c>
      <c r="AF184" s="43">
        <v>592.2582078103361</v>
      </c>
      <c r="AG184" s="43">
        <v>2270.6304896170236</v>
      </c>
      <c r="AH184" s="43">
        <v>1346.9795173024193</v>
      </c>
      <c r="AI184" s="43">
        <v>2514.9004512387405</v>
      </c>
      <c r="AJ184" s="43">
        <v>2173.429474282002</v>
      </c>
      <c r="AK184" s="43">
        <v>1265.1884478457953</v>
      </c>
      <c r="AL184" s="43">
        <v>2232.8623152839455</v>
      </c>
      <c r="AM184" s="43">
        <v>756.63797908688957</v>
      </c>
      <c r="AN184" s="43">
        <v>1198.456628218363</v>
      </c>
      <c r="AO184" s="43">
        <v>2279.0962800081502</v>
      </c>
      <c r="AP184" s="43">
        <v>2770.0897738736317</v>
      </c>
      <c r="AQ184" s="43">
        <v>2277.180892783063</v>
      </c>
      <c r="AR184" s="43">
        <v>2755.3007979337731</v>
      </c>
      <c r="AS184" s="43">
        <v>2488.3342174408449</v>
      </c>
      <c r="AT184" s="43">
        <v>2102.0950902752224</v>
      </c>
      <c r="AU184" s="43">
        <v>1691.5366080425636</v>
      </c>
      <c r="AV184" s="43">
        <v>277.36294801900124</v>
      </c>
      <c r="AW184" s="43">
        <v>1109.3036463452042</v>
      </c>
      <c r="AX184" s="43">
        <v>1977.2658651004026</v>
      </c>
      <c r="AY184" s="43">
        <v>822.8279105612271</v>
      </c>
      <c r="AZ184" s="43">
        <v>912.09936136753697</v>
      </c>
    </row>
    <row r="185" spans="2:52">
      <c r="B185" s="12">
        <v>44099</v>
      </c>
      <c r="C185" s="43">
        <v>3057.7675531312811</v>
      </c>
      <c r="D185" s="106">
        <v>991.73666691727794</v>
      </c>
      <c r="E185" s="43">
        <v>2641.3956259963493</v>
      </c>
      <c r="F185" s="43">
        <v>2971.3282083720446</v>
      </c>
      <c r="G185" s="43">
        <v>2011.0529197147787</v>
      </c>
      <c r="H185" s="43">
        <v>1178.1950562960842</v>
      </c>
      <c r="I185" s="43">
        <v>1586.1476028637885</v>
      </c>
      <c r="J185" s="43">
        <v>2067.3827099203268</v>
      </c>
      <c r="K185" s="43">
        <v>3199.4804666804516</v>
      </c>
      <c r="L185" s="43">
        <v>2940.3126217296663</v>
      </c>
      <c r="M185" s="43">
        <v>850.69231439807299</v>
      </c>
      <c r="N185" s="43">
        <v>2220.7282411583878</v>
      </c>
      <c r="O185" s="43">
        <v>2257.0676418848675</v>
      </c>
      <c r="P185" s="43">
        <v>1714.4145616347723</v>
      </c>
      <c r="Q185" s="43">
        <v>2675.3719297149396</v>
      </c>
      <c r="R185" s="43">
        <v>1454.6978451006344</v>
      </c>
      <c r="S185" s="43">
        <v>1926.2108865907153</v>
      </c>
      <c r="T185" s="43">
        <v>3547.0397575924303</v>
      </c>
      <c r="U185" s="43">
        <v>1991.3499804477001</v>
      </c>
      <c r="V185" s="43">
        <v>2032.1996154987646</v>
      </c>
      <c r="W185" s="43">
        <v>390.90347568474533</v>
      </c>
      <c r="X185" s="43">
        <v>1332.8632106892376</v>
      </c>
      <c r="Y185" s="43">
        <v>1684.4640116335861</v>
      </c>
      <c r="Z185" s="43">
        <v>1954.3039853176281</v>
      </c>
      <c r="AA185" s="43">
        <v>3229.9842130599936</v>
      </c>
      <c r="AB185" s="43">
        <v>1096.0448020342592</v>
      </c>
      <c r="AC185" s="43">
        <v>1929.1117151889432</v>
      </c>
      <c r="AD185" s="43">
        <v>2658.3138904708544</v>
      </c>
      <c r="AE185" s="43">
        <v>2231.7126775441675</v>
      </c>
      <c r="AF185" s="43">
        <v>594.94785499061413</v>
      </c>
      <c r="AG185" s="43">
        <v>2276.988316748781</v>
      </c>
      <c r="AH185" s="43">
        <v>1355.8500546709886</v>
      </c>
      <c r="AI185" s="43">
        <v>2529.0834063506618</v>
      </c>
      <c r="AJ185" s="43">
        <v>2178.3804591281332</v>
      </c>
      <c r="AK185" s="43">
        <v>1273.2997896697414</v>
      </c>
      <c r="AL185" s="43">
        <v>2251.9461765794376</v>
      </c>
      <c r="AM185" s="43">
        <v>763.40870539275988</v>
      </c>
      <c r="AN185" s="43">
        <v>1205.1676389616375</v>
      </c>
      <c r="AO185" s="43">
        <v>2285.7310073849098</v>
      </c>
      <c r="AP185" s="43">
        <v>2793.2051160181522</v>
      </c>
      <c r="AQ185" s="43">
        <v>2323.5102855612004</v>
      </c>
      <c r="AR185" s="43">
        <v>2774.803261084618</v>
      </c>
      <c r="AS185" s="43">
        <v>2508.4528385255826</v>
      </c>
      <c r="AT185" s="43">
        <v>2133.5009022932572</v>
      </c>
      <c r="AU185" s="43">
        <v>1700.7518816371914</v>
      </c>
      <c r="AV185" s="43">
        <v>277.91240825444953</v>
      </c>
      <c r="AW185" s="43">
        <v>1116.413773453078</v>
      </c>
      <c r="AX185" s="43">
        <v>2015.6126164025954</v>
      </c>
      <c r="AY185" s="43">
        <v>833.51740358671145</v>
      </c>
      <c r="AZ185" s="43">
        <v>932.09287951831914</v>
      </c>
    </row>
    <row r="186" spans="2:52">
      <c r="B186" s="12">
        <v>44100</v>
      </c>
      <c r="C186" s="43">
        <v>3078.075052964844</v>
      </c>
      <c r="D186" s="106">
        <v>1006.792864026527</v>
      </c>
      <c r="E186" s="43">
        <v>2668.7286516950735</v>
      </c>
      <c r="F186" s="43">
        <v>2977.8795984433596</v>
      </c>
      <c r="G186" s="43">
        <v>2019.4051272257125</v>
      </c>
      <c r="H186" s="43">
        <v>1188.048409035792</v>
      </c>
      <c r="I186" s="43">
        <v>1590.8316577519365</v>
      </c>
      <c r="J186" s="43">
        <v>2078.6790815257668</v>
      </c>
      <c r="K186" s="43">
        <v>3210.3854463677567</v>
      </c>
      <c r="L186" s="43">
        <v>2951.1909676333753</v>
      </c>
      <c r="M186" s="43">
        <v>858.6429927483357</v>
      </c>
      <c r="N186" s="43">
        <v>2245.4055752229019</v>
      </c>
      <c r="O186" s="43">
        <v>2272.8800044941113</v>
      </c>
      <c r="P186" s="43">
        <v>1728.0801895651766</v>
      </c>
      <c r="Q186" s="43">
        <v>2704.033281579897</v>
      </c>
      <c r="R186" s="43">
        <v>1471.0854110022315</v>
      </c>
      <c r="S186" s="43">
        <v>1949.1106789626622</v>
      </c>
      <c r="T186" s="43">
        <v>3558.0871696431996</v>
      </c>
      <c r="U186" s="43">
        <v>1998.3493037911728</v>
      </c>
      <c r="V186" s="43">
        <v>2040.2998504717418</v>
      </c>
      <c r="W186" s="43">
        <v>393.24154225672737</v>
      </c>
      <c r="X186" s="43">
        <v>1342.1082185459206</v>
      </c>
      <c r="Y186" s="43">
        <v>1700.5415550923485</v>
      </c>
      <c r="Z186" s="43">
        <v>1976.1744775545342</v>
      </c>
      <c r="AA186" s="43">
        <v>3247.3460550146228</v>
      </c>
      <c r="AB186" s="43">
        <v>1122.4568084832797</v>
      </c>
      <c r="AC186" s="43">
        <v>1947.6197940443647</v>
      </c>
      <c r="AD186" s="43">
        <v>2712.0215565512667</v>
      </c>
      <c r="AE186" s="43">
        <v>2255.7805798983463</v>
      </c>
      <c r="AF186" s="43">
        <v>597.50091852501851</v>
      </c>
      <c r="AG186" s="43">
        <v>2283.3943945291485</v>
      </c>
      <c r="AH186" s="43">
        <v>1365.1634376071136</v>
      </c>
      <c r="AI186" s="43">
        <v>2543.9203172084235</v>
      </c>
      <c r="AJ186" s="43">
        <v>2183.7177118516092</v>
      </c>
      <c r="AK186" s="43">
        <v>1281.9244302078737</v>
      </c>
      <c r="AL186" s="43">
        <v>2270.5426520870205</v>
      </c>
      <c r="AM186" s="43">
        <v>770.1083035083235</v>
      </c>
      <c r="AN186" s="43">
        <v>1212.0504980012981</v>
      </c>
      <c r="AO186" s="43">
        <v>2292.6354391265786</v>
      </c>
      <c r="AP186" s="43">
        <v>2812.197375888426</v>
      </c>
      <c r="AQ186" s="43">
        <v>2368.8546337386174</v>
      </c>
      <c r="AR186" s="43">
        <v>2794.5985854218975</v>
      </c>
      <c r="AS186" s="43">
        <v>2521.7931569561306</v>
      </c>
      <c r="AT186" s="43">
        <v>2165.1027778369435</v>
      </c>
      <c r="AU186" s="43">
        <v>1710.2617226405832</v>
      </c>
      <c r="AV186" s="43">
        <v>278.55344519580586</v>
      </c>
      <c r="AW186" s="43">
        <v>1123.6345859169844</v>
      </c>
      <c r="AX186" s="43">
        <v>2055.6964909962298</v>
      </c>
      <c r="AY186" s="43">
        <v>843.94384421112147</v>
      </c>
      <c r="AZ186" s="43">
        <v>951.96298089039283</v>
      </c>
    </row>
    <row r="187" spans="2:52">
      <c r="B187" s="12">
        <v>44101</v>
      </c>
      <c r="C187" s="43">
        <v>3100.0665893699706</v>
      </c>
      <c r="D187" s="106">
        <v>1022.8059400700866</v>
      </c>
      <c r="E187" s="43">
        <v>2695.8723249469767</v>
      </c>
      <c r="F187" s="43">
        <v>2984.2052815469692</v>
      </c>
      <c r="G187" s="43">
        <v>2027.776858532395</v>
      </c>
      <c r="H187" s="43">
        <v>1197.6412879493</v>
      </c>
      <c r="I187" s="43">
        <v>1595.7801674070799</v>
      </c>
      <c r="J187" s="43">
        <v>2088.449709433849</v>
      </c>
      <c r="K187" s="43">
        <v>3220.8155156862463</v>
      </c>
      <c r="L187" s="43">
        <v>2962.4231793345712</v>
      </c>
      <c r="M187" s="43">
        <v>866.11945551171698</v>
      </c>
      <c r="N187" s="43">
        <v>2271.8255911228748</v>
      </c>
      <c r="O187" s="43">
        <v>2289.1714954442168</v>
      </c>
      <c r="P187" s="43">
        <v>1742.2593395389285</v>
      </c>
      <c r="Q187" s="43">
        <v>2733.3421173811403</v>
      </c>
      <c r="R187" s="43">
        <v>1488.1060965230513</v>
      </c>
      <c r="S187" s="43">
        <v>1971.2896427524513</v>
      </c>
      <c r="T187" s="43">
        <v>3569.1161437322698</v>
      </c>
      <c r="U187" s="43">
        <v>2005.2823024834786</v>
      </c>
      <c r="V187" s="43">
        <v>2049.0664408304774</v>
      </c>
      <c r="W187" s="43">
        <v>395.53709852740064</v>
      </c>
      <c r="X187" s="43">
        <v>1351.7709182321182</v>
      </c>
      <c r="Y187" s="43">
        <v>1718.3593336789147</v>
      </c>
      <c r="Z187" s="43">
        <v>1997.5119405532275</v>
      </c>
      <c r="AA187" s="43">
        <v>3264.5110942266087</v>
      </c>
      <c r="AB187" s="43">
        <v>1151.5019957371876</v>
      </c>
      <c r="AC187" s="43">
        <v>1966.8674877672058</v>
      </c>
      <c r="AD187" s="43">
        <v>2763.8921017674984</v>
      </c>
      <c r="AE187" s="43">
        <v>2280.047878804708</v>
      </c>
      <c r="AF187" s="43">
        <v>600.22208500819033</v>
      </c>
      <c r="AG187" s="43">
        <v>2290.2894122154239</v>
      </c>
      <c r="AH187" s="43">
        <v>1375.0286742504993</v>
      </c>
      <c r="AI187" s="43">
        <v>2558.3119816009316</v>
      </c>
      <c r="AJ187" s="43">
        <v>2189.3031747320119</v>
      </c>
      <c r="AK187" s="43">
        <v>1290.7653894898419</v>
      </c>
      <c r="AL187" s="43">
        <v>2288.7636600246574</v>
      </c>
      <c r="AM187" s="43">
        <v>776.90273921096286</v>
      </c>
      <c r="AN187" s="43">
        <v>1219.217911038221</v>
      </c>
      <c r="AO187" s="43">
        <v>2300.3354987447283</v>
      </c>
      <c r="AP187" s="43">
        <v>2829.5553857859318</v>
      </c>
      <c r="AQ187" s="43">
        <v>2413.3431234924578</v>
      </c>
      <c r="AR187" s="43">
        <v>2814.3248781938028</v>
      </c>
      <c r="AS187" s="43">
        <v>2536.2622071340802</v>
      </c>
      <c r="AT187" s="43">
        <v>2194.2672272776408</v>
      </c>
      <c r="AU187" s="43">
        <v>1719.0133873020993</v>
      </c>
      <c r="AV187" s="43">
        <v>279.30895301954729</v>
      </c>
      <c r="AW187" s="43">
        <v>1130.8009937143663</v>
      </c>
      <c r="AX187" s="43">
        <v>2097.1641756694876</v>
      </c>
      <c r="AY187" s="43">
        <v>854.6572510912489</v>
      </c>
      <c r="AZ187" s="43">
        <v>971.19131501318202</v>
      </c>
    </row>
    <row r="188" spans="2:52">
      <c r="B188" s="12">
        <v>44102</v>
      </c>
      <c r="C188" s="43">
        <v>3122.0289901942747</v>
      </c>
      <c r="D188" s="106">
        <v>1038.74090354758</v>
      </c>
      <c r="E188" s="43">
        <v>2723.1958830233602</v>
      </c>
      <c r="F188" s="43">
        <v>2990.7998503425415</v>
      </c>
      <c r="G188" s="43">
        <v>2036.1095422475798</v>
      </c>
      <c r="H188" s="43">
        <v>1207.5665810791018</v>
      </c>
      <c r="I188" s="43">
        <v>1600.8689182265391</v>
      </c>
      <c r="J188" s="43">
        <v>2102.973615783701</v>
      </c>
      <c r="K188" s="43">
        <v>3231.2948054071057</v>
      </c>
      <c r="L188" s="43">
        <v>2973.5746611960362</v>
      </c>
      <c r="M188" s="43">
        <v>873.74726367516666</v>
      </c>
      <c r="N188" s="43">
        <v>2298.4214739970685</v>
      </c>
      <c r="O188" s="43">
        <v>2305.3603965613379</v>
      </c>
      <c r="P188" s="43">
        <v>1756.9859634266629</v>
      </c>
      <c r="Q188" s="43">
        <v>2762.4426716364455</v>
      </c>
      <c r="R188" s="43">
        <v>1505.9165827809816</v>
      </c>
      <c r="S188" s="43">
        <v>1993.4686065422404</v>
      </c>
      <c r="T188" s="43">
        <v>3580.0652199873157</v>
      </c>
      <c r="U188" s="43">
        <v>2012.7396804490743</v>
      </c>
      <c r="V188" s="43">
        <v>2058.1945644304219</v>
      </c>
      <c r="W188" s="43">
        <v>398.01332357863618</v>
      </c>
      <c r="X188" s="43">
        <v>1361.3191818006405</v>
      </c>
      <c r="Y188" s="43">
        <v>1733.5857577738607</v>
      </c>
      <c r="Z188" s="43">
        <v>2019.8595987020715</v>
      </c>
      <c r="AA188" s="43">
        <v>3281.436130093909</v>
      </c>
      <c r="AB188" s="43">
        <v>1181.9239221936509</v>
      </c>
      <c r="AC188" s="43">
        <v>1986.9174524972475</v>
      </c>
      <c r="AD188" s="43">
        <v>2816.5499844969495</v>
      </c>
      <c r="AE188" s="43">
        <v>2305.5558673690939</v>
      </c>
      <c r="AF188" s="43">
        <v>603.0903415715336</v>
      </c>
      <c r="AG188" s="43">
        <v>2297.264847649381</v>
      </c>
      <c r="AH188" s="43">
        <v>1384.8189677978373</v>
      </c>
      <c r="AI188" s="43">
        <v>2572.8891653539622</v>
      </c>
      <c r="AJ188" s="43">
        <v>2195.3556839431972</v>
      </c>
      <c r="AK188" s="43">
        <v>1300.0169877431601</v>
      </c>
      <c r="AL188" s="43">
        <v>2314.194367358265</v>
      </c>
      <c r="AM188" s="43">
        <v>783.66669140347062</v>
      </c>
      <c r="AN188" s="43">
        <v>1226.7234411777733</v>
      </c>
      <c r="AO188" s="43">
        <v>2308.4670853467328</v>
      </c>
      <c r="AP188" s="43">
        <v>2845.1376401952016</v>
      </c>
      <c r="AQ188" s="43">
        <v>2462.4177225348976</v>
      </c>
      <c r="AR188" s="43">
        <v>2835.0092454184696</v>
      </c>
      <c r="AS188" s="43">
        <v>2550.3440101913588</v>
      </c>
      <c r="AT188" s="43">
        <v>2225.1516885570104</v>
      </c>
      <c r="AU188" s="43">
        <v>1727.8068939250877</v>
      </c>
      <c r="AV188" s="43">
        <v>279.85841325499553</v>
      </c>
      <c r="AW188" s="43">
        <v>1138.0762108447975</v>
      </c>
      <c r="AX188" s="43">
        <v>2139.9126207355889</v>
      </c>
      <c r="AY188" s="43">
        <v>865.16340456446926</v>
      </c>
      <c r="AZ188" s="43">
        <v>990.39496578022977</v>
      </c>
    </row>
    <row r="189" spans="2:52">
      <c r="B189" s="12">
        <v>44103</v>
      </c>
      <c r="C189" s="43">
        <v>3139.6268810113074</v>
      </c>
      <c r="D189" s="106">
        <v>1054.7539795911393</v>
      </c>
      <c r="E189" s="43">
        <v>2750.8082035811467</v>
      </c>
      <c r="F189" s="43">
        <v>2997.4650752323519</v>
      </c>
      <c r="G189" s="43">
        <v>2044.5109207996579</v>
      </c>
      <c r="H189" s="43">
        <v>1217.4199338188103</v>
      </c>
      <c r="I189" s="43">
        <v>1607.7207008259684</v>
      </c>
      <c r="J189" s="43">
        <v>2118.2310527572831</v>
      </c>
      <c r="K189" s="43">
        <v>3241.6417321540239</v>
      </c>
      <c r="L189" s="43">
        <v>2984.5000995062551</v>
      </c>
      <c r="M189" s="43">
        <v>880.99166349177642</v>
      </c>
      <c r="N189" s="43">
        <v>2326.2484256908078</v>
      </c>
      <c r="O189" s="43">
        <v>2321.1558487585507</v>
      </c>
      <c r="P189" s="43">
        <v>1772.3343309453921</v>
      </c>
      <c r="Q189" s="43">
        <v>2791.1493020983462</v>
      </c>
      <c r="R189" s="43">
        <v>1524.0180482578482</v>
      </c>
      <c r="S189" s="43">
        <v>2015.6279559488416</v>
      </c>
      <c r="T189" s="43">
        <v>3591.3553985337771</v>
      </c>
      <c r="U189" s="43">
        <v>2020.8167793740117</v>
      </c>
      <c r="V189" s="43">
        <v>2067.2848806325933</v>
      </c>
      <c r="W189" s="43">
        <v>400.48954862987182</v>
      </c>
      <c r="X189" s="43">
        <v>1370.7873400867904</v>
      </c>
      <c r="Y189" s="43">
        <v>1748.0421214920204</v>
      </c>
      <c r="Z189" s="43">
        <v>2041.0597310236703</v>
      </c>
      <c r="AA189" s="43">
        <v>3301.2844066994917</v>
      </c>
      <c r="AB189" s="43">
        <v>1213.7092214526442</v>
      </c>
      <c r="AC189" s="43">
        <v>2001.0191702180439</v>
      </c>
      <c r="AD189" s="43">
        <v>2868.1768300067079</v>
      </c>
      <c r="AE189" s="43">
        <v>2333.7298616867351</v>
      </c>
      <c r="AF189" s="43">
        <v>607.80773057131785</v>
      </c>
      <c r="AG189" s="43">
        <v>2304.5490872344385</v>
      </c>
      <c r="AH189" s="43">
        <v>1395.1270500087787</v>
      </c>
      <c r="AI189" s="43">
        <v>2588.8020885027531</v>
      </c>
      <c r="AJ189" s="43">
        <v>2202.0867321632563</v>
      </c>
      <c r="AK189" s="43">
        <v>1309.6902242259882</v>
      </c>
      <c r="AL189" s="43">
        <v>2339.7081107890713</v>
      </c>
      <c r="AM189" s="43">
        <v>789.92935920714967</v>
      </c>
      <c r="AN189" s="43">
        <v>1234.6251151174354</v>
      </c>
      <c r="AO189" s="43">
        <v>2320.5363556764073</v>
      </c>
      <c r="AP189" s="43">
        <v>2859.7959468269996</v>
      </c>
      <c r="AQ189" s="43">
        <v>2510.3457942551872</v>
      </c>
      <c r="AR189" s="43">
        <v>2853.7293508284142</v>
      </c>
      <c r="AS189" s="43">
        <v>2566.1516741439441</v>
      </c>
      <c r="AT189" s="43">
        <v>2254.6815291136954</v>
      </c>
      <c r="AU189" s="43">
        <v>1736.8363892107791</v>
      </c>
      <c r="AV189" s="43">
        <v>280.52234437282891</v>
      </c>
      <c r="AW189" s="43">
        <v>1144.7998772180476</v>
      </c>
      <c r="AX189" s="43">
        <v>2183.141964339999</v>
      </c>
      <c r="AY189" s="43">
        <v>875.95652429340737</v>
      </c>
      <c r="AZ189" s="43">
        <v>1009.9935502391446</v>
      </c>
    </row>
    <row r="190" spans="2:52">
      <c r="B190" s="12">
        <v>44104</v>
      </c>
      <c r="C190" s="43">
        <v>3159.4070268319761</v>
      </c>
      <c r="D190" s="106">
        <v>1071.3528998801946</v>
      </c>
      <c r="E190" s="43">
        <v>2778.1222940351895</v>
      </c>
      <c r="F190" s="43">
        <v>3004.4776925855008</v>
      </c>
      <c r="G190" s="43">
        <v>2052.1754568381102</v>
      </c>
      <c r="H190" s="43">
        <v>1225.8245559442209</v>
      </c>
      <c r="I190" s="43">
        <v>1614.5724834253976</v>
      </c>
      <c r="J190" s="43">
        <v>2132.6522648198124</v>
      </c>
      <c r="K190" s="43">
        <v>3251.9853331980789</v>
      </c>
      <c r="L190" s="43">
        <v>2995.5399050894257</v>
      </c>
      <c r="M190" s="43">
        <v>886.95467225447339</v>
      </c>
      <c r="N190" s="43">
        <v>2353.4758308815212</v>
      </c>
      <c r="O190" s="43">
        <v>2336.9524283165661</v>
      </c>
      <c r="P190" s="43">
        <v>1788.2704902244818</v>
      </c>
      <c r="Q190" s="43">
        <v>2820.0189355092416</v>
      </c>
      <c r="R190" s="43">
        <v>1543.0915761803899</v>
      </c>
      <c r="S190" s="43">
        <v>2037.7873053554429</v>
      </c>
      <c r="T190" s="43">
        <v>3602.6455770802372</v>
      </c>
      <c r="U190" s="43">
        <v>2029.0700531536115</v>
      </c>
      <c r="V190" s="43">
        <v>2076.4697153291986</v>
      </c>
      <c r="W190" s="43">
        <v>402.94451853045297</v>
      </c>
      <c r="X190" s="43">
        <v>1380.6545943333324</v>
      </c>
      <c r="Y190" s="43">
        <v>1768.7298948381233</v>
      </c>
      <c r="Z190" s="43">
        <v>2062.220293489157</v>
      </c>
      <c r="AA190" s="43">
        <v>3318.7038494568455</v>
      </c>
      <c r="AB190" s="43">
        <v>1249.1836471184847</v>
      </c>
      <c r="AC190" s="43">
        <v>2015.724293806735</v>
      </c>
      <c r="AD190" s="43">
        <v>2921.1533969677007</v>
      </c>
      <c r="AE190" s="43">
        <v>2361.8447755444708</v>
      </c>
      <c r="AF190" s="43">
        <v>612.80879329714719</v>
      </c>
      <c r="AG190" s="43">
        <v>2312.1501727453638</v>
      </c>
      <c r="AH190" s="43">
        <v>1406.055116014297</v>
      </c>
      <c r="AI190" s="43">
        <v>2604.3625248665512</v>
      </c>
      <c r="AJ190" s="43">
        <v>2209.4684141082739</v>
      </c>
      <c r="AK190" s="43">
        <v>1319.4147905802351</v>
      </c>
      <c r="AL190" s="43">
        <v>2365.9402969739085</v>
      </c>
      <c r="AM190" s="43">
        <v>796.46637860201201</v>
      </c>
      <c r="AN190" s="43">
        <v>1241.3785299857923</v>
      </c>
      <c r="AO190" s="43">
        <v>2332.6056260060818</v>
      </c>
      <c r="AP190" s="43">
        <v>2875.3837504721705</v>
      </c>
      <c r="AQ190" s="43">
        <v>2556.4168146790375</v>
      </c>
      <c r="AR190" s="43">
        <v>2871.936949162101</v>
      </c>
      <c r="AS190" s="43">
        <v>2580.7212312081747</v>
      </c>
      <c r="AT190" s="43">
        <v>2284.4386251205678</v>
      </c>
      <c r="AU190" s="43">
        <v>1746.4198720663614</v>
      </c>
      <c r="AV190" s="43">
        <v>281.41521725543237</v>
      </c>
      <c r="AW190" s="43">
        <v>1151.5329237062163</v>
      </c>
      <c r="AX190" s="43">
        <v>2226.744249667996</v>
      </c>
      <c r="AY190" s="43">
        <v>886.39890748757932</v>
      </c>
      <c r="AZ190" s="43">
        <v>1032.2085704066803</v>
      </c>
    </row>
    <row r="191" spans="2:52">
      <c r="B191" s="12">
        <v>44105</v>
      </c>
      <c r="C191" s="43">
        <v>3179.3590725794998</v>
      </c>
      <c r="D191" s="106">
        <v>1089.3969026414738</v>
      </c>
      <c r="E191" s="43">
        <v>2805.4411183004026</v>
      </c>
      <c r="F191" s="43">
        <v>3011.3804004587228</v>
      </c>
      <c r="G191" s="43">
        <v>2059.9202573701959</v>
      </c>
      <c r="H191" s="43">
        <v>1235.7399262615963</v>
      </c>
      <c r="I191" s="43">
        <v>1621.4242660248269</v>
      </c>
      <c r="J191" s="43">
        <v>2146.9414413700711</v>
      </c>
      <c r="K191" s="43">
        <v>3262.3063194626675</v>
      </c>
      <c r="L191" s="43">
        <v>3006.6268030791066</v>
      </c>
      <c r="M191" s="43">
        <v>894.96588876476324</v>
      </c>
      <c r="N191" s="43">
        <v>2381.1588914145345</v>
      </c>
      <c r="O191" s="43">
        <v>2352.5787763934754</v>
      </c>
      <c r="P191" s="43">
        <v>1804.601339999698</v>
      </c>
      <c r="Q191" s="43">
        <v>2848.2139178256853</v>
      </c>
      <c r="R191" s="43">
        <v>1562.6799134902794</v>
      </c>
      <c r="S191" s="43">
        <v>2059.9466547620441</v>
      </c>
      <c r="T191" s="43">
        <v>3613.843565818207</v>
      </c>
      <c r="U191" s="43">
        <v>2037.3896515843787</v>
      </c>
      <c r="V191" s="43">
        <v>2085.7112611224634</v>
      </c>
      <c r="W191" s="43">
        <v>405.54827448561474</v>
      </c>
      <c r="X191" s="43">
        <v>1390.5218485798744</v>
      </c>
      <c r="Y191" s="43">
        <v>1784.4046764550799</v>
      </c>
      <c r="Z191" s="43">
        <v>2083.227231807386</v>
      </c>
      <c r="AA191" s="43">
        <v>3336.2432938865436</v>
      </c>
      <c r="AB191" s="43">
        <v>1282.9739063811996</v>
      </c>
      <c r="AC191" s="43">
        <v>2029.5031961986574</v>
      </c>
      <c r="AD191" s="43">
        <v>2975.1235088858543</v>
      </c>
      <c r="AE191" s="43">
        <v>2389.4944307804471</v>
      </c>
      <c r="AF191" s="43">
        <v>617.77833672008251</v>
      </c>
      <c r="AG191" s="43">
        <v>2319.6354566996265</v>
      </c>
      <c r="AH191" s="43">
        <v>1417.1807592730329</v>
      </c>
      <c r="AI191" s="43">
        <v>2619.9878930065324</v>
      </c>
      <c r="AJ191" s="43">
        <v>2217.1526480788934</v>
      </c>
      <c r="AK191" s="43">
        <v>1329.3116786456737</v>
      </c>
      <c r="AL191" s="43">
        <v>2391.2626963546468</v>
      </c>
      <c r="AM191" s="43">
        <v>803.07113913049977</v>
      </c>
      <c r="AN191" s="43">
        <v>1249.6194369261123</v>
      </c>
      <c r="AO191" s="43">
        <v>2344.6748963357563</v>
      </c>
      <c r="AP191" s="43">
        <v>2891.1851996995197</v>
      </c>
      <c r="AQ191" s="43">
        <v>2602.8753936343192</v>
      </c>
      <c r="AR191" s="43">
        <v>2889.1216252088889</v>
      </c>
      <c r="AS191" s="43">
        <v>2595.8770784423782</v>
      </c>
      <c r="AT191" s="43">
        <v>2315.6439176237313</v>
      </c>
      <c r="AU191" s="43">
        <v>1756.4016903951594</v>
      </c>
      <c r="AV191" s="43">
        <v>282.39966684394392</v>
      </c>
      <c r="AW191" s="43">
        <v>1158.2959865621226</v>
      </c>
      <c r="AX191" s="43">
        <v>2269.5589409613135</v>
      </c>
      <c r="AY191" s="43">
        <v>896.6021521353199</v>
      </c>
      <c r="AZ191" s="43">
        <v>1053.7077732577068</v>
      </c>
    </row>
    <row r="192" spans="2:52">
      <c r="B192" s="12">
        <v>44106</v>
      </c>
      <c r="C192" s="43">
        <v>3198.9673184733133</v>
      </c>
      <c r="D192" s="106">
        <v>1109.2374944222745</v>
      </c>
      <c r="E192" s="43">
        <v>2830.9137562091032</v>
      </c>
      <c r="F192" s="43">
        <v>3018.3675031111738</v>
      </c>
      <c r="G192" s="43">
        <v>2067.7012130795943</v>
      </c>
      <c r="H192" s="43">
        <v>1245.7793317343053</v>
      </c>
      <c r="I192" s="43">
        <v>1629.329860801829</v>
      </c>
      <c r="J192" s="43">
        <v>2159.1473909489359</v>
      </c>
      <c r="K192" s="43">
        <v>3273.0776058948859</v>
      </c>
      <c r="L192" s="43">
        <v>3017.9733820532533</v>
      </c>
      <c r="M192" s="43">
        <v>901.61499667443707</v>
      </c>
      <c r="N192" s="43">
        <v>2409.1297342689991</v>
      </c>
      <c r="O192" s="43">
        <v>2368.3674644258763</v>
      </c>
      <c r="P192" s="43">
        <v>1820.8430661144989</v>
      </c>
      <c r="Q192" s="43">
        <v>2875.3357973945785</v>
      </c>
      <c r="R192" s="43">
        <v>1582.5656251667735</v>
      </c>
      <c r="S192" s="43">
        <v>2079.9484220179693</v>
      </c>
      <c r="T192" s="43">
        <v>3624.9739486966178</v>
      </c>
      <c r="U192" s="43">
        <v>2045.912369259345</v>
      </c>
      <c r="V192" s="43">
        <v>2094.9102735932343</v>
      </c>
      <c r="W192" s="43">
        <v>407.97136166021431</v>
      </c>
      <c r="X192" s="43">
        <v>1400.5693397117543</v>
      </c>
      <c r="Y192" s="43">
        <v>1804.9277987337775</v>
      </c>
      <c r="Z192" s="43">
        <v>2106.8341424360265</v>
      </c>
      <c r="AA192" s="43">
        <v>3353.7827383162412</v>
      </c>
      <c r="AB192" s="43">
        <v>1321.5359704527707</v>
      </c>
      <c r="AC192" s="43">
        <v>2045.1754036839739</v>
      </c>
      <c r="AD192" s="43">
        <v>3030.6495496991806</v>
      </c>
      <c r="AE192" s="43">
        <v>2416.6788273946636</v>
      </c>
      <c r="AF192" s="43">
        <v>622.73737370871993</v>
      </c>
      <c r="AG192" s="43">
        <v>2327.0435396161147</v>
      </c>
      <c r="AH192" s="43">
        <v>1428.4017846540114</v>
      </c>
      <c r="AI192" s="43">
        <v>2634.9778573367253</v>
      </c>
      <c r="AJ192" s="43">
        <v>2224.8515690410468</v>
      </c>
      <c r="AK192" s="43">
        <v>1339.2867836580356</v>
      </c>
      <c r="AL192" s="43">
        <v>2415.8702632464506</v>
      </c>
      <c r="AM192" s="43">
        <v>810.0315406105218</v>
      </c>
      <c r="AN192" s="43">
        <v>1257.8558802743185</v>
      </c>
      <c r="AO192" s="43">
        <v>2358.0926884899754</v>
      </c>
      <c r="AP192" s="43">
        <v>2907.011620488423</v>
      </c>
      <c r="AQ192" s="43">
        <v>2649.05945196317</v>
      </c>
      <c r="AR192" s="43">
        <v>2909.971249817328</v>
      </c>
      <c r="AS192" s="43">
        <v>2610.6974100414964</v>
      </c>
      <c r="AT192" s="43">
        <v>2348.0879751298767</v>
      </c>
      <c r="AU192" s="43">
        <v>1765.8847525432088</v>
      </c>
      <c r="AV192" s="43">
        <v>284.04804755028874</v>
      </c>
      <c r="AW192" s="43">
        <v>1165.1209581764876</v>
      </c>
      <c r="AX192" s="43">
        <v>2312.3441894869788</v>
      </c>
      <c r="AY192" s="43">
        <v>906.40683253900818</v>
      </c>
      <c r="AZ192" s="43">
        <v>1075.3057095316999</v>
      </c>
    </row>
    <row r="193" spans="2:52">
      <c r="B193" s="12">
        <v>44107</v>
      </c>
      <c r="C193" s="43">
        <v>3219.1378810770084</v>
      </c>
      <c r="D193" s="106">
        <v>1129.3710083258231</v>
      </c>
      <c r="E193" s="43">
        <v>2856.0786963917189</v>
      </c>
      <c r="F193" s="43">
        <v>3025.7275129276604</v>
      </c>
      <c r="G193" s="43">
        <v>2075.3068161790266</v>
      </c>
      <c r="H193" s="43">
        <v>1256.1139408767083</v>
      </c>
      <c r="I193" s="43">
        <v>1636.991035263881</v>
      </c>
      <c r="J193" s="43">
        <v>2172.864413612685</v>
      </c>
      <c r="K193" s="43">
        <v>3283.1790957705248</v>
      </c>
      <c r="L193" s="43">
        <v>3029.2002117651332</v>
      </c>
      <c r="M193" s="43">
        <v>908.22374581075928</v>
      </c>
      <c r="N193" s="43">
        <v>2438.2916761761408</v>
      </c>
      <c r="O193" s="43">
        <v>2384.4436294627944</v>
      </c>
      <c r="P193" s="43">
        <v>1837.5643624020126</v>
      </c>
      <c r="Q193" s="43">
        <v>2902.1950611012026</v>
      </c>
      <c r="R193" s="43">
        <v>1602.831848129568</v>
      </c>
      <c r="S193" s="43">
        <v>2099.9501892738945</v>
      </c>
      <c r="T193" s="43">
        <v>3636.1012585814119</v>
      </c>
      <c r="U193" s="43">
        <v>2054.4433775157072</v>
      </c>
      <c r="V193" s="43">
        <v>2104.1707230853863</v>
      </c>
      <c r="W193" s="43">
        <v>410.23503520490607</v>
      </c>
      <c r="X193" s="43">
        <v>1410.6654661936468</v>
      </c>
      <c r="Y193" s="43">
        <v>1823.4016484966194</v>
      </c>
      <c r="Z193" s="43">
        <v>2129.6938810757301</v>
      </c>
      <c r="AA193" s="43">
        <v>3370.5253716415796</v>
      </c>
      <c r="AB193" s="43">
        <v>1359.5901113233992</v>
      </c>
      <c r="AC193" s="43">
        <v>2061.6852965163675</v>
      </c>
      <c r="AD193" s="43">
        <v>3087.0941509445988</v>
      </c>
      <c r="AE193" s="43">
        <v>2444.0995458485049</v>
      </c>
      <c r="AF193" s="43">
        <v>627.96957798910421</v>
      </c>
      <c r="AG193" s="43">
        <v>2334.7298679395835</v>
      </c>
      <c r="AH193" s="43">
        <v>1440.5970702836112</v>
      </c>
      <c r="AI193" s="43">
        <v>2650.311032483884</v>
      </c>
      <c r="AJ193" s="43">
        <v>2232.7854818677451</v>
      </c>
      <c r="AK193" s="43">
        <v>1349.5429808234044</v>
      </c>
      <c r="AL193" s="43">
        <v>2441.7089305358636</v>
      </c>
      <c r="AM193" s="43">
        <v>816.97161975045594</v>
      </c>
      <c r="AN193" s="43">
        <v>1266.1458867278914</v>
      </c>
      <c r="AO193" s="43">
        <v>2372.1173154652392</v>
      </c>
      <c r="AP193" s="43">
        <v>2921.8169818715901</v>
      </c>
      <c r="AQ193" s="43">
        <v>2695.5503274627367</v>
      </c>
      <c r="AR193" s="43">
        <v>2932.4880913228199</v>
      </c>
      <c r="AS193" s="43">
        <v>2625.5522292976716</v>
      </c>
      <c r="AT193" s="43">
        <v>2380.6300643988475</v>
      </c>
      <c r="AU193" s="43">
        <v>1774.9544161119134</v>
      </c>
      <c r="AV193" s="43">
        <v>285.69642825663362</v>
      </c>
      <c r="AW193" s="43">
        <v>1171.9140374001315</v>
      </c>
      <c r="AX193" s="43">
        <v>2354.216712215446</v>
      </c>
      <c r="AY193" s="43">
        <v>916.32311093103101</v>
      </c>
      <c r="AZ193" s="43">
        <v>1098.7302141305793</v>
      </c>
    </row>
    <row r="194" spans="2:52">
      <c r="B194" s="12">
        <v>44108</v>
      </c>
      <c r="C194" s="43">
        <v>3238.7082507157525</v>
      </c>
      <c r="D194" s="106">
        <v>1149.953669484252</v>
      </c>
      <c r="E194" s="43">
        <v>2880.6140396886517</v>
      </c>
      <c r="F194" s="43">
        <v>3033.6390328130633</v>
      </c>
      <c r="G194" s="43">
        <v>2082.7547827053777</v>
      </c>
      <c r="H194" s="43">
        <v>1266.9943047025795</v>
      </c>
      <c r="I194" s="43">
        <v>1644.2595344658489</v>
      </c>
      <c r="J194" s="43">
        <v>2186.6107775013834</v>
      </c>
      <c r="K194" s="43">
        <v>3293.7222389863518</v>
      </c>
      <c r="L194" s="43">
        <v>3040.120268086037</v>
      </c>
      <c r="M194" s="43">
        <v>914.71141862702677</v>
      </c>
      <c r="N194" s="43">
        <v>2467.9092734255814</v>
      </c>
      <c r="O194" s="43">
        <v>2400.9222623060364</v>
      </c>
      <c r="P194" s="43">
        <v>1854.9816720375341</v>
      </c>
      <c r="Q194" s="43">
        <v>2928.3887294327637</v>
      </c>
      <c r="R194" s="43">
        <v>1627.6034526251137</v>
      </c>
      <c r="S194" s="43">
        <v>2120.5600024086461</v>
      </c>
      <c r="T194" s="43">
        <v>3651.9794165970784</v>
      </c>
      <c r="U194" s="43">
        <v>2062.9723131267197</v>
      </c>
      <c r="V194" s="43">
        <v>2113.4217207280949</v>
      </c>
      <c r="W194" s="43">
        <v>412.44557087296187</v>
      </c>
      <c r="X194" s="43">
        <v>1420.790201704958</v>
      </c>
      <c r="Y194" s="43">
        <v>1845.6624728097761</v>
      </c>
      <c r="Z194" s="43">
        <v>2151.894897993101</v>
      </c>
      <c r="AA194" s="43">
        <v>3386.6295960700509</v>
      </c>
      <c r="AB194" s="43">
        <v>1395.2783993896369</v>
      </c>
      <c r="AC194" s="43">
        <v>2078.4894007877347</v>
      </c>
      <c r="AD194" s="43">
        <v>3146.4444025364269</v>
      </c>
      <c r="AE194" s="43">
        <v>2472.3990861434463</v>
      </c>
      <c r="AF194" s="43">
        <v>633.58001390421509</v>
      </c>
      <c r="AG194" s="43">
        <v>2342.0880918525081</v>
      </c>
      <c r="AH194" s="43">
        <v>1453.7938681967594</v>
      </c>
      <c r="AI194" s="43">
        <v>2665.8575548956433</v>
      </c>
      <c r="AJ194" s="43">
        <v>2241.0983190760221</v>
      </c>
      <c r="AK194" s="43">
        <v>1360.2195940784882</v>
      </c>
      <c r="AL194" s="43">
        <v>2467.655905778146</v>
      </c>
      <c r="AM194" s="43">
        <v>824.16911519816699</v>
      </c>
      <c r="AN194" s="43">
        <v>1274.6099732739074</v>
      </c>
      <c r="AO194" s="43">
        <v>2385.9801198215582</v>
      </c>
      <c r="AP194" s="43">
        <v>2937.8071051195648</v>
      </c>
      <c r="AQ194" s="43">
        <v>2752.3438005895086</v>
      </c>
      <c r="AR194" s="43">
        <v>2956.1596426491064</v>
      </c>
      <c r="AS194" s="43">
        <v>2639.637481120656</v>
      </c>
      <c r="AT194" s="43">
        <v>2413.6222085789732</v>
      </c>
      <c r="AU194" s="43">
        <v>1786.3588611307644</v>
      </c>
      <c r="AV194" s="43">
        <v>287.3448089629785</v>
      </c>
      <c r="AW194" s="43">
        <v>1178.8290581177098</v>
      </c>
      <c r="AX194" s="43">
        <v>2396.0990491997973</v>
      </c>
      <c r="AY194" s="43">
        <v>926.61403971246307</v>
      </c>
      <c r="AZ194" s="43">
        <v>1122.2040854409422</v>
      </c>
    </row>
    <row r="195" spans="2:52">
      <c r="B195" s="12">
        <v>44109</v>
      </c>
      <c r="C195" s="43">
        <v>3256.8626311265025</v>
      </c>
      <c r="D195" s="106">
        <v>1170.5949150672307</v>
      </c>
      <c r="E195" s="43">
        <v>2905.8168503606316</v>
      </c>
      <c r="F195" s="43">
        <v>3041.8606544454001</v>
      </c>
      <c r="G195" s="43">
        <v>2090.3882252913413</v>
      </c>
      <c r="H195" s="43">
        <v>1278.3236757907587</v>
      </c>
      <c r="I195" s="43">
        <v>1652.2973566263488</v>
      </c>
      <c r="J195" s="43">
        <v>2197.5403837949589</v>
      </c>
      <c r="K195" s="43">
        <v>3304.7276549001149</v>
      </c>
      <c r="L195" s="43">
        <v>3050.9824680218007</v>
      </c>
      <c r="M195" s="43">
        <v>920.79550370977847</v>
      </c>
      <c r="N195" s="43">
        <v>2498.8059032148085</v>
      </c>
      <c r="O195" s="43">
        <v>2418.4076283454897</v>
      </c>
      <c r="P195" s="43">
        <v>1873.020725304051</v>
      </c>
      <c r="Q195" s="43">
        <v>2956.5293774328757</v>
      </c>
      <c r="R195" s="43">
        <v>1652.3111056439704</v>
      </c>
      <c r="S195" s="43">
        <v>2141.1698155433983</v>
      </c>
      <c r="T195" s="43">
        <v>3667.7746037851043</v>
      </c>
      <c r="U195" s="43">
        <v>2070.881527778391</v>
      </c>
      <c r="V195" s="43">
        <v>2122.7247035427422</v>
      </c>
      <c r="W195" s="43">
        <v>414.54983078774569</v>
      </c>
      <c r="X195" s="43">
        <v>1431.4914091590576</v>
      </c>
      <c r="Y195" s="43">
        <v>1865.223019617491</v>
      </c>
      <c r="Z195" s="43">
        <v>2173.4115891635952</v>
      </c>
      <c r="AA195" s="43">
        <v>3406.4202718729089</v>
      </c>
      <c r="AB195" s="43">
        <v>1433.4127386604139</v>
      </c>
      <c r="AC195" s="43">
        <v>2095.499180648384</v>
      </c>
      <c r="AD195" s="43">
        <v>3209.1689577563438</v>
      </c>
      <c r="AE195" s="43">
        <v>2501.008798852894</v>
      </c>
      <c r="AF195" s="43">
        <v>639.47412354537096</v>
      </c>
      <c r="AG195" s="43">
        <v>2350.5464305537266</v>
      </c>
      <c r="AH195" s="43">
        <v>1468.0671214895033</v>
      </c>
      <c r="AI195" s="43">
        <v>2681.6359765080547</v>
      </c>
      <c r="AJ195" s="43">
        <v>2249.8385477379402</v>
      </c>
      <c r="AK195" s="43">
        <v>1371.1553009702568</v>
      </c>
      <c r="AL195" s="43">
        <v>2493.7581224195405</v>
      </c>
      <c r="AM195" s="43">
        <v>831.80354095776272</v>
      </c>
      <c r="AN195" s="43">
        <v>1283.3195573861888</v>
      </c>
      <c r="AO195" s="43">
        <v>2401.2319016571578</v>
      </c>
      <c r="AP195" s="43">
        <v>2955.6534477763353</v>
      </c>
      <c r="AQ195" s="43">
        <v>2805.7138400219746</v>
      </c>
      <c r="AR195" s="43">
        <v>2981.2934080419427</v>
      </c>
      <c r="AS195" s="43">
        <v>2654.069580237473</v>
      </c>
      <c r="AT195" s="43">
        <v>2448.811155444243</v>
      </c>
      <c r="AU195" s="43">
        <v>1798.0110105615302</v>
      </c>
      <c r="AV195" s="43">
        <v>289.24502561057051</v>
      </c>
      <c r="AW195" s="43">
        <v>1185.9616975013869</v>
      </c>
      <c r="AX195" s="43">
        <v>2438.6536627121923</v>
      </c>
      <c r="AY195" s="43">
        <v>936.98468134270558</v>
      </c>
      <c r="AZ195" s="43">
        <v>1147.1095913843239</v>
      </c>
    </row>
    <row r="196" spans="2:52">
      <c r="B196" s="12">
        <v>44110</v>
      </c>
      <c r="C196" s="43">
        <v>3276.5786786693607</v>
      </c>
      <c r="D196" s="106">
        <v>1192.2320958675523</v>
      </c>
      <c r="E196" s="43">
        <v>2932.0090275672546</v>
      </c>
      <c r="F196" s="43">
        <v>3050.3413484232769</v>
      </c>
      <c r="G196" s="43">
        <v>2098.0997630602992</v>
      </c>
      <c r="H196" s="43">
        <v>1290.035075157366</v>
      </c>
      <c r="I196" s="43">
        <v>1659.2733528284582</v>
      </c>
      <c r="J196" s="43">
        <v>2207.8391537521265</v>
      </c>
      <c r="K196" s="43">
        <v>3315.8946999730138</v>
      </c>
      <c r="L196" s="43">
        <v>3062.2819545894381</v>
      </c>
      <c r="M196" s="43">
        <v>927.58586732618289</v>
      </c>
      <c r="N196" s="43">
        <v>2529.5826237034307</v>
      </c>
      <c r="O196" s="43">
        <v>2436.6381798750836</v>
      </c>
      <c r="P196" s="43">
        <v>1891.806719724528</v>
      </c>
      <c r="Q196" s="43">
        <v>2985.6525709866523</v>
      </c>
      <c r="R196" s="43">
        <v>1677.025153810496</v>
      </c>
      <c r="S196" s="43">
        <v>2164.1971014060664</v>
      </c>
      <c r="T196" s="43">
        <v>3681.8489145479757</v>
      </c>
      <c r="U196" s="43">
        <v>2078.7513621684316</v>
      </c>
      <c r="V196" s="43">
        <v>2132.1198418894624</v>
      </c>
      <c r="W196" s="43">
        <v>416.97291796234521</v>
      </c>
      <c r="X196" s="43">
        <v>1442.6775396618061</v>
      </c>
      <c r="Y196" s="43">
        <v>1885.3509793344167</v>
      </c>
      <c r="Z196" s="43">
        <v>2196.1456353191788</v>
      </c>
      <c r="AA196" s="43">
        <v>3427.8813709547858</v>
      </c>
      <c r="AB196" s="43">
        <v>1481.9461371504917</v>
      </c>
      <c r="AC196" s="43">
        <v>2112.8617418178028</v>
      </c>
      <c r="AD196" s="43">
        <v>3274.6679404038</v>
      </c>
      <c r="AE196" s="43">
        <v>2523.769546031654</v>
      </c>
      <c r="AF196" s="43">
        <v>644.05492889928178</v>
      </c>
      <c r="AG196" s="43">
        <v>2359.2058136241499</v>
      </c>
      <c r="AH196" s="43">
        <v>1483.3350740570643</v>
      </c>
      <c r="AI196" s="43">
        <v>2697.4004841684268</v>
      </c>
      <c r="AJ196" s="43">
        <v>2258.5332467261023</v>
      </c>
      <c r="AK196" s="43">
        <v>1382.512646091536</v>
      </c>
      <c r="AL196" s="43">
        <v>2521.0733881330661</v>
      </c>
      <c r="AM196" s="43">
        <v>839.80715589561748</v>
      </c>
      <c r="AN196" s="43">
        <v>1292.2735231667068</v>
      </c>
      <c r="AO196" s="43">
        <v>2417.6568974801121</v>
      </c>
      <c r="AP196" s="43">
        <v>2973.6634928921781</v>
      </c>
      <c r="AQ196" s="43">
        <v>2865.3494090459071</v>
      </c>
      <c r="AR196" s="43">
        <v>3007.6509148209475</v>
      </c>
      <c r="AS196" s="43">
        <v>2668.7642782287403</v>
      </c>
      <c r="AT196" s="43">
        <v>2485.0517157652807</v>
      </c>
      <c r="AU196" s="43">
        <v>1809.8974749765405</v>
      </c>
      <c r="AV196" s="43">
        <v>291.03077137577748</v>
      </c>
      <c r="AW196" s="43">
        <v>1192.9967836899164</v>
      </c>
      <c r="AX196" s="43">
        <v>2482.0400344107443</v>
      </c>
      <c r="AY196" s="43">
        <v>948.14448017617178</v>
      </c>
      <c r="AZ196" s="43">
        <v>1174.7796331707771</v>
      </c>
    </row>
    <row r="197" spans="2:52">
      <c r="B197" s="12">
        <v>44111</v>
      </c>
      <c r="C197" s="43">
        <v>3294.4854066431167</v>
      </c>
      <c r="D197" s="106">
        <v>1215.9392596686271</v>
      </c>
      <c r="E197" s="43">
        <v>2958.9680821835063</v>
      </c>
      <c r="F197" s="43">
        <v>3059.328411076528</v>
      </c>
      <c r="G197" s="43">
        <v>2106.5383814450097</v>
      </c>
      <c r="H197" s="43">
        <v>1304.2842338021003</v>
      </c>
      <c r="I197" s="43">
        <v>1666.2493490305671</v>
      </c>
      <c r="J197" s="43">
        <v>2220.8519870170953</v>
      </c>
      <c r="K197" s="43">
        <v>3325.2485718450821</v>
      </c>
      <c r="L197" s="43">
        <v>3073.3029232100052</v>
      </c>
      <c r="M197" s="43">
        <v>933.46815854217664</v>
      </c>
      <c r="N197" s="43">
        <v>2561.5504432447301</v>
      </c>
      <c r="O197" s="43">
        <v>2455.3906994560161</v>
      </c>
      <c r="P197" s="43">
        <v>1911.6515881104199</v>
      </c>
      <c r="Q197" s="43">
        <v>3015.6586971808188</v>
      </c>
      <c r="R197" s="43">
        <v>1700.8278934342011</v>
      </c>
      <c r="S197" s="43">
        <v>2187.2243872687354</v>
      </c>
      <c r="T197" s="43">
        <v>3695.9232253108471</v>
      </c>
      <c r="U197" s="43">
        <v>2086.5942521689353</v>
      </c>
      <c r="V197" s="43">
        <v>2141.73000981102</v>
      </c>
      <c r="W197" s="43">
        <v>418.84337121993087</v>
      </c>
      <c r="X197" s="43">
        <v>1454.3972285632149</v>
      </c>
      <c r="Y197" s="43">
        <v>1906.7353533503099</v>
      </c>
      <c r="Z197" s="43">
        <v>2226.6958918761597</v>
      </c>
      <c r="AA197" s="43">
        <v>3449.2128682305311</v>
      </c>
      <c r="AB197" s="43">
        <v>1529.4770556387095</v>
      </c>
      <c r="AC197" s="43">
        <v>2130.3863916966557</v>
      </c>
      <c r="AD197" s="43">
        <v>3344.3098180612978</v>
      </c>
      <c r="AE197" s="43">
        <v>2551.3970460951655</v>
      </c>
      <c r="AF197" s="43">
        <v>649.23460100817647</v>
      </c>
      <c r="AG197" s="43">
        <v>2367.7317032334208</v>
      </c>
      <c r="AH197" s="43">
        <v>1499.8634332399747</v>
      </c>
      <c r="AI197" s="43">
        <v>2714.4636273524552</v>
      </c>
      <c r="AJ197" s="43">
        <v>2267.0120469387139</v>
      </c>
      <c r="AK197" s="43">
        <v>1394.113197032156</v>
      </c>
      <c r="AL197" s="43">
        <v>2544.0816075875059</v>
      </c>
      <c r="AM197" s="43">
        <v>846.63207510838834</v>
      </c>
      <c r="AN197" s="43">
        <v>1303.1713833128363</v>
      </c>
      <c r="AO197" s="43">
        <v>2434.0818933030655</v>
      </c>
      <c r="AP197" s="43">
        <v>2989.5620537477903</v>
      </c>
      <c r="AQ197" s="43">
        <v>2929.3127150041514</v>
      </c>
      <c r="AR197" s="43">
        <v>3034.9581285902427</v>
      </c>
      <c r="AS197" s="43">
        <v>2682.0912942772802</v>
      </c>
      <c r="AT197" s="43">
        <v>2522.5666890030552</v>
      </c>
      <c r="AU197" s="43">
        <v>1821.3554777060758</v>
      </c>
      <c r="AV197" s="43">
        <v>292.83941131746144</v>
      </c>
      <c r="AW197" s="43">
        <v>1199.780482798642</v>
      </c>
      <c r="AX197" s="43">
        <v>2525.2227602997054</v>
      </c>
      <c r="AY197" s="43">
        <v>959.66298682928516</v>
      </c>
      <c r="AZ197" s="43">
        <v>1201.6844909292372</v>
      </c>
    </row>
    <row r="198" spans="2:52">
      <c r="B198" s="12">
        <v>44112</v>
      </c>
      <c r="C198" s="43">
        <v>3312.4708006850938</v>
      </c>
      <c r="D198" s="106">
        <v>1240.9548089513096</v>
      </c>
      <c r="E198" s="43">
        <v>2986.5188631960759</v>
      </c>
      <c r="F198" s="43">
        <v>3068.7904396966037</v>
      </c>
      <c r="G198" s="43">
        <v>2114.7998394608899</v>
      </c>
      <c r="H198" s="43">
        <v>1317.6428200315388</v>
      </c>
      <c r="I198" s="43">
        <v>1673.2253452326761</v>
      </c>
      <c r="J198" s="43">
        <v>2232.1043467851114</v>
      </c>
      <c r="K198" s="43">
        <v>3336.9976149189811</v>
      </c>
      <c r="L198" s="43">
        <v>3084.718122547923</v>
      </c>
      <c r="M198" s="43">
        <v>939.94574166510631</v>
      </c>
      <c r="N198" s="43">
        <v>2594.3416399835164</v>
      </c>
      <c r="O198" s="43">
        <v>2475.5794766987315</v>
      </c>
      <c r="P198" s="43">
        <v>1932.5213785910921</v>
      </c>
      <c r="Q198" s="43">
        <v>3047.8110288700859</v>
      </c>
      <c r="R198" s="43">
        <v>1725.3692726136658</v>
      </c>
      <c r="S198" s="43">
        <v>2210.2516731314035</v>
      </c>
      <c r="T198" s="43">
        <v>3710.882558235227</v>
      </c>
      <c r="U198" s="43">
        <v>2094.3210740298969</v>
      </c>
      <c r="V198" s="43">
        <v>2151.3472666196594</v>
      </c>
      <c r="W198" s="43">
        <v>420.73507962817087</v>
      </c>
      <c r="X198" s="43">
        <v>1466.1169174646236</v>
      </c>
      <c r="Y198" s="43">
        <v>1931.0859796728382</v>
      </c>
      <c r="Z198" s="43">
        <v>2254.1596996564126</v>
      </c>
      <c r="AA198" s="43">
        <v>3469.512351124125</v>
      </c>
      <c r="AB198" s="43">
        <v>1583.8382045396036</v>
      </c>
      <c r="AC198" s="43">
        <v>2149.4215993802381</v>
      </c>
      <c r="AD198" s="43">
        <v>3416.951076721542</v>
      </c>
      <c r="AE198" s="43">
        <v>2585.1836841038707</v>
      </c>
      <c r="AF198" s="43">
        <v>654.46680528856086</v>
      </c>
      <c r="AG198" s="43">
        <v>2376.4586372118974</v>
      </c>
      <c r="AH198" s="43">
        <v>1516.9368331214148</v>
      </c>
      <c r="AI198" s="43">
        <v>2731.4711147283265</v>
      </c>
      <c r="AJ198" s="43">
        <v>2275.4673479648714</v>
      </c>
      <c r="AK198" s="43">
        <v>1406.1414969012644</v>
      </c>
      <c r="AL198" s="43">
        <v>2565.0283656723432</v>
      </c>
      <c r="AM198" s="43">
        <v>855.04891096135896</v>
      </c>
      <c r="AN198" s="43">
        <v>1312.8584940980654</v>
      </c>
      <c r="AO198" s="43">
        <v>2450.5068891260194</v>
      </c>
      <c r="AP198" s="43">
        <v>3005.721428690737</v>
      </c>
      <c r="AQ198" s="43">
        <v>2996.2634513088419</v>
      </c>
      <c r="AR198" s="43">
        <v>3063.2129574842115</v>
      </c>
      <c r="AS198" s="43">
        <v>2695.1887210659829</v>
      </c>
      <c r="AT198" s="43">
        <v>2559.2216563214938</v>
      </c>
      <c r="AU198" s="43">
        <v>1833.0929847382447</v>
      </c>
      <c r="AV198" s="43">
        <v>294.92278137686947</v>
      </c>
      <c r="AW198" s="43">
        <v>1207.2620624572701</v>
      </c>
      <c r="AX198" s="43">
        <v>2570.3364410338158</v>
      </c>
      <c r="AY198" s="43">
        <v>971.61991415085606</v>
      </c>
      <c r="AZ198" s="43">
        <v>1229.008965735306</v>
      </c>
    </row>
    <row r="199" spans="2:52">
      <c r="B199" s="12">
        <v>44113</v>
      </c>
      <c r="C199" s="43">
        <v>3331.0097707627065</v>
      </c>
      <c r="D199" s="106">
        <v>1265.6383798282111</v>
      </c>
      <c r="E199" s="43">
        <v>3015.1915574560649</v>
      </c>
      <c r="F199" s="43">
        <v>3078.5645327328975</v>
      </c>
      <c r="G199" s="43">
        <v>2123.2037488753799</v>
      </c>
      <c r="H199" s="43">
        <v>1331.2866871182446</v>
      </c>
      <c r="I199" s="43">
        <v>1682.2688968858406</v>
      </c>
      <c r="J199" s="43">
        <v>2247.2297482464219</v>
      </c>
      <c r="K199" s="43">
        <v>3348.8224840181524</v>
      </c>
      <c r="L199" s="43">
        <v>3096.2853630840013</v>
      </c>
      <c r="M199" s="43">
        <v>946.34260724133253</v>
      </c>
      <c r="N199" s="43">
        <v>2628.2439962412432</v>
      </c>
      <c r="O199" s="43">
        <v>2496.7704776944506</v>
      </c>
      <c r="P199" s="43">
        <v>1954.9699310562703</v>
      </c>
      <c r="Q199" s="43">
        <v>3080.4342579675617</v>
      </c>
      <c r="R199" s="43">
        <v>1750.2208164550732</v>
      </c>
      <c r="S199" s="43">
        <v>2235.5248058690936</v>
      </c>
      <c r="T199" s="43">
        <v>3725.3563581682233</v>
      </c>
      <c r="U199" s="43">
        <v>2102.6696894955498</v>
      </c>
      <c r="V199" s="43">
        <v>2161.1275678311977</v>
      </c>
      <c r="W199" s="43">
        <v>423.02000832351706</v>
      </c>
      <c r="X199" s="43">
        <v>1478.5189317176707</v>
      </c>
      <c r="Y199" s="43">
        <v>1954.2232542832585</v>
      </c>
      <c r="Z199" s="43">
        <v>2279.3261281435803</v>
      </c>
      <c r="AA199" s="43">
        <v>3494.6551015134942</v>
      </c>
      <c r="AB199" s="43">
        <v>1634.9914174345442</v>
      </c>
      <c r="AC199" s="43">
        <v>2167.1192346884877</v>
      </c>
      <c r="AD199" s="43">
        <v>3489.7048121693888</v>
      </c>
      <c r="AE199" s="43">
        <v>2619.0072474000162</v>
      </c>
      <c r="AF199" s="43">
        <v>660.01420259788404</v>
      </c>
      <c r="AG199" s="43">
        <v>2385.1180202823207</v>
      </c>
      <c r="AH199" s="43">
        <v>1535.5363469587373</v>
      </c>
      <c r="AI199" s="43">
        <v>2749.6056322193699</v>
      </c>
      <c r="AJ199" s="43">
        <v>2284.1737965462612</v>
      </c>
      <c r="AK199" s="43">
        <v>1418.6256549141631</v>
      </c>
      <c r="AL199" s="43">
        <v>2594.7769500603217</v>
      </c>
      <c r="AM199" s="43">
        <v>863.23881401668393</v>
      </c>
      <c r="AN199" s="43">
        <v>1323.0098184631422</v>
      </c>
      <c r="AO199" s="43">
        <v>2462.3064550907843</v>
      </c>
      <c r="AP199" s="43">
        <v>3022.0805761261108</v>
      </c>
      <c r="AQ199" s="43">
        <v>3066.1370248714074</v>
      </c>
      <c r="AR199" s="43">
        <v>3092.4635144120548</v>
      </c>
      <c r="AS199" s="43">
        <v>2707.9112177543916</v>
      </c>
      <c r="AT199" s="43">
        <v>2595.3552729012672</v>
      </c>
      <c r="AU199" s="43">
        <v>1845.8514356303349</v>
      </c>
      <c r="AV199" s="43">
        <v>296.27353778901318</v>
      </c>
      <c r="AW199" s="43">
        <v>1213.9894808764877</v>
      </c>
      <c r="AX199" s="43">
        <v>2616.1592017555349</v>
      </c>
      <c r="AY199" s="43">
        <v>983.887721582788</v>
      </c>
      <c r="AZ199" s="43">
        <v>1257.9625420203276</v>
      </c>
    </row>
    <row r="200" spans="2:52">
      <c r="B200" s="12">
        <v>44114</v>
      </c>
      <c r="C200" s="43">
        <v>3350.5772268433684</v>
      </c>
      <c r="D200" s="106">
        <v>1290.5562884033109</v>
      </c>
      <c r="E200" s="43">
        <v>3044.0488703517053</v>
      </c>
      <c r="F200" s="43">
        <v>3087.985345298001</v>
      </c>
      <c r="G200" s="43">
        <v>2131.8611060828302</v>
      </c>
      <c r="H200" s="43">
        <v>1345.9079512289798</v>
      </c>
      <c r="I200" s="43">
        <v>1692.1098197304011</v>
      </c>
      <c r="J200" s="43">
        <v>2260.8440766228482</v>
      </c>
      <c r="K200" s="43">
        <v>3360.9499920778435</v>
      </c>
      <c r="L200" s="43">
        <v>3107.929296967824</v>
      </c>
      <c r="M200" s="43">
        <v>952.51749956412527</v>
      </c>
      <c r="N200" s="43">
        <v>2661.538812042571</v>
      </c>
      <c r="O200" s="43">
        <v>2519.3526419198715</v>
      </c>
      <c r="P200" s="43">
        <v>1978.6471168400365</v>
      </c>
      <c r="Q200" s="43">
        <v>3113.6325252462143</v>
      </c>
      <c r="R200" s="43">
        <v>1774.1930274920044</v>
      </c>
      <c r="S200" s="43">
        <v>2260.7979386067846</v>
      </c>
      <c r="T200" s="43">
        <v>3740.2911071436715</v>
      </c>
      <c r="U200" s="43">
        <v>2111.3872358333188</v>
      </c>
      <c r="V200" s="43">
        <v>2171.2268689614498</v>
      </c>
      <c r="W200" s="43">
        <v>425.27305429288157</v>
      </c>
      <c r="X200" s="43">
        <v>1491.3701077325932</v>
      </c>
      <c r="Y200" s="43">
        <v>1977.360528893679</v>
      </c>
      <c r="Z200" s="43">
        <v>2301.7808576677858</v>
      </c>
      <c r="AA200" s="43">
        <v>3519.3226452803851</v>
      </c>
      <c r="AB200" s="43">
        <v>1691.7184191398294</v>
      </c>
      <c r="AC200" s="43">
        <v>2185.1301506956438</v>
      </c>
      <c r="AD200" s="43">
        <v>3566.376489052072</v>
      </c>
      <c r="AE200" s="43">
        <v>2654.352132538741</v>
      </c>
      <c r="AF200" s="43">
        <v>665.77172859316636</v>
      </c>
      <c r="AG200" s="43">
        <v>2394.3548027811034</v>
      </c>
      <c r="AH200" s="43">
        <v>1554.3811291103989</v>
      </c>
      <c r="AI200" s="43">
        <v>2767.7911675345572</v>
      </c>
      <c r="AJ200" s="43">
        <v>2292.9125565090262</v>
      </c>
      <c r="AK200" s="43">
        <v>1431.2466925841779</v>
      </c>
      <c r="AL200" s="43">
        <v>2620.1751650080687</v>
      </c>
      <c r="AM200" s="43">
        <v>871.50323231899688</v>
      </c>
      <c r="AN200" s="43">
        <v>1333.5026076249335</v>
      </c>
      <c r="AO200" s="43">
        <v>2480.7002927775734</v>
      </c>
      <c r="AP200" s="43">
        <v>3038.4868920666404</v>
      </c>
      <c r="AQ200" s="43">
        <v>3138.2067634454147</v>
      </c>
      <c r="AR200" s="43">
        <v>3120.6074744283028</v>
      </c>
      <c r="AS200" s="43">
        <v>2721.2037461458749</v>
      </c>
      <c r="AT200" s="43">
        <v>2632.696462559486</v>
      </c>
      <c r="AU200" s="43">
        <v>1859.1052953462549</v>
      </c>
      <c r="AV200" s="43">
        <v>297.76165926001897</v>
      </c>
      <c r="AW200" s="43">
        <v>1221.703687385083</v>
      </c>
      <c r="AX200" s="43">
        <v>2665.301634529967</v>
      </c>
      <c r="AY200" s="43">
        <v>996.79323180520339</v>
      </c>
      <c r="AZ200" s="43">
        <v>1287.4344687759253</v>
      </c>
    </row>
    <row r="201" spans="2:52">
      <c r="B201" s="12">
        <v>44115</v>
      </c>
      <c r="C201" s="43">
        <v>3369.6872543051099</v>
      </c>
      <c r="D201" s="106">
        <v>1315.8061753841919</v>
      </c>
      <c r="E201" s="43">
        <v>3074.1843122633918</v>
      </c>
      <c r="F201" s="43">
        <v>3097.989070640569</v>
      </c>
      <c r="G201" s="43">
        <v>2140.4830312165141</v>
      </c>
      <c r="H201" s="43">
        <v>1360.4324679185552</v>
      </c>
      <c r="I201" s="43">
        <v>1702.1150250817316</v>
      </c>
      <c r="J201" s="43">
        <v>2274.2676870371056</v>
      </c>
      <c r="K201" s="43">
        <v>3373.2530972486929</v>
      </c>
      <c r="L201" s="43">
        <v>3119.3108588725213</v>
      </c>
      <c r="M201" s="43">
        <v>956.59373567263538</v>
      </c>
      <c r="N201" s="43">
        <v>2694.6257850561838</v>
      </c>
      <c r="O201" s="43">
        <v>2542.1963538513637</v>
      </c>
      <c r="P201" s="43">
        <v>2002.0781515617023</v>
      </c>
      <c r="Q201" s="43">
        <v>3149.0856666526302</v>
      </c>
      <c r="R201" s="43">
        <v>1794.7406369522312</v>
      </c>
      <c r="S201" s="43">
        <v>2286.3113475385276</v>
      </c>
      <c r="T201" s="43">
        <v>3751.3047162646608</v>
      </c>
      <c r="U201" s="43">
        <v>2120.1234359792293</v>
      </c>
      <c r="V201" s="43">
        <v>2180.9693627752144</v>
      </c>
      <c r="W201" s="43">
        <v>427.3666866323382</v>
      </c>
      <c r="X201" s="43">
        <v>1504.7634248550014</v>
      </c>
      <c r="Y201" s="43">
        <v>1997.6784706114565</v>
      </c>
      <c r="Z201" s="43">
        <v>2332.1053332810698</v>
      </c>
      <c r="AA201" s="43">
        <v>3547.6334398196173</v>
      </c>
      <c r="AB201" s="43">
        <v>1753.9657440553601</v>
      </c>
      <c r="AC201" s="43">
        <v>2203.4339160517779</v>
      </c>
      <c r="AD201" s="43">
        <v>3646.403723431577</v>
      </c>
      <c r="AE201" s="43">
        <v>2691.8017590616137</v>
      </c>
      <c r="AF201" s="43">
        <v>671.5397610227468</v>
      </c>
      <c r="AG201" s="43">
        <v>2404.283177909952</v>
      </c>
      <c r="AH201" s="43">
        <v>1574.2614885892665</v>
      </c>
      <c r="AI201" s="43">
        <v>2786.1946880983583</v>
      </c>
      <c r="AJ201" s="43">
        <v>2301.5866937090404</v>
      </c>
      <c r="AK201" s="43">
        <v>1444.6193462285376</v>
      </c>
      <c r="AL201" s="43">
        <v>2650.125924241403</v>
      </c>
      <c r="AM201" s="43">
        <v>880.05893749589973</v>
      </c>
      <c r="AN201" s="43">
        <v>1343.9585721517849</v>
      </c>
      <c r="AO201" s="43">
        <v>2499.4177757022526</v>
      </c>
      <c r="AP201" s="43">
        <v>3055.4231600356907</v>
      </c>
      <c r="AQ201" s="43">
        <v>3207.7896681094071</v>
      </c>
      <c r="AR201" s="43">
        <v>3147.975352300502</v>
      </c>
      <c r="AS201" s="43">
        <v>2734.765278262405</v>
      </c>
      <c r="AT201" s="43">
        <v>2670.6481227407576</v>
      </c>
      <c r="AU201" s="43">
        <v>1871.5005580127665</v>
      </c>
      <c r="AV201" s="43">
        <v>299.50161667227195</v>
      </c>
      <c r="AW201" s="43">
        <v>1229.7724622375804</v>
      </c>
      <c r="AX201" s="43">
        <v>2716.5541323194298</v>
      </c>
      <c r="AY201" s="43">
        <v>1010.177019120482</v>
      </c>
      <c r="AZ201" s="43">
        <v>1318.979797413826</v>
      </c>
    </row>
    <row r="202" spans="2:52">
      <c r="B202" s="12">
        <v>44116</v>
      </c>
      <c r="C202" s="43">
        <v>3390.6269962425299</v>
      </c>
      <c r="D202" s="106">
        <v>1341.5442659029864</v>
      </c>
      <c r="E202" s="43">
        <v>3104.3812937202965</v>
      </c>
      <c r="F202" s="43">
        <v>3108.4834633042369</v>
      </c>
      <c r="G202" s="43">
        <v>2149.0160146140092</v>
      </c>
      <c r="H202" s="43">
        <v>1375.6466200717857</v>
      </c>
      <c r="I202" s="43">
        <v>1711.2507352143039</v>
      </c>
      <c r="J202" s="43">
        <v>2287.1484847898023</v>
      </c>
      <c r="K202" s="43">
        <v>3385.5828080424458</v>
      </c>
      <c r="L202" s="43">
        <v>3131.196982275535</v>
      </c>
      <c r="M202" s="43">
        <v>960.90203472791723</v>
      </c>
      <c r="N202" s="43">
        <v>2728.0724859716111</v>
      </c>
      <c r="O202" s="43">
        <v>2566.1178227095943</v>
      </c>
      <c r="P202" s="43">
        <v>2026.5553282972946</v>
      </c>
      <c r="Q202" s="43">
        <v>3182.6552184262155</v>
      </c>
      <c r="R202" s="43">
        <v>1816.2922845964779</v>
      </c>
      <c r="S202" s="43">
        <v>2311.8247564702701</v>
      </c>
      <c r="T202" s="43">
        <v>3762.9913109876297</v>
      </c>
      <c r="U202" s="43">
        <v>2129.1891867356253</v>
      </c>
      <c r="V202" s="43">
        <v>2190.8229158199388</v>
      </c>
      <c r="W202" s="43">
        <v>429.48157412244922</v>
      </c>
      <c r="X202" s="43">
        <v>1519.6687291821927</v>
      </c>
      <c r="Y202" s="43">
        <v>2020.9423998891111</v>
      </c>
      <c r="Z202" s="43">
        <v>2363.2910351744358</v>
      </c>
      <c r="AA202" s="43">
        <v>3574.3890126852812</v>
      </c>
      <c r="AB202" s="43">
        <v>1819.7284321774157</v>
      </c>
      <c r="AC202" s="43">
        <v>2221.8793387674182</v>
      </c>
      <c r="AD202" s="43">
        <v>3730.3301531146508</v>
      </c>
      <c r="AE202" s="43">
        <v>2731.4521327159819</v>
      </c>
      <c r="AF202" s="43">
        <v>677.29728701802912</v>
      </c>
      <c r="AG202" s="43">
        <v>2413.6856209689599</v>
      </c>
      <c r="AH202" s="43">
        <v>1596.0767425479139</v>
      </c>
      <c r="AI202" s="43">
        <v>2805.4098558644432</v>
      </c>
      <c r="AJ202" s="43">
        <v>2309.9847154682152</v>
      </c>
      <c r="AK202" s="43">
        <v>1458.7729472023386</v>
      </c>
      <c r="AL202" s="43">
        <v>2680.080293739833</v>
      </c>
      <c r="AM202" s="43">
        <v>888.2183570410931</v>
      </c>
      <c r="AN202" s="43">
        <v>1354.6622660409589</v>
      </c>
      <c r="AO202" s="43">
        <v>2518.2026847181596</v>
      </c>
      <c r="AP202" s="43">
        <v>3073.0447586384821</v>
      </c>
      <c r="AQ202" s="43">
        <v>3281.6034200748541</v>
      </c>
      <c r="AR202" s="43">
        <v>3175.9645142610639</v>
      </c>
      <c r="AS202" s="43">
        <v>2748.5672386167048</v>
      </c>
      <c r="AT202" s="43">
        <v>2708.5864149543709</v>
      </c>
      <c r="AU202" s="43">
        <v>1884.0113044929415</v>
      </c>
      <c r="AV202" s="43">
        <v>300.98973814327775</v>
      </c>
      <c r="AW202" s="43">
        <v>1237.7774523086348</v>
      </c>
      <c r="AX202" s="43">
        <v>2769.6860601106487</v>
      </c>
      <c r="AY202" s="43">
        <v>1024.1825666564821</v>
      </c>
      <c r="AZ202" s="43">
        <v>1350.6485428304354</v>
      </c>
    </row>
    <row r="203" spans="2:52">
      <c r="B203" s="12">
        <v>44117</v>
      </c>
      <c r="C203" s="43">
        <v>3410.7567690330729</v>
      </c>
      <c r="D203" s="106">
        <v>1368.2392353560906</v>
      </c>
      <c r="E203" s="43">
        <v>3133.8587358792779</v>
      </c>
      <c r="F203" s="43">
        <v>3119.0858027785466</v>
      </c>
      <c r="G203" s="43">
        <v>2157.2847036653516</v>
      </c>
      <c r="H203" s="43">
        <v>1392.0465483100063</v>
      </c>
      <c r="I203" s="43">
        <v>1722.4379732362959</v>
      </c>
      <c r="J203" s="43">
        <v>2300.3080241795169</v>
      </c>
      <c r="K203" s="43">
        <v>3398.253070809355</v>
      </c>
      <c r="L203" s="43">
        <v>3143.0615777212874</v>
      </c>
      <c r="M203" s="43">
        <v>964.45360678285692</v>
      </c>
      <c r="N203" s="43">
        <v>2764.9725747444631</v>
      </c>
      <c r="O203" s="43">
        <v>2592.2782301206521</v>
      </c>
      <c r="P203" s="43">
        <v>2052.0234752570332</v>
      </c>
      <c r="Q203" s="43">
        <v>3216.6820840289251</v>
      </c>
      <c r="R203" s="43">
        <v>1838.8351801294066</v>
      </c>
      <c r="S203" s="43">
        <v>2336.5781080534794</v>
      </c>
      <c r="T203" s="43">
        <v>3776.2666434102507</v>
      </c>
      <c r="U203" s="43">
        <v>2138.1886128408546</v>
      </c>
      <c r="V203" s="43">
        <v>2201.0592687671196</v>
      </c>
      <c r="W203" s="43">
        <v>431.67085463985052</v>
      </c>
      <c r="X203" s="43">
        <v>1535.837122158224</v>
      </c>
      <c r="Y203" s="43">
        <v>2046.4861131769896</v>
      </c>
      <c r="Z203" s="43">
        <v>2399.9839299831415</v>
      </c>
      <c r="AA203" s="43">
        <v>3600.1557717708351</v>
      </c>
      <c r="AB203" s="43">
        <v>1868.9301506687345</v>
      </c>
      <c r="AC203" s="43">
        <v>2241.2101199799695</v>
      </c>
      <c r="AD203" s="43">
        <v>3817.180979275402</v>
      </c>
      <c r="AE203" s="43">
        <v>2780.5996903002292</v>
      </c>
      <c r="AF203" s="43">
        <v>683.01278727611964</v>
      </c>
      <c r="AG203" s="43">
        <v>2422.9996045055168</v>
      </c>
      <c r="AH203" s="43">
        <v>1620.1198503618014</v>
      </c>
      <c r="AI203" s="43">
        <v>2824.4070383819148</v>
      </c>
      <c r="AJ203" s="43">
        <v>2318.4987644605094</v>
      </c>
      <c r="AK203" s="43">
        <v>1473.30296723321</v>
      </c>
      <c r="AL203" s="43">
        <v>2709.8360986580033</v>
      </c>
      <c r="AM203" s="43">
        <v>896.37777658628636</v>
      </c>
      <c r="AN203" s="43">
        <v>1365.5735169634299</v>
      </c>
      <c r="AO203" s="43">
        <v>2537.0415346070481</v>
      </c>
      <c r="AP203" s="43">
        <v>3091.2934208980564</v>
      </c>
      <c r="AQ203" s="43">
        <v>3355.7239892110165</v>
      </c>
      <c r="AR203" s="43">
        <v>3202.0919158221564</v>
      </c>
      <c r="AS203" s="43">
        <v>2763.2727755859037</v>
      </c>
      <c r="AT203" s="43">
        <v>2747.2064735185459</v>
      </c>
      <c r="AU203" s="43">
        <v>1896.284388631954</v>
      </c>
      <c r="AV203" s="43">
        <v>302.61522467314552</v>
      </c>
      <c r="AW203" s="43">
        <v>1245.9081359195911</v>
      </c>
      <c r="AX203" s="43">
        <v>2825.1267915985454</v>
      </c>
      <c r="AY203" s="43">
        <v>1039.1127832386835</v>
      </c>
      <c r="AZ203" s="43">
        <v>1383.4774059669051</v>
      </c>
    </row>
    <row r="204" spans="2:52">
      <c r="B204" s="12">
        <v>44118</v>
      </c>
      <c r="C204" s="43">
        <v>3431.5479195082962</v>
      </c>
      <c r="D204" s="106">
        <v>1394.1921354315671</v>
      </c>
      <c r="E204" s="43">
        <v>3163.2178327589959</v>
      </c>
      <c r="F204" s="43">
        <v>3129.7411343235349</v>
      </c>
      <c r="G204" s="43">
        <v>2165.1227845549033</v>
      </c>
      <c r="H204" s="43">
        <v>1408.7342381086007</v>
      </c>
      <c r="I204" s="43">
        <v>1733.6252112582881</v>
      </c>
      <c r="J204" s="43">
        <v>2312.2205615088901</v>
      </c>
      <c r="K204" s="43">
        <v>3413.5626113682274</v>
      </c>
      <c r="L204" s="43">
        <v>3155.3257858737074</v>
      </c>
      <c r="M204" s="43">
        <v>969.86168241196958</v>
      </c>
      <c r="N204" s="43">
        <v>2803.9910611613373</v>
      </c>
      <c r="O204" s="43">
        <v>2619.2548467523779</v>
      </c>
      <c r="P204" s="43">
        <v>2078.6884256566395</v>
      </c>
      <c r="Q204" s="43">
        <v>3251.4198236036418</v>
      </c>
      <c r="R204" s="43">
        <v>1862.3437429603416</v>
      </c>
      <c r="S204" s="43">
        <v>2361.3314596366886</v>
      </c>
      <c r="T204" s="43">
        <v>3789.5419758328717</v>
      </c>
      <c r="U204" s="43">
        <v>2147.1113510681721</v>
      </c>
      <c r="V204" s="43">
        <v>2211.2200069187538</v>
      </c>
      <c r="W204" s="43">
        <v>434.26398301968527</v>
      </c>
      <c r="X204" s="43">
        <v>1549.6481311101468</v>
      </c>
      <c r="Y204" s="43">
        <v>2068.8330626638663</v>
      </c>
      <c r="Z204" s="43">
        <v>2429.0002727061378</v>
      </c>
      <c r="AA204" s="43">
        <v>3625.6345268427658</v>
      </c>
      <c r="AB204" s="43">
        <v>1923.9462531708439</v>
      </c>
      <c r="AC204" s="43">
        <v>2260.2426034835617</v>
      </c>
      <c r="AD204" s="43">
        <v>3905.531495937526</v>
      </c>
      <c r="AE204" s="43">
        <v>2826.3131961524441</v>
      </c>
      <c r="AF204" s="43">
        <v>688.62322319123075</v>
      </c>
      <c r="AG204" s="43">
        <v>2432.4261728888291</v>
      </c>
      <c r="AH204" s="43">
        <v>1644.789754978998</v>
      </c>
      <c r="AI204" s="43">
        <v>2844.1602122935146</v>
      </c>
      <c r="AJ204" s="43">
        <v>2327.1684955630635</v>
      </c>
      <c r="AK204" s="43">
        <v>1488.9060260046906</v>
      </c>
      <c r="AL204" s="43">
        <v>2739.5919035761731</v>
      </c>
      <c r="AM204" s="43">
        <v>905.82766472704611</v>
      </c>
      <c r="AN204" s="43">
        <v>1376.6130961591759</v>
      </c>
      <c r="AO204" s="43">
        <v>2555.8803844959371</v>
      </c>
      <c r="AP204" s="43">
        <v>3109.5864770448361</v>
      </c>
      <c r="AQ204" s="43">
        <v>3431.039530485758</v>
      </c>
      <c r="AR204" s="43">
        <v>3230.3111830006301</v>
      </c>
      <c r="AS204" s="43">
        <v>2778.3010184889949</v>
      </c>
      <c r="AT204" s="43">
        <v>2785.7641482336503</v>
      </c>
      <c r="AU204" s="43">
        <v>1908.706430153808</v>
      </c>
      <c r="AV204" s="43">
        <v>304.19492285005941</v>
      </c>
      <c r="AW204" s="43">
        <v>1254.6053784715969</v>
      </c>
      <c r="AX204" s="43">
        <v>2873.2779845287087</v>
      </c>
      <c r="AY204" s="43">
        <v>1054.1625690941009</v>
      </c>
      <c r="AZ204" s="43">
        <v>1417.0714531313674</v>
      </c>
    </row>
    <row r="205" spans="2:52">
      <c r="B205" s="12">
        <v>44119</v>
      </c>
      <c r="C205" s="43">
        <v>3452.770276579698</v>
      </c>
      <c r="D205" s="106">
        <v>1419.4615505539643</v>
      </c>
      <c r="E205" s="43">
        <v>3192.7236777850007</v>
      </c>
      <c r="F205" s="43">
        <v>3140.681052914761</v>
      </c>
      <c r="G205" s="43">
        <v>2172.6206452259448</v>
      </c>
      <c r="H205" s="43">
        <v>1425.7047280613565</v>
      </c>
      <c r="I205" s="43">
        <v>1744.8124492802801</v>
      </c>
      <c r="J205" s="43">
        <v>2327.8594344068115</v>
      </c>
      <c r="K205" s="43">
        <v>3426.91663864374</v>
      </c>
      <c r="L205" s="43">
        <v>3167.6357409353072</v>
      </c>
      <c r="M205" s="43">
        <v>973.45361324026067</v>
      </c>
      <c r="N205" s="43">
        <v>2844.1686708173938</v>
      </c>
      <c r="O205" s="43">
        <v>2647.9427970815827</v>
      </c>
      <c r="P205" s="43">
        <v>2105.4276457732585</v>
      </c>
      <c r="Q205" s="43">
        <v>3285.0935161501961</v>
      </c>
      <c r="R205" s="43">
        <v>1885.7339955594014</v>
      </c>
      <c r="S205" s="43">
        <v>2386.0848112198983</v>
      </c>
      <c r="T205" s="43">
        <v>3802.7005344980716</v>
      </c>
      <c r="U205" s="43">
        <v>2156.3947295862104</v>
      </c>
      <c r="V205" s="43">
        <v>2221.3642043338623</v>
      </c>
      <c r="W205" s="43">
        <v>436.80397352288395</v>
      </c>
      <c r="X205" s="43">
        <v>1563.4591400620695</v>
      </c>
      <c r="Y205" s="43">
        <v>2096.6970894554825</v>
      </c>
      <c r="Z205" s="43">
        <v>2458.0166154291337</v>
      </c>
      <c r="AA205" s="43">
        <v>3652.8029054612903</v>
      </c>
      <c r="AB205" s="43">
        <v>1979.0024548730287</v>
      </c>
      <c r="AC205" s="43">
        <v>2280.0705475443779</v>
      </c>
      <c r="AD205" s="43">
        <v>3997.387539146609</v>
      </c>
      <c r="AE205" s="43">
        <v>2868.3046330305856</v>
      </c>
      <c r="AF205" s="43">
        <v>694.41226848940698</v>
      </c>
      <c r="AG205" s="43">
        <v>2442.6955192678511</v>
      </c>
      <c r="AH205" s="43">
        <v>1670.7132532028122</v>
      </c>
      <c r="AI205" s="43">
        <v>2864.9662085760783</v>
      </c>
      <c r="AJ205" s="43">
        <v>2335.9909713775728</v>
      </c>
      <c r="AK205" s="43">
        <v>1504.8402846608012</v>
      </c>
      <c r="AL205" s="43">
        <v>2769.3477084943434</v>
      </c>
      <c r="AM205" s="43">
        <v>913.53999279031109</v>
      </c>
      <c r="AN205" s="43">
        <v>1387.7676128518558</v>
      </c>
      <c r="AO205" s="43">
        <v>2574.7192343848255</v>
      </c>
      <c r="AP205" s="43">
        <v>3127.8545616300639</v>
      </c>
      <c r="AQ205" s="43">
        <v>3507.0171509183601</v>
      </c>
      <c r="AR205" s="43">
        <v>3259.6537820156373</v>
      </c>
      <c r="AS205" s="43">
        <v>2793.722420682539</v>
      </c>
      <c r="AT205" s="43">
        <v>2823.8628560591605</v>
      </c>
      <c r="AU205" s="43">
        <v>1920.8539884084041</v>
      </c>
      <c r="AV205" s="43">
        <v>305.59146761515711</v>
      </c>
      <c r="AW205" s="43">
        <v>1262.7454421974712</v>
      </c>
      <c r="AX205" s="43">
        <v>2914.7726584056477</v>
      </c>
      <c r="AY205" s="43">
        <v>1069.7304884667863</v>
      </c>
      <c r="AZ205" s="43">
        <v>1451.9737181501407</v>
      </c>
    </row>
    <row r="206" spans="2:52">
      <c r="B206" s="12">
        <v>44120</v>
      </c>
      <c r="C206" s="43">
        <v>3474.3568284113871</v>
      </c>
      <c r="D206" s="106">
        <v>1444.9457752330438</v>
      </c>
      <c r="E206" s="43">
        <v>3221.6472640370289</v>
      </c>
      <c r="F206" s="43">
        <v>3152.1567802206273</v>
      </c>
      <c r="G206" s="43">
        <v>2180.1275446913151</v>
      </c>
      <c r="H206" s="43">
        <v>1443.905646755022</v>
      </c>
      <c r="I206" s="43">
        <v>1755.4066675217368</v>
      </c>
      <c r="J206" s="43">
        <v>2339.6252656114389</v>
      </c>
      <c r="K206" s="43">
        <v>3440.385070097735</v>
      </c>
      <c r="L206" s="43">
        <v>3179.7438713975803</v>
      </c>
      <c r="M206" s="43">
        <v>976.97491621518645</v>
      </c>
      <c r="N206" s="43">
        <v>2885.15366976419</v>
      </c>
      <c r="O206" s="43">
        <v>2677.0489982683398</v>
      </c>
      <c r="P206" s="43">
        <v>2132.188085809024</v>
      </c>
      <c r="Q206" s="43">
        <v>3319.2833847019015</v>
      </c>
      <c r="R206" s="43">
        <v>1909.1306433061302</v>
      </c>
      <c r="S206" s="43">
        <v>2411.1225713593331</v>
      </c>
      <c r="T206" s="43">
        <v>3816.2923852631766</v>
      </c>
      <c r="U206" s="43">
        <v>2165.8066121158845</v>
      </c>
      <c r="V206" s="43">
        <v>2231.7636016839415</v>
      </c>
      <c r="W206" s="43">
        <v>439.02513676626688</v>
      </c>
      <c r="X206" s="43">
        <v>1581.6644959327186</v>
      </c>
      <c r="Y206" s="43">
        <v>2120.9261272974654</v>
      </c>
      <c r="Z206" s="43">
        <v>2490.303290377849</v>
      </c>
      <c r="AA206" s="43">
        <v>3678.6320654164633</v>
      </c>
      <c r="AB206" s="43">
        <v>2036.0101509788346</v>
      </c>
      <c r="AC206" s="43">
        <v>2299.7186957258218</v>
      </c>
      <c r="AD206" s="43">
        <v>4099.0103167458819</v>
      </c>
      <c r="AE206" s="43">
        <v>2912.4525066952929</v>
      </c>
      <c r="AF206" s="43">
        <v>700.06473014170967</v>
      </c>
      <c r="AG206" s="43">
        <v>2454.1277062783583</v>
      </c>
      <c r="AH206" s="43">
        <v>1697.5565076053958</v>
      </c>
      <c r="AI206" s="43">
        <v>2885.8417746188366</v>
      </c>
      <c r="AJ206" s="43">
        <v>2344.7297313403369</v>
      </c>
      <c r="AK206" s="43">
        <v>1521.2719542137547</v>
      </c>
      <c r="AL206" s="43">
        <v>2787.9044710858734</v>
      </c>
      <c r="AM206" s="43">
        <v>921.42167368764001</v>
      </c>
      <c r="AN206" s="43">
        <v>1398.9388680149625</v>
      </c>
      <c r="AO206" s="43">
        <v>2602.4043874427271</v>
      </c>
      <c r="AP206" s="43">
        <v>3146.0394076767798</v>
      </c>
      <c r="AQ206" s="43">
        <v>3586.321315412411</v>
      </c>
      <c r="AR206" s="43">
        <v>3289.7327177279631</v>
      </c>
      <c r="AS206" s="43">
        <v>2810.1784525878002</v>
      </c>
      <c r="AT206" s="43">
        <v>2862.7636419441551</v>
      </c>
      <c r="AU206" s="43">
        <v>1932.4843800192045</v>
      </c>
      <c r="AV206" s="43">
        <v>307.42300173331807</v>
      </c>
      <c r="AW206" s="43">
        <v>1271.7484764958051</v>
      </c>
      <c r="AX206" s="43">
        <v>2970.7409061473013</v>
      </c>
      <c r="AY206" s="43">
        <v>1085.7687136474535</v>
      </c>
      <c r="AZ206" s="43">
        <v>1489.2209019643753</v>
      </c>
    </row>
    <row r="207" spans="2:52">
      <c r="B207" s="12">
        <v>44121</v>
      </c>
      <c r="C207" s="43">
        <v>3495.7277769449856</v>
      </c>
      <c r="D207" s="106">
        <v>1471.6016884031155</v>
      </c>
      <c r="E207" s="43">
        <v>3251.3471953210255</v>
      </c>
      <c r="F207" s="43">
        <v>3164.3312177917387</v>
      </c>
      <c r="G207" s="43">
        <v>2187.9627331666816</v>
      </c>
      <c r="H207" s="43">
        <v>1462.5034779457558</v>
      </c>
      <c r="I207" s="43">
        <v>1766.4576712698222</v>
      </c>
      <c r="J207" s="43">
        <v>2353.2836058252897</v>
      </c>
      <c r="K207" s="43">
        <v>3454.4514629264713</v>
      </c>
      <c r="L207" s="43">
        <v>3192.0336439992484</v>
      </c>
      <c r="M207" s="43">
        <v>980.7282821368841</v>
      </c>
      <c r="N207" s="43">
        <v>2928.4489212359767</v>
      </c>
      <c r="O207" s="43">
        <v>2707.1281118272468</v>
      </c>
      <c r="P207" s="43">
        <v>2158.8403042571422</v>
      </c>
      <c r="Q207" s="43">
        <v>3354.582578878712</v>
      </c>
      <c r="R207" s="43">
        <v>1934.2411906281286</v>
      </c>
      <c r="S207" s="43">
        <v>2436.1603314987674</v>
      </c>
      <c r="T207" s="43">
        <v>3829.9364769197596</v>
      </c>
      <c r="U207" s="43">
        <v>2175.6102246165146</v>
      </c>
      <c r="V207" s="43">
        <v>2241.9668731580709</v>
      </c>
      <c r="W207" s="43">
        <v>440.86370729787097</v>
      </c>
      <c r="X207" s="43">
        <v>1600.4491846490987</v>
      </c>
      <c r="Y207" s="43">
        <v>2147.921303071852</v>
      </c>
      <c r="Z207" s="43">
        <v>2526.1372865450662</v>
      </c>
      <c r="AA207" s="43">
        <v>3704.1012203546061</v>
      </c>
      <c r="AB207" s="43">
        <v>2091.1599174811927</v>
      </c>
      <c r="AC207" s="43">
        <v>2319.1543578680066</v>
      </c>
      <c r="AD207" s="43">
        <v>4196.8276296979211</v>
      </c>
      <c r="AE207" s="43">
        <v>2955.7732539213175</v>
      </c>
      <c r="AF207" s="43">
        <v>705.83276257129012</v>
      </c>
      <c r="AG207" s="43">
        <v>2465.5598932888652</v>
      </c>
      <c r="AH207" s="43">
        <v>1726.0553231297629</v>
      </c>
      <c r="AI207" s="43">
        <v>2907.4826080237494</v>
      </c>
      <c r="AJ207" s="43">
        <v>2353.3465892733689</v>
      </c>
      <c r="AK207" s="43">
        <v>1538.3977991706558</v>
      </c>
      <c r="AL207" s="43">
        <v>2821.2199973883339</v>
      </c>
      <c r="AM207" s="43">
        <v>929.40157922872584</v>
      </c>
      <c r="AN207" s="43">
        <v>1410.3500412541923</v>
      </c>
      <c r="AO207" s="43">
        <v>2625.180921059286</v>
      </c>
      <c r="AP207" s="43">
        <v>3164.3796323287165</v>
      </c>
      <c r="AQ207" s="43">
        <v>3668.9681722400542</v>
      </c>
      <c r="AR207" s="43">
        <v>3320.5668169281635</v>
      </c>
      <c r="AS207" s="43">
        <v>2826.5068801619495</v>
      </c>
      <c r="AT207" s="43">
        <v>2902.0832908157695</v>
      </c>
      <c r="AU207" s="43">
        <v>1944.4712651417481</v>
      </c>
      <c r="AV207" s="43">
        <v>309.02559408670896</v>
      </c>
      <c r="AW207" s="43">
        <v>1279.9560770490893</v>
      </c>
      <c r="AX207" s="43">
        <v>3029.7957373644276</v>
      </c>
      <c r="AY207" s="43">
        <v>1101.4243171538303</v>
      </c>
      <c r="AZ207" s="43">
        <v>1527.7763036329213</v>
      </c>
    </row>
    <row r="208" spans="2:52">
      <c r="B208" s="12">
        <v>44122</v>
      </c>
      <c r="C208" s="43">
        <v>3518.1534335043734</v>
      </c>
      <c r="D208" s="106">
        <v>1499.6050433378282</v>
      </c>
      <c r="E208" s="43">
        <v>3281.4068962539836</v>
      </c>
      <c r="F208" s="43">
        <v>3176.6508928898952</v>
      </c>
      <c r="G208" s="43">
        <v>2196.17429703787</v>
      </c>
      <c r="H208" s="43">
        <v>1482.5277134228268</v>
      </c>
      <c r="I208" s="43">
        <v>1778.5184114009814</v>
      </c>
      <c r="J208" s="43">
        <v>2368.8784668857875</v>
      </c>
      <c r="K208" s="43">
        <v>3468.0509270732632</v>
      </c>
      <c r="L208" s="43">
        <v>3204.3435990608482</v>
      </c>
      <c r="M208" s="43">
        <v>986.26752377938931</v>
      </c>
      <c r="N208" s="43">
        <v>2974.4781047615579</v>
      </c>
      <c r="O208" s="43">
        <v>2738.8757193731553</v>
      </c>
      <c r="P208" s="43">
        <v>2186.6956921208725</v>
      </c>
      <c r="Q208" s="43">
        <v>3387.8985705094165</v>
      </c>
      <c r="R208" s="43">
        <v>1959.7674225486062</v>
      </c>
      <c r="S208" s="43">
        <v>2462.154292818615</v>
      </c>
      <c r="T208" s="43">
        <v>3845.0648244930376</v>
      </c>
      <c r="U208" s="43">
        <v>2185.6791357218126</v>
      </c>
      <c r="V208" s="43">
        <v>2252.4371593789756</v>
      </c>
      <c r="W208" s="43">
        <v>443.24428417116184</v>
      </c>
      <c r="X208" s="43">
        <v>1619.6415520346964</v>
      </c>
      <c r="Y208" s="43">
        <v>2174.8936810061364</v>
      </c>
      <c r="Z208" s="43">
        <v>2554.5112010158932</v>
      </c>
      <c r="AA208" s="43">
        <v>3727.8231509434308</v>
      </c>
      <c r="AB208" s="43">
        <v>2144.5185863802262</v>
      </c>
      <c r="AC208" s="43">
        <v>2338.4756044505912</v>
      </c>
      <c r="AD208" s="43">
        <v>4298.0379924093168</v>
      </c>
      <c r="AE208" s="43">
        <v>2998.909374710136</v>
      </c>
      <c r="AF208" s="43">
        <v>711.8004172525317</v>
      </c>
      <c r="AG208" s="43">
        <v>2477.1400489551079</v>
      </c>
      <c r="AH208" s="43">
        <v>1756.2028867671818</v>
      </c>
      <c r="AI208" s="43">
        <v>2929.090975540571</v>
      </c>
      <c r="AJ208" s="43">
        <v>2362.5788321516775</v>
      </c>
      <c r="AK208" s="43">
        <v>1555.9232838407456</v>
      </c>
      <c r="AL208" s="43">
        <v>2851.0588384037037</v>
      </c>
      <c r="AM208" s="43">
        <v>937.13422963207847</v>
      </c>
      <c r="AN208" s="43">
        <v>1421.9274832996655</v>
      </c>
      <c r="AO208" s="43">
        <v>2651.5984636021153</v>
      </c>
      <c r="AP208" s="43">
        <v>3182.5478306677301</v>
      </c>
      <c r="AQ208" s="43">
        <v>3746.9481784183831</v>
      </c>
      <c r="AR208" s="43">
        <v>3352.6204737832963</v>
      </c>
      <c r="AS208" s="43">
        <v>2843.1235260129333</v>
      </c>
      <c r="AT208" s="43">
        <v>2942.3788013264234</v>
      </c>
      <c r="AU208" s="43">
        <v>1956.4598239427503</v>
      </c>
      <c r="AV208" s="43">
        <v>310.6052922636228</v>
      </c>
      <c r="AW208" s="43">
        <v>1288.1449173725375</v>
      </c>
      <c r="AX208" s="43">
        <v>3091.4022751113562</v>
      </c>
      <c r="AY208" s="43">
        <v>1116.6972989859171</v>
      </c>
      <c r="AZ208" s="43">
        <v>1569.0221910773125</v>
      </c>
    </row>
    <row r="209" spans="2:52">
      <c r="B209" s="12">
        <v>44123</v>
      </c>
      <c r="C209" s="43">
        <v>3541.1763694706315</v>
      </c>
      <c r="D209" s="106">
        <v>1529.1706495938633</v>
      </c>
      <c r="E209" s="43">
        <v>3311.1068275379807</v>
      </c>
      <c r="F209" s="43">
        <v>3188.7370103432081</v>
      </c>
      <c r="G209" s="43">
        <v>2204.2452172693133</v>
      </c>
      <c r="H209" s="43">
        <v>1503.1274720206457</v>
      </c>
      <c r="I209" s="43">
        <v>1791.9214598191634</v>
      </c>
      <c r="J209" s="43">
        <v>2385.4122471446585</v>
      </c>
      <c r="K209" s="43">
        <v>3483.097071965396</v>
      </c>
      <c r="L209" s="43">
        <v>3216.848651235131</v>
      </c>
      <c r="M209" s="43">
        <v>991.91775204861131</v>
      </c>
      <c r="N209" s="43">
        <v>3022.3618854698302</v>
      </c>
      <c r="O209" s="43">
        <v>2771.6683903825437</v>
      </c>
      <c r="P209" s="43">
        <v>2216.4757266511979</v>
      </c>
      <c r="Q209" s="43">
        <v>3424.9047677909798</v>
      </c>
      <c r="R209" s="43">
        <v>1985.6805609030537</v>
      </c>
      <c r="S209" s="43">
        <v>2488.1482541384635</v>
      </c>
      <c r="T209" s="43">
        <v>3860.2822888811902</v>
      </c>
      <c r="U209" s="43">
        <v>2196.6144125829805</v>
      </c>
      <c r="V209" s="43">
        <v>2262.7444011969824</v>
      </c>
      <c r="W209" s="43">
        <v>445.68862649641579</v>
      </c>
      <c r="X209" s="43">
        <v>1638.4705847466753</v>
      </c>
      <c r="Y209" s="43">
        <v>2202.8742300916088</v>
      </c>
      <c r="Z209" s="43">
        <v>2582.8362350762286</v>
      </c>
      <c r="AA209" s="43">
        <v>3750.0042600593683</v>
      </c>
      <c r="AB209" s="43">
        <v>2207.6480936973944</v>
      </c>
      <c r="AC209" s="43">
        <v>2357.6170551538025</v>
      </c>
      <c r="AD209" s="43">
        <v>4399.6795161398568</v>
      </c>
      <c r="AE209" s="43">
        <v>3042.163656418767</v>
      </c>
      <c r="AF209" s="43">
        <v>717.7680719337734</v>
      </c>
      <c r="AG209" s="43">
        <v>2489.0274004174971</v>
      </c>
      <c r="AH209" s="43">
        <v>1786.309572352211</v>
      </c>
      <c r="AI209" s="43">
        <v>2951.3208329151416</v>
      </c>
      <c r="AJ209" s="43">
        <v>2372.0255051063841</v>
      </c>
      <c r="AK209" s="43">
        <v>1573.7506370403685</v>
      </c>
      <c r="AL209" s="43">
        <v>2882.4500934101939</v>
      </c>
      <c r="AM209" s="43">
        <v>944.87365414879389</v>
      </c>
      <c r="AN209" s="43">
        <v>1434.0238179283813</v>
      </c>
      <c r="AO209" s="43">
        <v>2680.672594139297</v>
      </c>
      <c r="AP209" s="43">
        <v>3200.2471185731315</v>
      </c>
      <c r="AQ209" s="43">
        <v>3827.7702804938722</v>
      </c>
      <c r="AR209" s="43">
        <v>3384.1658072934069</v>
      </c>
      <c r="AS209" s="43">
        <v>2860.5112173395542</v>
      </c>
      <c r="AT209" s="43">
        <v>2982.8748313519477</v>
      </c>
      <c r="AU209" s="43">
        <v>1968.4433617083757</v>
      </c>
      <c r="AV209" s="43">
        <v>312.52840308769186</v>
      </c>
      <c r="AW209" s="43">
        <v>1296.2868571213953</v>
      </c>
      <c r="AX209" s="43">
        <v>3152.0077587581313</v>
      </c>
      <c r="AY209" s="43">
        <v>1132.4405866259854</v>
      </c>
      <c r="AZ209" s="43">
        <v>1612.0699634908485</v>
      </c>
    </row>
    <row r="210" spans="2:52">
      <c r="B210" s="12">
        <v>44124</v>
      </c>
      <c r="C210" s="43">
        <v>3571.8910987741351</v>
      </c>
      <c r="D210" s="106">
        <v>1559.8103036333082</v>
      </c>
      <c r="E210" s="43">
        <v>3342.3310460188936</v>
      </c>
      <c r="F210" s="43">
        <v>3201.2902430862077</v>
      </c>
      <c r="G210" s="43">
        <v>2213.4246552371546</v>
      </c>
      <c r="H210" s="43">
        <v>1523.8214973365186</v>
      </c>
      <c r="I210" s="43">
        <v>1804.8316607170352</v>
      </c>
      <c r="J210" s="43">
        <v>2399.5400469576966</v>
      </c>
      <c r="K210" s="43">
        <v>3498.3114974223909</v>
      </c>
      <c r="L210" s="43">
        <v>3230.181184266653</v>
      </c>
      <c r="M210" s="43">
        <v>997.96147835801128</v>
      </c>
      <c r="N210" s="43">
        <v>3070.0777931572557</v>
      </c>
      <c r="O210" s="43">
        <v>2804.3449432293232</v>
      </c>
      <c r="P210" s="43">
        <v>2246.6462076938205</v>
      </c>
      <c r="Q210" s="43">
        <v>3460.7925837280495</v>
      </c>
      <c r="R210" s="43">
        <v>2012.0349644466562</v>
      </c>
      <c r="S210" s="43">
        <v>2514.5050815472887</v>
      </c>
      <c r="T210" s="43">
        <v>3875.2692787481169</v>
      </c>
      <c r="U210" s="43">
        <v>2208.1010131069738</v>
      </c>
      <c r="V210" s="43">
        <v>2273.0469170902675</v>
      </c>
      <c r="W210" s="43">
        <v>448.18610669830565</v>
      </c>
      <c r="X210" s="43">
        <v>1657.0707452233041</v>
      </c>
      <c r="Y210" s="43">
        <v>2229.3881181305042</v>
      </c>
      <c r="Z210" s="43">
        <v>2605.1955314180464</v>
      </c>
      <c r="AA210" s="43">
        <v>3774.3982000133151</v>
      </c>
      <c r="AB210" s="43">
        <v>2273.2503850191524</v>
      </c>
      <c r="AC210" s="43">
        <v>2376.8020927368625</v>
      </c>
      <c r="AD210" s="43">
        <v>4504.9015509424235</v>
      </c>
      <c r="AE210" s="43">
        <v>3084.9674496206144</v>
      </c>
      <c r="AF210" s="43">
        <v>724.05091964395376</v>
      </c>
      <c r="AG210" s="43">
        <v>2501.2927152939924</v>
      </c>
      <c r="AH210" s="43">
        <v>1816.2731847538762</v>
      </c>
      <c r="AI210" s="43">
        <v>2973.9773848189138</v>
      </c>
      <c r="AJ210" s="43">
        <v>2381.5000833450054</v>
      </c>
      <c r="AK210" s="43">
        <v>1592.0301819643942</v>
      </c>
      <c r="AL210" s="43">
        <v>2913.6572248968068</v>
      </c>
      <c r="AM210" s="43">
        <v>953.04662192071248</v>
      </c>
      <c r="AN210" s="43">
        <v>1446.8488339696944</v>
      </c>
      <c r="AO210" s="43">
        <v>2713.4012188209954</v>
      </c>
      <c r="AP210" s="43">
        <v>3217.7161131886523</v>
      </c>
      <c r="AQ210" s="43">
        <v>3914.9225052493994</v>
      </c>
      <c r="AR210" s="43">
        <v>3421.8612257186178</v>
      </c>
      <c r="AS210" s="43">
        <v>2878.1955025168672</v>
      </c>
      <c r="AT210" s="43">
        <v>3025.4384403752547</v>
      </c>
      <c r="AU210" s="43">
        <v>1980.3833838340704</v>
      </c>
      <c r="AV210" s="43">
        <v>314.79492655891602</v>
      </c>
      <c r="AW210" s="43">
        <v>1304.6370354214339</v>
      </c>
      <c r="AX210" s="43">
        <v>3213.933259821285</v>
      </c>
      <c r="AY210" s="43">
        <v>1146.8845548304432</v>
      </c>
      <c r="AZ210" s="43">
        <v>1658.4746722852567</v>
      </c>
    </row>
    <row r="211" spans="2:52">
      <c r="B211" s="12">
        <v>44125</v>
      </c>
      <c r="C211" s="43">
        <v>3605.7291623418537</v>
      </c>
      <c r="D211" s="106">
        <v>1593.5744603153987</v>
      </c>
      <c r="E211" s="43">
        <v>3374.9754078509691</v>
      </c>
      <c r="F211" s="43">
        <v>3213.7826330813919</v>
      </c>
      <c r="G211" s="43">
        <v>2223.6764557640809</v>
      </c>
      <c r="H211" s="43">
        <v>1546.2247270928895</v>
      </c>
      <c r="I211" s="43">
        <v>1817.7418616149075</v>
      </c>
      <c r="J211" s="43">
        <v>2412.8169512472073</v>
      </c>
      <c r="K211" s="43">
        <v>3513.8006259358576</v>
      </c>
      <c r="L211" s="43">
        <v>3243.9335124647746</v>
      </c>
      <c r="M211" s="43">
        <v>1003.9547562007218</v>
      </c>
      <c r="N211" s="43">
        <v>3118.9368361771158</v>
      </c>
      <c r="O211" s="43">
        <v>2839.8759736268371</v>
      </c>
      <c r="P211" s="43">
        <v>2277.3662846423404</v>
      </c>
      <c r="Q211" s="43">
        <v>3498.6817136500031</v>
      </c>
      <c r="R211" s="43">
        <v>2039.7994980512544</v>
      </c>
      <c r="S211" s="43">
        <v>2540.8619089561139</v>
      </c>
      <c r="T211" s="43">
        <v>3890.2562686150436</v>
      </c>
      <c r="U211" s="43">
        <v>2220.7856026426725</v>
      </c>
      <c r="V211" s="43">
        <v>2283.9685291220935</v>
      </c>
      <c r="W211" s="43">
        <v>450.27973903776228</v>
      </c>
      <c r="X211" s="43">
        <v>1680.6631813335121</v>
      </c>
      <c r="Y211" s="43">
        <v>2257.3332039091511</v>
      </c>
      <c r="Z211" s="43">
        <v>2634.9869777931171</v>
      </c>
      <c r="AA211" s="43">
        <v>3798.7633395659004</v>
      </c>
      <c r="AB211" s="43">
        <v>2338.8660427409354</v>
      </c>
      <c r="AC211" s="43">
        <v>2396.6436576976307</v>
      </c>
      <c r="AD211" s="43">
        <v>4612.5230905471881</v>
      </c>
      <c r="AE211" s="43">
        <v>3128.3989727089634</v>
      </c>
      <c r="AF211" s="43">
        <v>730.50187030290158</v>
      </c>
      <c r="AG211" s="43">
        <v>2515.1261762502909</v>
      </c>
      <c r="AH211" s="43">
        <v>1848.2738867662956</v>
      </c>
      <c r="AI211" s="43">
        <v>2997.4548598929964</v>
      </c>
      <c r="AJ211" s="43">
        <v>2391.4563949059439</v>
      </c>
      <c r="AK211" s="43">
        <v>1611.0723421209259</v>
      </c>
      <c r="AL211" s="43">
        <v>2951.4855825688028</v>
      </c>
      <c r="AM211" s="43">
        <v>959.92912109706504</v>
      </c>
      <c r="AN211" s="43">
        <v>1459.8814070443048</v>
      </c>
      <c r="AO211" s="43">
        <v>2746.1298435026938</v>
      </c>
      <c r="AP211" s="43">
        <v>3234.7161973705611</v>
      </c>
      <c r="AQ211" s="43">
        <v>4004.2224501999403</v>
      </c>
      <c r="AR211" s="43">
        <v>3459.4060298193772</v>
      </c>
      <c r="AS211" s="43">
        <v>2896.6749745297566</v>
      </c>
      <c r="AT211" s="43">
        <v>3069.1962545093493</v>
      </c>
      <c r="AU211" s="43">
        <v>1992.4891001271947</v>
      </c>
      <c r="AV211" s="43">
        <v>317.47354520672644</v>
      </c>
      <c r="AW211" s="43">
        <v>1313.2536089851444</v>
      </c>
      <c r="AX211" s="43">
        <v>3287.3242653207521</v>
      </c>
      <c r="AY211" s="43">
        <v>1162.1176802381246</v>
      </c>
      <c r="AZ211" s="43">
        <v>1707.569866855511</v>
      </c>
    </row>
    <row r="212" spans="2:52">
      <c r="B212" s="12">
        <v>44126</v>
      </c>
      <c r="C212" s="43">
        <v>3639.902285089036</v>
      </c>
      <c r="D212" s="106">
        <v>1633.255643877</v>
      </c>
      <c r="E212" s="43">
        <v>3408.3440427921382</v>
      </c>
      <c r="F212" s="43">
        <v>3227.5487954421483</v>
      </c>
      <c r="G212" s="43">
        <v>2234.78043382026</v>
      </c>
      <c r="H212" s="43">
        <v>1570.5033683979066</v>
      </c>
      <c r="I212" s="43">
        <v>1830.6520625127796</v>
      </c>
      <c r="J212" s="43">
        <v>2427.076786572517</v>
      </c>
      <c r="K212" s="43">
        <v>3529.2059467371796</v>
      </c>
      <c r="L212" s="43">
        <v>3257.8795922782492</v>
      </c>
      <c r="M212" s="43">
        <v>1010.3011733102588</v>
      </c>
      <c r="N212" s="43">
        <v>3168.9150326692893</v>
      </c>
      <c r="O212" s="43">
        <v>2875.2006969975801</v>
      </c>
      <c r="P212" s="43">
        <v>2309.2492131600929</v>
      </c>
      <c r="Q212" s="43">
        <v>3538.1737059037409</v>
      </c>
      <c r="R212" s="43">
        <v>2069.6488497959194</v>
      </c>
      <c r="S212" s="43">
        <v>2567.2187363649391</v>
      </c>
      <c r="T212" s="43">
        <v>3904.7177765735737</v>
      </c>
      <c r="U212" s="43">
        <v>2234.2018359865579</v>
      </c>
      <c r="V212" s="43">
        <v>2295.0508225944573</v>
      </c>
      <c r="W212" s="43">
        <v>453.38299103330206</v>
      </c>
      <c r="X212" s="43">
        <v>1704.2556174437207</v>
      </c>
      <c r="Y212" s="43">
        <v>2281.0505568955059</v>
      </c>
      <c r="Z212" s="43">
        <v>2668.3327283024746</v>
      </c>
      <c r="AA212" s="43">
        <v>3823.5844854733891</v>
      </c>
      <c r="AB212" s="43">
        <v>2406.4866604664394</v>
      </c>
      <c r="AC212" s="43">
        <v>2415.8096260207567</v>
      </c>
      <c r="AD212" s="43">
        <v>4717.5764101683517</v>
      </c>
      <c r="AE212" s="43">
        <v>3170.7079670590983</v>
      </c>
      <c r="AF212" s="43">
        <v>737.16294964780866</v>
      </c>
      <c r="AG212" s="43">
        <v>2528.7248173833577</v>
      </c>
      <c r="AH212" s="43">
        <v>1882.8499060792681</v>
      </c>
      <c r="AI212" s="43">
        <v>3022.2495224267864</v>
      </c>
      <c r="AJ212" s="43">
        <v>2401.7079149967153</v>
      </c>
      <c r="AK212" s="43">
        <v>1631.0274407048325</v>
      </c>
      <c r="AL212" s="43">
        <v>2993.1083288563036</v>
      </c>
      <c r="AM212" s="43">
        <v>968.63046971126266</v>
      </c>
      <c r="AN212" s="43">
        <v>1473.3569916362214</v>
      </c>
      <c r="AO212" s="43">
        <v>2778.8584681843922</v>
      </c>
      <c r="AP212" s="43">
        <v>3253.2728422226269</v>
      </c>
      <c r="AQ212" s="43">
        <v>4100.0462970962335</v>
      </c>
      <c r="AR212" s="43">
        <v>3498.8230536476935</v>
      </c>
      <c r="AS212" s="43">
        <v>2915.6904832694781</v>
      </c>
      <c r="AT212" s="43">
        <v>3115.9306694419752</v>
      </c>
      <c r="AU212" s="43">
        <v>2004.9529836105205</v>
      </c>
      <c r="AV212" s="43">
        <v>320.58715320760001</v>
      </c>
      <c r="AW212" s="43">
        <v>1322.0934292839047</v>
      </c>
      <c r="AX212" s="43">
        <v>3369.9848355025206</v>
      </c>
      <c r="AY212" s="43">
        <v>1176.6652751460358</v>
      </c>
      <c r="AZ212" s="43">
        <v>1757.3315120307911</v>
      </c>
    </row>
    <row r="213" spans="2:52">
      <c r="B213" s="12">
        <v>44127</v>
      </c>
      <c r="C213" s="43">
        <v>3674.3900721091059</v>
      </c>
      <c r="D213" s="106">
        <v>1675.7879361000155</v>
      </c>
      <c r="E213" s="43">
        <v>3442.096116438122</v>
      </c>
      <c r="F213" s="43">
        <v>3241.4189792749776</v>
      </c>
      <c r="G213" s="43">
        <v>2245.7061668522892</v>
      </c>
      <c r="H213" s="43">
        <v>1597.6075305414245</v>
      </c>
      <c r="I213" s="43">
        <v>1846.9921616007753</v>
      </c>
      <c r="J213" s="43">
        <v>2441.3366218978258</v>
      </c>
      <c r="K213" s="43">
        <v>3545.7054237803814</v>
      </c>
      <c r="L213" s="43">
        <v>3272.1028445414672</v>
      </c>
      <c r="M213" s="43">
        <v>1016.6475904197958</v>
      </c>
      <c r="N213" s="43">
        <v>3218.885235208088</v>
      </c>
      <c r="O213" s="43">
        <v>2912.3472354244</v>
      </c>
      <c r="P213" s="43">
        <v>2341.959718524563</v>
      </c>
      <c r="Q213" s="43">
        <v>3578.7342730453342</v>
      </c>
      <c r="R213" s="43">
        <v>2100.4063125095709</v>
      </c>
      <c r="S213" s="43">
        <v>2595.2084611741625</v>
      </c>
      <c r="T213" s="43">
        <v>3919.2591823661301</v>
      </c>
      <c r="U213" s="43">
        <v>2248.4243283711926</v>
      </c>
      <c r="V213" s="43">
        <v>2306.8585455116004</v>
      </c>
      <c r="W213" s="43">
        <v>456.80507028865759</v>
      </c>
      <c r="X213" s="43">
        <v>1726.493416010949</v>
      </c>
      <c r="Y213" s="43">
        <v>2308.7448664330277</v>
      </c>
      <c r="Z213" s="43">
        <v>2698.4081465861127</v>
      </c>
      <c r="AA213" s="43">
        <v>3849.0008396757016</v>
      </c>
      <c r="AB213" s="43">
        <v>2474.8023309932328</v>
      </c>
      <c r="AC213" s="43">
        <v>2435.6552772515111</v>
      </c>
      <c r="AD213" s="43">
        <v>4820.0052714121121</v>
      </c>
      <c r="AE213" s="43">
        <v>3212.6698637072873</v>
      </c>
      <c r="AF213" s="43">
        <v>744.00263837578075</v>
      </c>
      <c r="AG213" s="43">
        <v>2542.3620590353121</v>
      </c>
      <c r="AH213" s="43">
        <v>1918.849844217149</v>
      </c>
      <c r="AI213" s="43">
        <v>3046.5432826871661</v>
      </c>
      <c r="AJ213" s="43">
        <v>2412.235550528329</v>
      </c>
      <c r="AK213" s="43">
        <v>1651.3235162917342</v>
      </c>
      <c r="AL213" s="43">
        <v>3037.1246809022064</v>
      </c>
      <c r="AM213" s="43">
        <v>977.57907346319348</v>
      </c>
      <c r="AN213" s="43">
        <v>1487.1718092287958</v>
      </c>
      <c r="AO213" s="43">
        <v>2814.9583974274524</v>
      </c>
      <c r="AP213" s="43">
        <v>3272.3955091365674</v>
      </c>
      <c r="AQ213" s="43">
        <v>4195.4018441003818</v>
      </c>
      <c r="AR213" s="43">
        <v>3536.0687209651664</v>
      </c>
      <c r="AS213" s="43">
        <v>2934.6823433300747</v>
      </c>
      <c r="AT213" s="43">
        <v>3162.8121320188402</v>
      </c>
      <c r="AU213" s="43">
        <v>2017.7649922132946</v>
      </c>
      <c r="AV213" s="43">
        <v>323.49471362018056</v>
      </c>
      <c r="AW213" s="43">
        <v>1331.1715045015828</v>
      </c>
      <c r="AX213" s="43">
        <v>3440.6131279706833</v>
      </c>
      <c r="AY213" s="43">
        <v>1192.0498549664574</v>
      </c>
      <c r="AZ213" s="43">
        <v>1810.7956605673273</v>
      </c>
    </row>
    <row r="214" spans="2:52">
      <c r="B214" s="12">
        <v>44128</v>
      </c>
      <c r="C214" s="43">
        <v>3709.0876353111007</v>
      </c>
      <c r="D214" s="106">
        <v>1721.6595405223584</v>
      </c>
      <c r="E214" s="43">
        <v>3476.3594416905239</v>
      </c>
      <c r="F214" s="43">
        <v>3255.5207580833667</v>
      </c>
      <c r="G214" s="43">
        <v>2256.5964678105524</v>
      </c>
      <c r="H214" s="43">
        <v>1625.2698508839442</v>
      </c>
      <c r="I214" s="43">
        <v>1863.7489772913091</v>
      </c>
      <c r="J214" s="43">
        <v>2454.8922678243539</v>
      </c>
      <c r="K214" s="43">
        <v>3562.6505450072059</v>
      </c>
      <c r="L214" s="43">
        <v>3286.8145123350555</v>
      </c>
      <c r="M214" s="43">
        <v>1022.7720342758988</v>
      </c>
      <c r="N214" s="43">
        <v>3268.9273833272518</v>
      </c>
      <c r="O214" s="43">
        <v>2949.8161990406002</v>
      </c>
      <c r="P214" s="43">
        <v>2375.6993899676427</v>
      </c>
      <c r="Q214" s="43">
        <v>3619.8970455262706</v>
      </c>
      <c r="R214" s="43">
        <v>2132.6794252207551</v>
      </c>
      <c r="S214" s="43">
        <v>2623.1981859833854</v>
      </c>
      <c r="T214" s="43">
        <v>3934.4858657351319</v>
      </c>
      <c r="U214" s="43">
        <v>2263.0696404070172</v>
      </c>
      <c r="V214" s="43">
        <v>2319.1199572020255</v>
      </c>
      <c r="W214" s="43">
        <v>461.03484526887968</v>
      </c>
      <c r="X214" s="43">
        <v>1749.8812975608128</v>
      </c>
      <c r="Y214" s="43">
        <v>2339.1546520360603</v>
      </c>
      <c r="Z214" s="43">
        <v>2728.8815910694648</v>
      </c>
      <c r="AA214" s="43">
        <v>3875.3724071898664</v>
      </c>
      <c r="AB214" s="43">
        <v>2545.0160303235493</v>
      </c>
      <c r="AC214" s="43">
        <v>2456.2677851495905</v>
      </c>
      <c r="AD214" s="43">
        <v>4927.6455571481438</v>
      </c>
      <c r="AE214" s="43">
        <v>3256.7365017396246</v>
      </c>
      <c r="AF214" s="43">
        <v>751.37815525294923</v>
      </c>
      <c r="AG214" s="43">
        <v>2557.0592066017184</v>
      </c>
      <c r="AH214" s="43">
        <v>1954.774839258982</v>
      </c>
      <c r="AI214" s="43">
        <v>3071.1848917485254</v>
      </c>
      <c r="AJ214" s="43">
        <v>2423.4901921408778</v>
      </c>
      <c r="AK214" s="43">
        <v>1672.2233289377039</v>
      </c>
      <c r="AL214" s="43">
        <v>3069.4509945684645</v>
      </c>
      <c r="AM214" s="43">
        <v>986.62928891556237</v>
      </c>
      <c r="AN214" s="43">
        <v>1502.3190090673745</v>
      </c>
      <c r="AO214" s="43">
        <v>2852.6630676417199</v>
      </c>
      <c r="AP214" s="43">
        <v>3292.0564519328796</v>
      </c>
      <c r="AQ214" s="43">
        <v>4296.6999552531388</v>
      </c>
      <c r="AR214" s="43">
        <v>3574.1511345295935</v>
      </c>
      <c r="AS214" s="43">
        <v>2954.788647394435</v>
      </c>
      <c r="AT214" s="43">
        <v>3209.9787779057442</v>
      </c>
      <c r="AU214" s="43">
        <v>2031.1242936721246</v>
      </c>
      <c r="AV214" s="43">
        <v>327.08909932707144</v>
      </c>
      <c r="AW214" s="43">
        <v>1340.3208685926381</v>
      </c>
      <c r="AX214" s="43">
        <v>3513.241075075181</v>
      </c>
      <c r="AY214" s="43">
        <v>1209.4830550013078</v>
      </c>
      <c r="AZ214" s="43">
        <v>1867.073711658418</v>
      </c>
    </row>
    <row r="215" spans="2:52">
      <c r="B215" s="12">
        <v>44129</v>
      </c>
      <c r="C215" s="43">
        <v>3744.1435661572168</v>
      </c>
      <c r="D215" s="106">
        <v>1770.3236691815657</v>
      </c>
      <c r="E215" s="43">
        <v>3509.7044075758399</v>
      </c>
      <c r="F215" s="43">
        <v>3269.7559984030936</v>
      </c>
      <c r="G215" s="43">
        <v>2267.7789026014993</v>
      </c>
      <c r="H215" s="43">
        <v>1653.4481574726519</v>
      </c>
      <c r="I215" s="43">
        <v>1880.8023028721109</v>
      </c>
      <c r="J215" s="43">
        <v>2467.5676770024065</v>
      </c>
      <c r="K215" s="43">
        <v>3580.8587681813428</v>
      </c>
      <c r="L215" s="43">
        <v>3301.9849947177795</v>
      </c>
      <c r="M215" s="43">
        <v>1029.3202452521939</v>
      </c>
      <c r="N215" s="43">
        <v>3317.9702872747052</v>
      </c>
      <c r="O215" s="43">
        <v>2989.2783365547853</v>
      </c>
      <c r="P215" s="43">
        <v>2411.1706068130839</v>
      </c>
      <c r="Q215" s="43">
        <v>3665.7597363698974</v>
      </c>
      <c r="R215" s="43">
        <v>2166.247555334895</v>
      </c>
      <c r="S215" s="43">
        <v>2660.4115744867481</v>
      </c>
      <c r="T215" s="43">
        <v>3948.8982057958015</v>
      </c>
      <c r="U215" s="43">
        <v>2278.732621309186</v>
      </c>
      <c r="V215" s="43">
        <v>2331.8988576494762</v>
      </c>
      <c r="W215" s="43">
        <v>465.36026842704661</v>
      </c>
      <c r="X215" s="43">
        <v>1775.7181120289254</v>
      </c>
      <c r="Y215" s="43">
        <v>2371.7125007953914</v>
      </c>
      <c r="Z215" s="43">
        <v>2760.91688104994</v>
      </c>
      <c r="AA215" s="43">
        <v>3901.8015755067568</v>
      </c>
      <c r="AB215" s="43">
        <v>2615.2430960538909</v>
      </c>
      <c r="AC215" s="43">
        <v>2477.4401120357156</v>
      </c>
      <c r="AD215" s="43">
        <v>5041.5845429899409</v>
      </c>
      <c r="AE215" s="43">
        <v>3302.7971052937869</v>
      </c>
      <c r="AF215" s="43">
        <v>758.98481368467276</v>
      </c>
      <c r="AG215" s="43">
        <v>2572.7792679186423</v>
      </c>
      <c r="AH215" s="43">
        <v>1989.5961268862925</v>
      </c>
      <c r="AI215" s="43">
        <v>3096.2995751792159</v>
      </c>
      <c r="AJ215" s="43">
        <v>2434.7551146475007</v>
      </c>
      <c r="AK215" s="43">
        <v>1693.4176772744327</v>
      </c>
      <c r="AL215" s="43">
        <v>3099.7375084556925</v>
      </c>
      <c r="AM215" s="43">
        <v>996.06224177291551</v>
      </c>
      <c r="AN215" s="43">
        <v>1518.3622750228221</v>
      </c>
      <c r="AO215" s="43">
        <v>2890.7048683121243</v>
      </c>
      <c r="AP215" s="43">
        <v>3311.8505763908097</v>
      </c>
      <c r="AQ215" s="43">
        <v>4409.0273362795315</v>
      </c>
      <c r="AR215" s="43">
        <v>3612.5556953990963</v>
      </c>
      <c r="AS215" s="43">
        <v>2975.0797067644589</v>
      </c>
      <c r="AT215" s="43">
        <v>3258.0900935071513</v>
      </c>
      <c r="AU215" s="43">
        <v>2044.6459419414666</v>
      </c>
      <c r="AV215" s="43">
        <v>330.4774374456693</v>
      </c>
      <c r="AW215" s="43">
        <v>1349.4552244998245</v>
      </c>
      <c r="AX215" s="43">
        <v>3585.2973417744442</v>
      </c>
      <c r="AY215" s="43">
        <v>1228.0561487741481</v>
      </c>
      <c r="AZ215" s="43">
        <v>1923.7960631528592</v>
      </c>
    </row>
    <row r="216" spans="2:52">
      <c r="B216" s="12">
        <v>44130</v>
      </c>
      <c r="C216" s="43">
        <v>3779.3539155816943</v>
      </c>
      <c r="D216" s="106">
        <v>1821.4678718133734</v>
      </c>
      <c r="E216" s="43">
        <v>3542.4339780089858</v>
      </c>
      <c r="F216" s="43">
        <v>3284.6212555631123</v>
      </c>
      <c r="G216" s="43">
        <v>2279.4136386606242</v>
      </c>
      <c r="H216" s="43">
        <v>1682.7006085065493</v>
      </c>
      <c r="I216" s="43">
        <v>1901.1292579170845</v>
      </c>
      <c r="J216" s="43">
        <v>2480.2724274054085</v>
      </c>
      <c r="K216" s="43">
        <v>3598.1690515825094</v>
      </c>
      <c r="L216" s="43">
        <v>3317.2066059989993</v>
      </c>
      <c r="M216" s="43">
        <v>1034.9402044414023</v>
      </c>
      <c r="N216" s="43">
        <v>3367.1011247092697</v>
      </c>
      <c r="O216" s="43">
        <v>3030.3424537686524</v>
      </c>
      <c r="P216" s="43">
        <v>2448.2715134489831</v>
      </c>
      <c r="Q216" s="43">
        <v>3713.5014889866607</v>
      </c>
      <c r="R216" s="43">
        <v>2201.4400529569389</v>
      </c>
      <c r="S216" s="43">
        <v>2697.6249629901108</v>
      </c>
      <c r="T216" s="43">
        <v>3962.1489542694917</v>
      </c>
      <c r="U216" s="43">
        <v>2294.9282720660403</v>
      </c>
      <c r="V216" s="43">
        <v>2345.1857950045087</v>
      </c>
      <c r="W216" s="43">
        <v>470.40836670746239</v>
      </c>
      <c r="X216" s="43">
        <v>1804.279936549178</v>
      </c>
      <c r="Y216" s="43">
        <v>2407.5785694628912</v>
      </c>
      <c r="Z216" s="43">
        <v>2795.7616308143597</v>
      </c>
      <c r="AA216" s="43">
        <v>3928.0099407465341</v>
      </c>
      <c r="AB216" s="43">
        <v>2675.8329873663456</v>
      </c>
      <c r="AC216" s="43">
        <v>2499.2730525695365</v>
      </c>
      <c r="AD216" s="43">
        <v>5164.2592260022348</v>
      </c>
      <c r="AE216" s="43">
        <v>3353.4955249505647</v>
      </c>
      <c r="AF216" s="43">
        <v>767.1167938312941</v>
      </c>
      <c r="AG216" s="43">
        <v>2589.1233709575804</v>
      </c>
      <c r="AH216" s="43">
        <v>2027.2516261459564</v>
      </c>
      <c r="AI216" s="43">
        <v>3122.7407220376408</v>
      </c>
      <c r="AJ216" s="43">
        <v>2446.5208635654344</v>
      </c>
      <c r="AK216" s="43">
        <v>1716.0358184731319</v>
      </c>
      <c r="AL216" s="43">
        <v>3127.8145401043953</v>
      </c>
      <c r="AM216" s="43">
        <v>1006.1658318531614</v>
      </c>
      <c r="AN216" s="43">
        <v>1534.5606508042281</v>
      </c>
      <c r="AO216" s="43">
        <v>2927.3576915032472</v>
      </c>
      <c r="AP216" s="43">
        <v>3331.5670115461289</v>
      </c>
      <c r="AQ216" s="43">
        <v>4521.7907206537848</v>
      </c>
      <c r="AR216" s="43">
        <v>3652.2446617576716</v>
      </c>
      <c r="AS216" s="43">
        <v>2995.6343503705625</v>
      </c>
      <c r="AT216" s="43">
        <v>3307.5114699390501</v>
      </c>
      <c r="AU216" s="43">
        <v>2058.629525465461</v>
      </c>
      <c r="AV216" s="43">
        <v>334.32365909380729</v>
      </c>
      <c r="AW216" s="43">
        <v>1358.8953721533392</v>
      </c>
      <c r="AX216" s="43">
        <v>3661.0683043257459</v>
      </c>
      <c r="AY216" s="43">
        <v>1247.2589740525907</v>
      </c>
      <c r="AZ216" s="43">
        <v>1982.7399166640541</v>
      </c>
    </row>
    <row r="217" spans="2:52">
      <c r="B217" s="12">
        <v>44131</v>
      </c>
      <c r="C217" s="43">
        <v>3807.2658020100348</v>
      </c>
      <c r="D217" s="106">
        <v>1874.5648885968346</v>
      </c>
      <c r="E217" s="43">
        <v>3574.3351314872857</v>
      </c>
      <c r="F217" s="43">
        <v>3300.6425249316408</v>
      </c>
      <c r="G217" s="43">
        <v>2290.2793540983143</v>
      </c>
      <c r="H217" s="43">
        <v>1714.5875662397343</v>
      </c>
      <c r="I217" s="43">
        <v>1921.7847779755978</v>
      </c>
      <c r="J217" s="43">
        <v>2498.8160815732999</v>
      </c>
      <c r="K217" s="43">
        <v>3616.6533080942636</v>
      </c>
      <c r="L217" s="43">
        <v>3331.2885810426878</v>
      </c>
      <c r="M217" s="43">
        <v>1040.1969346704464</v>
      </c>
      <c r="N217" s="43">
        <v>3416.1600165634709</v>
      </c>
      <c r="O217" s="43">
        <v>3075.3399328207952</v>
      </c>
      <c r="P217" s="43">
        <v>2486.8493264574854</v>
      </c>
      <c r="Q217" s="43">
        <v>3768.4108434995101</v>
      </c>
      <c r="R217" s="43">
        <v>2238.1929666101992</v>
      </c>
      <c r="S217" s="43">
        <v>2741.5170489689749</v>
      </c>
      <c r="T217" s="43">
        <v>3974.5822864412335</v>
      </c>
      <c r="U217" s="43">
        <v>2312.2016984043594</v>
      </c>
      <c r="V217" s="43">
        <v>2358.8767989232451</v>
      </c>
      <c r="W217" s="43">
        <v>476.05160920620091</v>
      </c>
      <c r="X217" s="43">
        <v>1834.6999175301814</v>
      </c>
      <c r="Y217" s="43">
        <v>2447.0998918267819</v>
      </c>
      <c r="Z217" s="43">
        <v>2839.1767458848981</v>
      </c>
      <c r="AA217" s="43">
        <v>3952.3558800315441</v>
      </c>
      <c r="AB217" s="43">
        <v>2748.1853107006318</v>
      </c>
      <c r="AC217" s="43">
        <v>2521.2326674729152</v>
      </c>
      <c r="AD217" s="43">
        <v>5296.2694823855727</v>
      </c>
      <c r="AE217" s="43">
        <v>3406.1879101291674</v>
      </c>
      <c r="AF217" s="43">
        <v>775.22776110931977</v>
      </c>
      <c r="AG217" s="43">
        <v>2606.9648524583622</v>
      </c>
      <c r="AH217" s="43">
        <v>2066.3651092741875</v>
      </c>
      <c r="AI217" s="43">
        <v>3151.125184197535</v>
      </c>
      <c r="AJ217" s="43">
        <v>2458.7066604412425</v>
      </c>
      <c r="AK217" s="43">
        <v>1740.275739180702</v>
      </c>
      <c r="AL217" s="43">
        <v>3150.7397234616365</v>
      </c>
      <c r="AM217" s="43">
        <v>1016.46248416424</v>
      </c>
      <c r="AN217" s="43">
        <v>1551.2299355536527</v>
      </c>
      <c r="AO217" s="43">
        <v>2964.522952987697</v>
      </c>
      <c r="AP217" s="43">
        <v>3351.1141950064753</v>
      </c>
      <c r="AQ217" s="43">
        <v>4640.5935588095035</v>
      </c>
      <c r="AR217" s="43">
        <v>3689.8459462301003</v>
      </c>
      <c r="AS217" s="43">
        <v>3016.2673302262679</v>
      </c>
      <c r="AT217" s="43">
        <v>3358.412234791776</v>
      </c>
      <c r="AU217" s="43">
        <v>2073.3896957943789</v>
      </c>
      <c r="AV217" s="43">
        <v>337.50594962411196</v>
      </c>
      <c r="AW217" s="43">
        <v>1368.7032203116407</v>
      </c>
      <c r="AX217" s="43">
        <v>3738.5911115523159</v>
      </c>
      <c r="AY217" s="43">
        <v>1267.9683721735516</v>
      </c>
      <c r="AZ217" s="43">
        <v>2044.0286889707115</v>
      </c>
    </row>
    <row r="218" spans="2:52">
      <c r="B218" s="12">
        <v>44132</v>
      </c>
      <c r="C218" s="43">
        <v>3833.5140467733872</v>
      </c>
      <c r="D218" s="106">
        <v>1928.9507627203873</v>
      </c>
      <c r="E218" s="43">
        <v>3606.8658818512681</v>
      </c>
      <c r="F218" s="43">
        <v>3318.648052946694</v>
      </c>
      <c r="G218" s="43">
        <v>2300.8348581146647</v>
      </c>
      <c r="H218" s="43">
        <v>1749.1933745778338</v>
      </c>
      <c r="I218" s="43">
        <v>1942.440298034111</v>
      </c>
      <c r="J218" s="43">
        <v>2517.579794928311</v>
      </c>
      <c r="K218" s="43">
        <v>3633.7420996847641</v>
      </c>
      <c r="L218" s="43">
        <v>3346.3379686658159</v>
      </c>
      <c r="M218" s="43">
        <v>1045.1812431793671</v>
      </c>
      <c r="N218" s="43">
        <v>3463.4362568153447</v>
      </c>
      <c r="O218" s="43">
        <v>3122.3418593789434</v>
      </c>
      <c r="P218" s="43">
        <v>2526.9634616122007</v>
      </c>
      <c r="Q218" s="43">
        <v>3828.7898525230817</v>
      </c>
      <c r="R218" s="43">
        <v>2275.7292858529004</v>
      </c>
      <c r="S218" s="43">
        <v>2785.4091349478394</v>
      </c>
      <c r="T218" s="43">
        <v>3987.0156186129752</v>
      </c>
      <c r="U218" s="43">
        <v>2329.8150385799095</v>
      </c>
      <c r="V218" s="43">
        <v>2372.7379361319627</v>
      </c>
      <c r="W218" s="43">
        <v>481.69485170493948</v>
      </c>
      <c r="X218" s="43">
        <v>1865.875176887841</v>
      </c>
      <c r="Y218" s="43">
        <v>2488.5159680125025</v>
      </c>
      <c r="Z218" s="43">
        <v>2876.5120689457726</v>
      </c>
      <c r="AA218" s="43">
        <v>3977.2394268086523</v>
      </c>
      <c r="AB218" s="43">
        <v>2823.8257684410205</v>
      </c>
      <c r="AC218" s="43">
        <v>2543.4933042652433</v>
      </c>
      <c r="AD218" s="43">
        <v>5433.5661477862504</v>
      </c>
      <c r="AE218" s="43">
        <v>3461.7013872682792</v>
      </c>
      <c r="AF218" s="43">
        <v>784.11620452539444</v>
      </c>
      <c r="AG218" s="43">
        <v>2623.9281721544544</v>
      </c>
      <c r="AH218" s="43">
        <v>2103.4960068615173</v>
      </c>
      <c r="AI218" s="43">
        <v>3178.7258270592233</v>
      </c>
      <c r="AJ218" s="43">
        <v>2470.9570800798001</v>
      </c>
      <c r="AK218" s="43">
        <v>1764.585321856626</v>
      </c>
      <c r="AL218" s="43">
        <v>3176.3328927245466</v>
      </c>
      <c r="AM218" s="43">
        <v>1028.5644376864384</v>
      </c>
      <c r="AN218" s="43">
        <v>1568.4203446823769</v>
      </c>
      <c r="AO218" s="43">
        <v>3001.6882144721471</v>
      </c>
      <c r="AP218" s="43">
        <v>3371.2884421236058</v>
      </c>
      <c r="AQ218" s="43">
        <v>4767.3736434038428</v>
      </c>
      <c r="AR218" s="43">
        <v>3724.5395374943696</v>
      </c>
      <c r="AS218" s="43">
        <v>3037.21858188853</v>
      </c>
      <c r="AT218" s="43">
        <v>3409.8298943939471</v>
      </c>
      <c r="AU218" s="43">
        <v>2088.4896228504508</v>
      </c>
      <c r="AV218" s="43">
        <v>340.11588574249134</v>
      </c>
      <c r="AW218" s="43">
        <v>1378.5279526767949</v>
      </c>
      <c r="AX218" s="43">
        <v>3818.8987138859306</v>
      </c>
      <c r="AY218" s="43">
        <v>1289.8734630266699</v>
      </c>
      <c r="AZ218" s="43">
        <v>2105.5642948347859</v>
      </c>
    </row>
    <row r="219" spans="2:52">
      <c r="B219" s="12">
        <v>44133</v>
      </c>
      <c r="C219" s="43">
        <v>3861.5716111058423</v>
      </c>
      <c r="D219" s="106">
        <v>1979.919212078546</v>
      </c>
      <c r="E219" s="43">
        <v>3639.7279989971894</v>
      </c>
      <c r="F219" s="43">
        <v>3336.9205039844246</v>
      </c>
      <c r="G219" s="43">
        <v>2311.1408914075596</v>
      </c>
      <c r="H219" s="43">
        <v>1779.6092753687615</v>
      </c>
      <c r="I219" s="43">
        <v>1963.0958180926245</v>
      </c>
      <c r="J219" s="43">
        <v>2534.3483049867759</v>
      </c>
      <c r="K219" s="43">
        <v>3652.4651416620718</v>
      </c>
      <c r="L219" s="43">
        <v>3361.2178236255095</v>
      </c>
      <c r="M219" s="43">
        <v>1049.792233034786</v>
      </c>
      <c r="N219" s="43">
        <v>3509.3535249936945</v>
      </c>
      <c r="O219" s="43">
        <v>3172.5883303253281</v>
      </c>
      <c r="P219" s="43">
        <v>2568.344425939968</v>
      </c>
      <c r="Q219" s="43">
        <v>3894.5207917053235</v>
      </c>
      <c r="R219" s="43">
        <v>2313.1408997160588</v>
      </c>
      <c r="S219" s="43">
        <v>2829.3012209267035</v>
      </c>
      <c r="T219" s="43">
        <v>3999.7531771527351</v>
      </c>
      <c r="U219" s="43">
        <v>2347.515429860116</v>
      </c>
      <c r="V219" s="43">
        <v>2387.2725176135214</v>
      </c>
      <c r="W219" s="43">
        <v>487.48688025825862</v>
      </c>
      <c r="X219" s="43">
        <v>1897.0504362455001</v>
      </c>
      <c r="Y219" s="43">
        <v>2531.2492527374629</v>
      </c>
      <c r="Z219" s="43">
        <v>2910.2930878723605</v>
      </c>
      <c r="AA219" s="43">
        <v>4001.7293681004735</v>
      </c>
      <c r="AB219" s="43">
        <v>2898.8781045803175</v>
      </c>
      <c r="AC219" s="43">
        <v>2566.0944635563833</v>
      </c>
      <c r="AD219" s="43">
        <v>5579.2985722571493</v>
      </c>
      <c r="AE219" s="43">
        <v>3519.8144046432521</v>
      </c>
      <c r="AF219" s="43">
        <v>793.42490531338751</v>
      </c>
      <c r="AG219" s="43">
        <v>2641.8790217920837</v>
      </c>
      <c r="AH219" s="43">
        <v>2140.075050741586</v>
      </c>
      <c r="AI219" s="43">
        <v>3205.5148227186264</v>
      </c>
      <c r="AJ219" s="43">
        <v>2483.6921704389824</v>
      </c>
      <c r="AK219" s="43">
        <v>1790.1097114894585</v>
      </c>
      <c r="AL219" s="43">
        <v>3203.0055312510499</v>
      </c>
      <c r="AM219" s="43">
        <v>1039.8365623217244</v>
      </c>
      <c r="AN219" s="43">
        <v>1585.8819170320219</v>
      </c>
      <c r="AO219" s="43">
        <v>3038.8534759565978</v>
      </c>
      <c r="AP219" s="43">
        <v>3391.6680109690633</v>
      </c>
      <c r="AQ219" s="43">
        <v>4898.5137614767791</v>
      </c>
      <c r="AR219" s="43">
        <v>3753.488865773309</v>
      </c>
      <c r="AS219" s="43">
        <v>3058.1476629141121</v>
      </c>
      <c r="AT219" s="43">
        <v>3461.6441370366406</v>
      </c>
      <c r="AU219" s="43">
        <v>2103.7937386785065</v>
      </c>
      <c r="AV219" s="43">
        <v>342.5426684490547</v>
      </c>
      <c r="AW219" s="43">
        <v>1388.6622288342444</v>
      </c>
      <c r="AX219" s="43">
        <v>3898.6542643260777</v>
      </c>
      <c r="AY219" s="43">
        <v>1313.6039781175475</v>
      </c>
      <c r="AZ219" s="43">
        <v>2171.7650549340424</v>
      </c>
    </row>
    <row r="220" spans="2:52">
      <c r="B220" s="12">
        <v>44134</v>
      </c>
      <c r="C220" s="43">
        <v>3889.4543619533601</v>
      </c>
      <c r="D220" s="106">
        <v>2030.926717719738</v>
      </c>
      <c r="E220" s="43">
        <v>3672.4575694303353</v>
      </c>
      <c r="F220" s="43">
        <v>3354.9279946687625</v>
      </c>
      <c r="G220" s="43">
        <v>2321.8493318239412</v>
      </c>
      <c r="H220" s="43">
        <v>1816.4402743935475</v>
      </c>
      <c r="I220" s="43">
        <v>1986.1714999581877</v>
      </c>
      <c r="J220" s="43">
        <v>2552.8039354798202</v>
      </c>
      <c r="K220" s="43">
        <v>3672.0083019653598</v>
      </c>
      <c r="L220" s="43">
        <v>3376.072114135955</v>
      </c>
      <c r="M220" s="43">
        <v>1054.7765415437068</v>
      </c>
      <c r="N220" s="43">
        <v>3555.7504303744645</v>
      </c>
      <c r="O220" s="43">
        <v>3224.51795094914</v>
      </c>
      <c r="P220" s="43">
        <v>2612.065947349603</v>
      </c>
      <c r="Q220" s="43">
        <v>3964.3403881915233</v>
      </c>
      <c r="R220" s="43">
        <v>2350.885061258</v>
      </c>
      <c r="S220" s="43">
        <v>2881.2842399706019</v>
      </c>
      <c r="T220" s="43">
        <v>4012.6382393860799</v>
      </c>
      <c r="U220" s="43">
        <v>2364.1981522739793</v>
      </c>
      <c r="V220" s="43">
        <v>2401.5093658376136</v>
      </c>
      <c r="W220" s="43">
        <v>494.02283908448123</v>
      </c>
      <c r="X220" s="43">
        <v>1932.32107816446</v>
      </c>
      <c r="Y220" s="43">
        <v>2577.4731400914102</v>
      </c>
      <c r="Z220" s="43">
        <v>2950.2446767138099</v>
      </c>
      <c r="AA220" s="43">
        <v>4025.2112953446117</v>
      </c>
      <c r="AB220" s="43">
        <v>2975.7482711229886</v>
      </c>
      <c r="AC220" s="43">
        <v>2588.2774612189824</v>
      </c>
      <c r="AD220" s="43">
        <v>5730.336151876656</v>
      </c>
      <c r="AE220" s="43">
        <v>3579.7884565052614</v>
      </c>
      <c r="AF220" s="43">
        <v>803.1223441704052</v>
      </c>
      <c r="AG220" s="43">
        <v>2660.0743413826676</v>
      </c>
      <c r="AH220" s="43">
        <v>2177.6692329226653</v>
      </c>
      <c r="AI220" s="43">
        <v>3233.0458958201189</v>
      </c>
      <c r="AJ220" s="43">
        <v>2496.7577181076804</v>
      </c>
      <c r="AK220" s="43">
        <v>1816.6032579802672</v>
      </c>
      <c r="AL220" s="43">
        <v>3231.1944811177173</v>
      </c>
      <c r="AM220" s="43">
        <v>1051.8335170868033</v>
      </c>
      <c r="AN220" s="43">
        <v>1604.0721707942637</v>
      </c>
      <c r="AO220" s="43">
        <v>3080.6037116444995</v>
      </c>
      <c r="AP220" s="43">
        <v>3412.2445776889972</v>
      </c>
      <c r="AQ220" s="43">
        <v>5029.460100284</v>
      </c>
      <c r="AR220" s="43">
        <v>3784.2832195267792</v>
      </c>
      <c r="AS220" s="43">
        <v>3078.9299250567933</v>
      </c>
      <c r="AT220" s="43">
        <v>3513.4360997332374</v>
      </c>
      <c r="AU220" s="43">
        <v>2119.3104116708409</v>
      </c>
      <c r="AV220" s="43">
        <v>345.65627644992827</v>
      </c>
      <c r="AW220" s="43">
        <v>1399.6444673802846</v>
      </c>
      <c r="AX220" s="43">
        <v>3979.6218753678809</v>
      </c>
      <c r="AY220" s="43">
        <v>1337.613488179262</v>
      </c>
      <c r="AZ220" s="43">
        <v>2238.1632818792327</v>
      </c>
    </row>
    <row r="221" spans="2:52">
      <c r="B221" s="12">
        <v>44135</v>
      </c>
      <c r="C221" s="43">
        <v>3917.1098552704593</v>
      </c>
      <c r="D221" s="106">
        <v>2082.051392210029</v>
      </c>
      <c r="E221" s="43">
        <v>3703.1421334378056</v>
      </c>
      <c r="F221" s="43">
        <v>3373.95803605027</v>
      </c>
      <c r="G221" s="43">
        <v>2332.8672605581169</v>
      </c>
      <c r="H221" s="43">
        <v>1856.0719872257685</v>
      </c>
      <c r="I221" s="43">
        <v>2011.0382618365845</v>
      </c>
      <c r="J221" s="43">
        <v>2571.655672509678</v>
      </c>
      <c r="K221" s="43">
        <v>3691.7689632358779</v>
      </c>
      <c r="L221" s="43">
        <v>3391.1645576736059</v>
      </c>
      <c r="M221" s="43">
        <v>1059.9626439193858</v>
      </c>
      <c r="N221" s="43">
        <v>3604.521539907214</v>
      </c>
      <c r="O221" s="43">
        <v>3279.2840113508551</v>
      </c>
      <c r="P221" s="43">
        <v>2657.6930174986023</v>
      </c>
      <c r="Q221" s="43">
        <v>4036.6955861065339</v>
      </c>
      <c r="R221" s="43">
        <v>2388.4309732222059</v>
      </c>
      <c r="S221" s="43">
        <v>2933.2672590145007</v>
      </c>
      <c r="T221" s="43">
        <v>4026.2331631448005</v>
      </c>
      <c r="U221" s="43">
        <v>2380.6694648622465</v>
      </c>
      <c r="V221" s="43">
        <v>2416.4929101677326</v>
      </c>
      <c r="W221" s="43">
        <v>501.3558660602431</v>
      </c>
      <c r="X221" s="43">
        <v>1968.6817241042759</v>
      </c>
      <c r="Y221" s="43">
        <v>2627.020445913593</v>
      </c>
      <c r="Z221" s="43">
        <v>2991.4601733122458</v>
      </c>
      <c r="AA221" s="43">
        <v>4047.5700069356167</v>
      </c>
      <c r="AB221" s="43">
        <v>3053.4471544671978</v>
      </c>
      <c r="AC221" s="43">
        <v>2610.7437736005927</v>
      </c>
      <c r="AD221" s="43">
        <v>5887.6911777331961</v>
      </c>
      <c r="AE221" s="43">
        <v>3643.9202957331504</v>
      </c>
      <c r="AF221" s="43">
        <v>812.76725085593296</v>
      </c>
      <c r="AG221" s="43">
        <v>2678.5607732198609</v>
      </c>
      <c r="AH221" s="43">
        <v>2219.0310089323311</v>
      </c>
      <c r="AI221" s="43">
        <v>3261.430357980013</v>
      </c>
      <c r="AJ221" s="43">
        <v>2510.2036588571104</v>
      </c>
      <c r="AK221" s="43">
        <v>1845.1988849196507</v>
      </c>
      <c r="AL221" s="43">
        <v>3260.5639876706555</v>
      </c>
      <c r="AM221" s="43">
        <v>1064.2030480868227</v>
      </c>
      <c r="AN221" s="43">
        <v>1622.400795912037</v>
      </c>
      <c r="AO221" s="43">
        <v>3122.3809177688922</v>
      </c>
      <c r="AP221" s="43">
        <v>3432.7018358370656</v>
      </c>
      <c r="AQ221" s="43">
        <v>5160.6486631733642</v>
      </c>
      <c r="AR221" s="43">
        <v>3814.7888958250505</v>
      </c>
      <c r="AS221" s="43">
        <v>3099.8225477020583</v>
      </c>
      <c r="AT221" s="43">
        <v>3567.5630007807781</v>
      </c>
      <c r="AU221" s="43">
        <v>2134.512433112905</v>
      </c>
      <c r="AV221" s="43">
        <v>349.1819796273881</v>
      </c>
      <c r="AW221" s="43">
        <v>1410.8705889141936</v>
      </c>
      <c r="AX221" s="43">
        <v>4062.0689854841758</v>
      </c>
      <c r="AY221" s="43">
        <v>1360.6265876308457</v>
      </c>
      <c r="AZ221" s="43">
        <v>2307.5975615806533</v>
      </c>
    </row>
    <row r="222" spans="2:52">
      <c r="B222" s="12">
        <v>44136</v>
      </c>
      <c r="C222" s="43">
        <v>3946.4522987172036</v>
      </c>
      <c r="D222" s="106">
        <v>2134.1329456346307</v>
      </c>
      <c r="E222" s="43">
        <v>3737.0930271529514</v>
      </c>
      <c r="F222" s="43">
        <v>3392.5405888349351</v>
      </c>
      <c r="G222" s="43">
        <v>2344.1827464015737</v>
      </c>
      <c r="H222" s="43">
        <v>1899.3081616719862</v>
      </c>
      <c r="I222" s="43">
        <v>2036.065299331342</v>
      </c>
      <c r="J222" s="43">
        <v>2591.622376087606</v>
      </c>
      <c r="K222" s="43">
        <v>3711.7471254736274</v>
      </c>
      <c r="L222" s="43">
        <v>3406.5395556503145</v>
      </c>
      <c r="M222" s="43">
        <v>1065.4615267885395</v>
      </c>
      <c r="N222" s="43">
        <v>3656.7140614838936</v>
      </c>
      <c r="O222" s="43">
        <v>3335.6599429778653</v>
      </c>
      <c r="P222" s="43">
        <v>2705.7603783494606</v>
      </c>
      <c r="Q222" s="43">
        <v>4111.8127784350718</v>
      </c>
      <c r="R222" s="43">
        <v>2425.2510359259895</v>
      </c>
      <c r="S222" s="43">
        <v>2983.1368282698968</v>
      </c>
      <c r="T222" s="43">
        <v>4039.576101426981</v>
      </c>
      <c r="U222" s="43">
        <v>2398.1605189622073</v>
      </c>
      <c r="V222" s="43">
        <v>2432.0341136150114</v>
      </c>
      <c r="W222" s="43">
        <v>509.78353329470565</v>
      </c>
      <c r="X222" s="43">
        <v>2006.1967443811398</v>
      </c>
      <c r="Y222" s="43">
        <v>2681.428757864242</v>
      </c>
      <c r="Z222" s="43">
        <v>3034.2677747095363</v>
      </c>
      <c r="AA222" s="43">
        <v>4073.0103614723971</v>
      </c>
      <c r="AB222" s="43">
        <v>3133.4985242157732</v>
      </c>
      <c r="AC222" s="43">
        <v>2633.444365461386</v>
      </c>
      <c r="AD222" s="43">
        <v>6050.9137426763555</v>
      </c>
      <c r="AE222" s="43">
        <v>3712.9188878457903</v>
      </c>
      <c r="AF222" s="43">
        <v>822.45418327865264</v>
      </c>
      <c r="AG222" s="43">
        <v>2698.2792049515456</v>
      </c>
      <c r="AH222" s="43">
        <v>2262.8045900329903</v>
      </c>
      <c r="AI222" s="43">
        <v>3292.1059842423565</v>
      </c>
      <c r="AJ222" s="43">
        <v>2523.8508113905582</v>
      </c>
      <c r="AK222" s="43">
        <v>1875.5837245199129</v>
      </c>
      <c r="AL222" s="43">
        <v>3291.7747294223636</v>
      </c>
      <c r="AM222" s="43">
        <v>1077.1449916659778</v>
      </c>
      <c r="AN222" s="43">
        <v>1641.3621352119583</v>
      </c>
      <c r="AO222" s="43">
        <v>3165.2369413529204</v>
      </c>
      <c r="AP222" s="43">
        <v>3453.1757416928363</v>
      </c>
      <c r="AQ222" s="43">
        <v>5286.4598514391255</v>
      </c>
      <c r="AR222" s="43">
        <v>3847.3843458750857</v>
      </c>
      <c r="AS222" s="43">
        <v>3122.685893607736</v>
      </c>
      <c r="AT222" s="43">
        <v>3624.073856060676</v>
      </c>
      <c r="AU222" s="43">
        <v>2149.6090128120591</v>
      </c>
      <c r="AV222" s="43">
        <v>352.5703177459859</v>
      </c>
      <c r="AW222" s="43">
        <v>1423.5093557547596</v>
      </c>
      <c r="AX222" s="43">
        <v>4149.7299190387685</v>
      </c>
      <c r="AY222" s="43">
        <v>1383.9266533381472</v>
      </c>
      <c r="AZ222" s="43">
        <v>2379.1299265201187</v>
      </c>
    </row>
    <row r="223" spans="2:52">
      <c r="B223" s="12">
        <v>44137</v>
      </c>
      <c r="C223" s="43">
        <v>3975.6141015628464</v>
      </c>
      <c r="D223" s="106">
        <v>2185.2185638418882</v>
      </c>
      <c r="E223" s="43">
        <v>3773.2972149852767</v>
      </c>
      <c r="F223" s="43">
        <v>3412.7325304328069</v>
      </c>
      <c r="G223" s="43">
        <v>2355.6338141599513</v>
      </c>
      <c r="H223" s="43">
        <v>1946.4216750739349</v>
      </c>
      <c r="I223" s="43">
        <v>2062.5668724966199</v>
      </c>
      <c r="J223" s="43">
        <v>2609.2271110571237</v>
      </c>
      <c r="K223" s="43">
        <v>3733.0615551216724</v>
      </c>
      <c r="L223" s="43">
        <v>3422.0396848786054</v>
      </c>
      <c r="M223" s="43">
        <v>1071.8180335914142</v>
      </c>
      <c r="N223" s="43">
        <v>3711.3367448861677</v>
      </c>
      <c r="O223" s="43">
        <v>3396.0628073897196</v>
      </c>
      <c r="P223" s="43">
        <v>2755.5126007805579</v>
      </c>
      <c r="Q223" s="43">
        <v>4197.9236141013853</v>
      </c>
      <c r="R223" s="43">
        <v>2463.5323898721194</v>
      </c>
      <c r="S223" s="43">
        <v>3033.0063975252929</v>
      </c>
      <c r="T223" s="43">
        <v>4053.8009888770539</v>
      </c>
      <c r="U223" s="43">
        <v>2416.7252033529358</v>
      </c>
      <c r="V223" s="43">
        <v>2449.0261759518485</v>
      </c>
      <c r="W223" s="43">
        <v>519.07203413067077</v>
      </c>
      <c r="X223" s="43">
        <v>2046.5640848910582</v>
      </c>
      <c r="Y223" s="43">
        <v>2738.5601451604339</v>
      </c>
      <c r="Z223" s="43">
        <v>3078.220574295477</v>
      </c>
      <c r="AA223" s="43">
        <v>4099.4971305920117</v>
      </c>
      <c r="AB223" s="43">
        <v>3215.2340603674743</v>
      </c>
      <c r="AC223" s="43">
        <v>2656.1095429823026</v>
      </c>
      <c r="AD223" s="43">
        <v>6221.859713701585</v>
      </c>
      <c r="AE223" s="43">
        <v>3785.7503247948289</v>
      </c>
      <c r="AF223" s="43">
        <v>833.38087494853153</v>
      </c>
      <c r="AG223" s="43">
        <v>2718.6602789241329</v>
      </c>
      <c r="AH223" s="43">
        <v>2305.0861222214253</v>
      </c>
      <c r="AI223" s="43">
        <v>3323.6721034352063</v>
      </c>
      <c r="AJ223" s="43">
        <v>2538.2190952083265</v>
      </c>
      <c r="AK223" s="43">
        <v>1907.6441177800564</v>
      </c>
      <c r="AL223" s="43">
        <v>3326.8159624405348</v>
      </c>
      <c r="AM223" s="43">
        <v>1090.8490229984197</v>
      </c>
      <c r="AN223" s="43">
        <v>1661.1023713357577</v>
      </c>
      <c r="AO223" s="43">
        <v>3211.5991216807656</v>
      </c>
      <c r="AP223" s="43">
        <v>3472.7312490070335</v>
      </c>
      <c r="AQ223" s="43">
        <v>5418.0844176763503</v>
      </c>
      <c r="AR223" s="43">
        <v>3878.5343167835103</v>
      </c>
      <c r="AS223" s="43">
        <v>3146.4202991945158</v>
      </c>
      <c r="AT223" s="43">
        <v>3684.90702088335</v>
      </c>
      <c r="AU223" s="43">
        <v>2164.8930444986081</v>
      </c>
      <c r="AV223" s="43">
        <v>355.9586558645837</v>
      </c>
      <c r="AW223" s="43">
        <v>1436.628384479129</v>
      </c>
      <c r="AX223" s="43">
        <v>4240.1830083923178</v>
      </c>
      <c r="AY223" s="43">
        <v>1408.4861820566537</v>
      </c>
      <c r="AZ223" s="43">
        <v>2450.7610248825504</v>
      </c>
    </row>
    <row r="224" spans="2:52">
      <c r="B224" s="13">
        <v>44138</v>
      </c>
      <c r="C224" s="43">
        <v>4005.3848380476884</v>
      </c>
      <c r="D224" s="106">
        <v>2239.1162344275276</v>
      </c>
      <c r="E224" s="43">
        <v>3812.852941126348</v>
      </c>
      <c r="F224" s="43">
        <v>3433.7703824922523</v>
      </c>
      <c r="G224" s="43">
        <v>2367.9902075582318</v>
      </c>
      <c r="H224" s="43">
        <v>1996.1424074409981</v>
      </c>
      <c r="I224" s="43">
        <v>2090.2865403462411</v>
      </c>
      <c r="J224" s="43">
        <v>2628.4016015614229</v>
      </c>
      <c r="K224" s="43">
        <v>3754.2210070163087</v>
      </c>
      <c r="L224" s="43">
        <v>3438.0255386426093</v>
      </c>
      <c r="M224" s="43">
        <v>1078.3864239543848</v>
      </c>
      <c r="N224" s="43">
        <v>3768.0858198858382</v>
      </c>
      <c r="O224" s="43">
        <v>3460.1870898090679</v>
      </c>
      <c r="P224" s="43">
        <v>2808.4138592130089</v>
      </c>
      <c r="Q224" s="43">
        <v>4287.0726436225787</v>
      </c>
      <c r="R224" s="43">
        <v>2502.7442378040782</v>
      </c>
      <c r="S224" s="43">
        <v>3094.0659723894214</v>
      </c>
      <c r="T224" s="43">
        <v>4069.36877453747</v>
      </c>
      <c r="U224" s="43">
        <v>2436.4298426855967</v>
      </c>
      <c r="V224" s="43">
        <v>2467.0650306145403</v>
      </c>
      <c r="W224" s="43">
        <v>528.99818948626728</v>
      </c>
      <c r="X224" s="43">
        <v>2088.2202621762922</v>
      </c>
      <c r="Y224" s="43">
        <v>2801.4872500292827</v>
      </c>
      <c r="Z224" s="43">
        <v>3129.1493067500865</v>
      </c>
      <c r="AA224" s="43">
        <v>4126.9775135586287</v>
      </c>
      <c r="AB224" s="43">
        <v>3295.8468189170917</v>
      </c>
      <c r="AC224" s="43">
        <v>2678.9095674127489</v>
      </c>
      <c r="AD224" s="43">
        <v>6395.9737809109647</v>
      </c>
      <c r="AE224" s="43">
        <v>3867.3404399249207</v>
      </c>
      <c r="AF224" s="43">
        <v>845.23213283663119</v>
      </c>
      <c r="AG224" s="43">
        <v>2739.3388985631436</v>
      </c>
      <c r="AH224" s="43">
        <v>2349.2684838459818</v>
      </c>
      <c r="AI224" s="43">
        <v>3356.7687573523644</v>
      </c>
      <c r="AJ224" s="43">
        <v>2553.5479082724237</v>
      </c>
      <c r="AK224" s="43">
        <v>1941.1258596225787</v>
      </c>
      <c r="AL224" s="43">
        <v>3368.6372733082958</v>
      </c>
      <c r="AM224" s="43">
        <v>1105.1424021934038</v>
      </c>
      <c r="AN224" s="43">
        <v>1681.6717196947177</v>
      </c>
      <c r="AO224" s="43">
        <v>3258.8782968493001</v>
      </c>
      <c r="AP224" s="43">
        <v>3492.9249184498162</v>
      </c>
      <c r="AQ224" s="43">
        <v>5548.562456591425</v>
      </c>
      <c r="AR224" s="43">
        <v>3907.1008336544692</v>
      </c>
      <c r="AS224" s="43">
        <v>3170.6050150463002</v>
      </c>
      <c r="AT224" s="43">
        <v>3748.8370982134775</v>
      </c>
      <c r="AU224" s="43">
        <v>2181.0992730160037</v>
      </c>
      <c r="AV224" s="43">
        <v>359.87356004215275</v>
      </c>
      <c r="AW224" s="43">
        <v>1451.0137287174337</v>
      </c>
      <c r="AX224" s="43">
        <v>4333.2221541712624</v>
      </c>
      <c r="AY224" s="43">
        <v>1433.1732513332572</v>
      </c>
      <c r="AZ224" s="43">
        <v>2534.1167172222931</v>
      </c>
    </row>
    <row r="225" spans="2:52">
      <c r="B225" s="13">
        <v>44139</v>
      </c>
      <c r="C225" s="43">
        <v>4035.0943898128025</v>
      </c>
      <c r="D225" s="106">
        <v>2296.2165202218789</v>
      </c>
      <c r="E225" s="43">
        <v>3853.7436020175123</v>
      </c>
      <c r="F225" s="43">
        <v>3456.1310736493806</v>
      </c>
      <c r="G225" s="43">
        <v>2380.627165132456</v>
      </c>
      <c r="H225" s="43">
        <v>2047.2870633912919</v>
      </c>
      <c r="I225" s="43">
        <v>2118.0062081958617</v>
      </c>
      <c r="J225" s="43">
        <v>2645.0087348826673</v>
      </c>
      <c r="K225" s="43">
        <v>3776.7752586916263</v>
      </c>
      <c r="L225" s="43">
        <v>3452.8731016664101</v>
      </c>
      <c r="M225" s="43">
        <v>1085.5702856109672</v>
      </c>
      <c r="N225" s="43">
        <v>3829.6712366765782</v>
      </c>
      <c r="O225" s="43">
        <v>3529.3833684767401</v>
      </c>
      <c r="P225" s="43">
        <v>2864.3580540510811</v>
      </c>
      <c r="Q225" s="43">
        <v>4383.547750129158</v>
      </c>
      <c r="R225" s="43">
        <v>2542.5284514524037</v>
      </c>
      <c r="S225" s="43">
        <v>3155.1255472535499</v>
      </c>
      <c r="T225" s="43">
        <v>4084.9365601978861</v>
      </c>
      <c r="U225" s="43">
        <v>2458.0164439951227</v>
      </c>
      <c r="V225" s="43">
        <v>2485.6166481095356</v>
      </c>
      <c r="W225" s="43">
        <v>539.88082662131103</v>
      </c>
      <c r="X225" s="43">
        <v>2133.4182373035737</v>
      </c>
      <c r="Y225" s="43">
        <v>2868.5686279834263</v>
      </c>
      <c r="Z225" s="43">
        <v>3174.6104161454691</v>
      </c>
      <c r="AA225" s="43">
        <v>4156.6851275639365</v>
      </c>
      <c r="AB225" s="43">
        <v>3378.0100798695862</v>
      </c>
      <c r="AC225" s="43">
        <v>2701.5338822338081</v>
      </c>
      <c r="AD225" s="43">
        <v>6569.6004487073978</v>
      </c>
      <c r="AE225" s="43">
        <v>3953.4723654102809</v>
      </c>
      <c r="AF225" s="43">
        <v>857.38807731937152</v>
      </c>
      <c r="AG225" s="43">
        <v>2762.9752829619074</v>
      </c>
      <c r="AH225" s="43">
        <v>2398.1926995477456</v>
      </c>
      <c r="AI225" s="43">
        <v>3393.7937837285795</v>
      </c>
      <c r="AJ225" s="43">
        <v>2570.4511668289711</v>
      </c>
      <c r="AK225" s="43">
        <v>1977.8267176869297</v>
      </c>
      <c r="AL225" s="43">
        <v>3424.7588442198407</v>
      </c>
      <c r="AM225" s="43">
        <v>1120.9464086682367</v>
      </c>
      <c r="AN225" s="43">
        <v>1703.9428125471079</v>
      </c>
      <c r="AO225" s="43">
        <v>3306.1574720178355</v>
      </c>
      <c r="AP225" s="43">
        <v>3515.4825623863135</v>
      </c>
      <c r="AQ225" s="43">
        <v>5677.4902613807781</v>
      </c>
      <c r="AR225" s="43">
        <v>3943.7984321801896</v>
      </c>
      <c r="AS225" s="43">
        <v>3195.2158998031482</v>
      </c>
      <c r="AT225" s="43">
        <v>3818.2569542618548</v>
      </c>
      <c r="AU225" s="43">
        <v>2197.4728693792877</v>
      </c>
      <c r="AV225" s="43">
        <v>364.22345357278499</v>
      </c>
      <c r="AW225" s="43">
        <v>1466.9786843079362</v>
      </c>
      <c r="AX225" s="43">
        <v>4430.4642550324688</v>
      </c>
      <c r="AY225" s="43">
        <v>1458.0277175923627</v>
      </c>
      <c r="AZ225" s="43">
        <v>2615.5471078141827</v>
      </c>
    </row>
    <row r="226" spans="2:52">
      <c r="B226" s="13">
        <v>44140</v>
      </c>
      <c r="C226" s="43">
        <v>4063.3617303271822</v>
      </c>
      <c r="D226" s="106">
        <v>2356.6365900740411</v>
      </c>
      <c r="E226" s="43">
        <v>3895.4437446188408</v>
      </c>
      <c r="F226" s="43">
        <v>3479.2729071816989</v>
      </c>
      <c r="G226" s="43">
        <v>2394.4040954473394</v>
      </c>
      <c r="H226" s="43">
        <v>2105.9160006144207</v>
      </c>
      <c r="I226" s="43">
        <v>2145.7258760454829</v>
      </c>
      <c r="J226" s="43">
        <v>2663.9631661998478</v>
      </c>
      <c r="K226" s="43">
        <v>3800.5360753655882</v>
      </c>
      <c r="L226" s="43">
        <v>3511.0981530748359</v>
      </c>
      <c r="M226" s="43">
        <v>1093.2283628544305</v>
      </c>
      <c r="N226" s="43">
        <v>3892.6076315874675</v>
      </c>
      <c r="O226" s="43">
        <v>3602.0395174458349</v>
      </c>
      <c r="P226" s="43">
        <v>2924.3382775108344</v>
      </c>
      <c r="Q226" s="43">
        <v>4485.1574495290797</v>
      </c>
      <c r="R226" s="43">
        <v>2581.5260619374531</v>
      </c>
      <c r="S226" s="43">
        <v>3216.1851221176789</v>
      </c>
      <c r="T226" s="43">
        <v>4101.1035796134902</v>
      </c>
      <c r="U226" s="43">
        <v>2480.9917176884596</v>
      </c>
      <c r="V226" s="43">
        <v>2505.4088208439748</v>
      </c>
      <c r="W226" s="43">
        <v>551.54990433056696</v>
      </c>
      <c r="X226" s="43">
        <v>2178.6162124308548</v>
      </c>
      <c r="Y226" s="43">
        <v>2945.0427160596905</v>
      </c>
      <c r="Z226" s="43">
        <v>3229.6870005760434</v>
      </c>
      <c r="AA226" s="43">
        <v>4187.1175516701996</v>
      </c>
      <c r="AB226" s="43">
        <v>3460.6678976229991</v>
      </c>
      <c r="AC226" s="43">
        <v>2724.208594384691</v>
      </c>
      <c r="AD226" s="43">
        <v>6725.0058769121515</v>
      </c>
      <c r="AE226" s="43">
        <v>4044.3307276881169</v>
      </c>
      <c r="AF226" s="43">
        <v>870.77327461497327</v>
      </c>
      <c r="AG226" s="43">
        <v>2813.5097956054269</v>
      </c>
      <c r="AH226" s="43">
        <v>2450.3054033359081</v>
      </c>
      <c r="AI226" s="43">
        <v>3433.4160811521056</v>
      </c>
      <c r="AJ226" s="43">
        <v>2588.4236383691982</v>
      </c>
      <c r="AK226" s="43">
        <v>2016.040584818335</v>
      </c>
      <c r="AL226" s="43">
        <v>3483.0682357793371</v>
      </c>
      <c r="AM226" s="43">
        <v>1137.9460461515603</v>
      </c>
      <c r="AN226" s="43">
        <v>1727.3298034279785</v>
      </c>
      <c r="AO226" s="43">
        <v>3353.4366471863696</v>
      </c>
      <c r="AP226" s="43">
        <v>3540.3986315806242</v>
      </c>
      <c r="AQ226" s="43">
        <v>5807.9683002958527</v>
      </c>
      <c r="AR226" s="43">
        <v>3986.5247874152024</v>
      </c>
      <c r="AS226" s="43">
        <v>3258.8998219633827</v>
      </c>
      <c r="AT226" s="43">
        <v>3890.0473965749302</v>
      </c>
      <c r="AU226" s="43">
        <v>2214.308400997224</v>
      </c>
      <c r="AV226" s="43">
        <v>369.09991316238859</v>
      </c>
      <c r="AW226" s="43">
        <v>1483.8929075281444</v>
      </c>
      <c r="AX226" s="43">
        <v>4529.8016995248772</v>
      </c>
      <c r="AY226" s="43">
        <v>1486.0946116585303</v>
      </c>
      <c r="AZ226" s="43">
        <v>2704.0863048596834</v>
      </c>
    </row>
    <row r="227" spans="2:52">
      <c r="B227" s="13">
        <v>44141</v>
      </c>
      <c r="C227" s="43">
        <v>4092.3953366172041</v>
      </c>
      <c r="D227" s="106">
        <v>2419.4195650497036</v>
      </c>
      <c r="E227" s="43">
        <v>3938.8527930527343</v>
      </c>
      <c r="F227" s="43">
        <v>3501.9613641093224</v>
      </c>
      <c r="G227" s="43">
        <v>2409.3083441908234</v>
      </c>
      <c r="H227" s="43">
        <v>2161.4589431728468</v>
      </c>
      <c r="I227" s="43">
        <v>2176.1982776061027</v>
      </c>
      <c r="J227" s="43">
        <v>2688.6978188320199</v>
      </c>
      <c r="K227" s="43">
        <v>3823.8153302650089</v>
      </c>
      <c r="L227" s="43">
        <v>3570.2771620894127</v>
      </c>
      <c r="M227" s="43">
        <v>1100.7451843911638</v>
      </c>
      <c r="N227" s="43">
        <v>3959.6129487655539</v>
      </c>
      <c r="O227" s="43">
        <v>3679.6008132645543</v>
      </c>
      <c r="P227" s="43">
        <v>2986.5635684162976</v>
      </c>
      <c r="Q227" s="43">
        <v>4601.8902003079847</v>
      </c>
      <c r="R227" s="43">
        <v>2622.7651716804571</v>
      </c>
      <c r="S227" s="43">
        <v>3286.1888557155185</v>
      </c>
      <c r="T227" s="43">
        <v>4117.62706628859</v>
      </c>
      <c r="U227" s="43">
        <v>2504.9183355969731</v>
      </c>
      <c r="V227" s="43">
        <v>2526.5407932370122</v>
      </c>
      <c r="W227" s="43">
        <v>563.60157475160167</v>
      </c>
      <c r="X227" s="43">
        <v>2227.2258143163272</v>
      </c>
      <c r="Y227" s="43">
        <v>3023.9941694270633</v>
      </c>
      <c r="Z227" s="43">
        <v>3286.143874693345</v>
      </c>
      <c r="AA227" s="43">
        <v>4218.9371951087505</v>
      </c>
      <c r="AB227" s="43">
        <v>3538.206384166911</v>
      </c>
      <c r="AC227" s="43">
        <v>2747.1352931846955</v>
      </c>
      <c r="AD227" s="43">
        <v>6896.6267086630005</v>
      </c>
      <c r="AE227" s="43">
        <v>4139.826906068568</v>
      </c>
      <c r="AF227" s="43">
        <v>885.26164751186104</v>
      </c>
      <c r="AG227" s="43">
        <v>2866.213979081414</v>
      </c>
      <c r="AH227" s="43">
        <v>2506.069879804219</v>
      </c>
      <c r="AI227" s="43">
        <v>3474.5457233798738</v>
      </c>
      <c r="AJ227" s="43">
        <v>2607.8589342662176</v>
      </c>
      <c r="AK227" s="43">
        <v>2056.4506371625826</v>
      </c>
      <c r="AL227" s="43">
        <v>3543.6448738188888</v>
      </c>
      <c r="AM227" s="43">
        <v>1155.4808385905251</v>
      </c>
      <c r="AN227" s="43">
        <v>1752.214329463068</v>
      </c>
      <c r="AO227" s="43">
        <v>3405.8806609429107</v>
      </c>
      <c r="AP227" s="43">
        <v>3564.6099478155406</v>
      </c>
      <c r="AQ227" s="43">
        <v>5944.5988308973947</v>
      </c>
      <c r="AR227" s="43">
        <v>4035.020508022953</v>
      </c>
      <c r="AS227" s="43">
        <v>3322.8039724479681</v>
      </c>
      <c r="AT227" s="43">
        <v>3966.5210835575513</v>
      </c>
      <c r="AU227" s="43">
        <v>2231.4351526670075</v>
      </c>
      <c r="AV227" s="43">
        <v>373.58717175188298</v>
      </c>
      <c r="AW227" s="43">
        <v>1501.1823353450741</v>
      </c>
      <c r="AX227" s="43">
        <v>4631.5068332492665</v>
      </c>
      <c r="AY227" s="43">
        <v>1514.552098683869</v>
      </c>
      <c r="AZ227" s="43">
        <v>2798.9444409750613</v>
      </c>
    </row>
    <row r="228" spans="2:52">
      <c r="B228" s="13">
        <v>44142</v>
      </c>
      <c r="C228" s="43">
        <v>4123.3897674966074</v>
      </c>
      <c r="D228" s="106">
        <v>2484.8778954131326</v>
      </c>
      <c r="E228" s="43">
        <v>3986.541206784801</v>
      </c>
      <c r="F228" s="43">
        <v>3528.0943056310612</v>
      </c>
      <c r="G228" s="43">
        <v>2424.6909259301497</v>
      </c>
      <c r="H228" s="43">
        <v>2220.2962594569367</v>
      </c>
      <c r="I228" s="43">
        <v>2208.8303930971856</v>
      </c>
      <c r="J228" s="43">
        <v>2715.2222861860928</v>
      </c>
      <c r="K228" s="43">
        <v>3846.9143320692624</v>
      </c>
      <c r="L228" s="43">
        <v>3632.9692646296025</v>
      </c>
      <c r="M228" s="43">
        <v>1108.1308399145039</v>
      </c>
      <c r="N228" s="43">
        <v>4026.7941329178607</v>
      </c>
      <c r="O228" s="43">
        <v>3764.0469015012582</v>
      </c>
      <c r="P228" s="43">
        <v>3052.9224995715167</v>
      </c>
      <c r="Q228" s="43">
        <v>4728.8559139960216</v>
      </c>
      <c r="R228" s="43">
        <v>2665.1873837422113</v>
      </c>
      <c r="S228" s="43">
        <v>3356.1925893133584</v>
      </c>
      <c r="T228" s="43">
        <v>4134.6944728337849</v>
      </c>
      <c r="U228" s="43">
        <v>2531.1746068777293</v>
      </c>
      <c r="V228" s="43">
        <v>2549.3599207556945</v>
      </c>
      <c r="W228" s="43">
        <v>575.55759699469183</v>
      </c>
      <c r="X228" s="43">
        <v>2280.852009510385</v>
      </c>
      <c r="Y228" s="43">
        <v>3106.5350160638654</v>
      </c>
      <c r="Z228" s="43">
        <v>3347.2979234949885</v>
      </c>
      <c r="AA228" s="43">
        <v>4253.1088713252302</v>
      </c>
      <c r="AB228" s="43">
        <v>3618.2978531155604</v>
      </c>
      <c r="AC228" s="43">
        <v>2770.3793589535926</v>
      </c>
      <c r="AD228" s="43">
        <v>7066.6916115186732</v>
      </c>
      <c r="AE228" s="43">
        <v>4240.8027971052934</v>
      </c>
      <c r="AF228" s="43">
        <v>900.71661236416105</v>
      </c>
      <c r="AG228" s="43">
        <v>2923.1304441809962</v>
      </c>
      <c r="AH228" s="43">
        <v>2562.6655433377869</v>
      </c>
      <c r="AI228" s="43">
        <v>3517.5815770370073</v>
      </c>
      <c r="AJ228" s="43">
        <v>2629.1124797151533</v>
      </c>
      <c r="AK228" s="43">
        <v>2099.6459461011905</v>
      </c>
      <c r="AL228" s="43">
        <v>3607.2288626830982</v>
      </c>
      <c r="AM228" s="43">
        <v>1173.9369104467971</v>
      </c>
      <c r="AN228" s="43">
        <v>1778.7570799684777</v>
      </c>
      <c r="AO228" s="43">
        <v>3463.2602645772854</v>
      </c>
      <c r="AP228" s="43">
        <v>3590.3916978103657</v>
      </c>
      <c r="AQ228" s="43">
        <v>6081.5361786696512</v>
      </c>
      <c r="AR228" s="43">
        <v>4083.9534285447362</v>
      </c>
      <c r="AS228" s="43">
        <v>3389.506057281525</v>
      </c>
      <c r="AT228" s="43">
        <v>4046.7734493981875</v>
      </c>
      <c r="AU228" s="43">
        <v>2249.2933018233239</v>
      </c>
      <c r="AV228" s="43">
        <v>378.05153616490043</v>
      </c>
      <c r="AW228" s="43">
        <v>1519.9425651811521</v>
      </c>
      <c r="AX228" s="43">
        <v>4736.4702999270949</v>
      </c>
      <c r="AY228" s="43">
        <v>1544.2291922960083</v>
      </c>
      <c r="AZ228" s="43">
        <v>2913.0555945689703</v>
      </c>
    </row>
    <row r="229" spans="2:52">
      <c r="B229" s="13">
        <v>44143</v>
      </c>
      <c r="C229" s="43">
        <v>4155.0310082702799</v>
      </c>
      <c r="D229" s="106">
        <v>2552.1132866545659</v>
      </c>
      <c r="E229" s="43">
        <v>4035.7018357909074</v>
      </c>
      <c r="F229" s="43">
        <v>3556.6118903333418</v>
      </c>
      <c r="G229" s="43">
        <v>2440.8421667391376</v>
      </c>
      <c r="H229" s="43">
        <v>2281.7308718937134</v>
      </c>
      <c r="I229" s="43">
        <v>2246.3669424489131</v>
      </c>
      <c r="J229" s="43">
        <v>2738.5338894082283</v>
      </c>
      <c r="K229" s="43">
        <v>3870.9026268190437</v>
      </c>
      <c r="L229" s="43">
        <v>3696.1578556841364</v>
      </c>
      <c r="M229" s="43">
        <v>1115.1734458643557</v>
      </c>
      <c r="N229" s="43">
        <v>4097.1968802797564</v>
      </c>
      <c r="O229" s="43">
        <v>3854.2639496835427</v>
      </c>
      <c r="P229" s="43">
        <v>3122.120655908549</v>
      </c>
      <c r="Q229" s="43">
        <v>4866.1360920676871</v>
      </c>
      <c r="R229" s="43">
        <v>2711.024604659166</v>
      </c>
      <c r="S229" s="43">
        <v>3439.6027538201706</v>
      </c>
      <c r="T229" s="43">
        <v>4148.6397178647685</v>
      </c>
      <c r="U229" s="43">
        <v>2559.2257890306946</v>
      </c>
      <c r="V229" s="43">
        <v>2572.8383147730519</v>
      </c>
      <c r="W229" s="43">
        <v>585.56877295290576</v>
      </c>
      <c r="X229" s="43">
        <v>2337.6580983243416</v>
      </c>
      <c r="Y229" s="43">
        <v>3191.7660078327294</v>
      </c>
      <c r="Z229" s="43">
        <v>3411.8782563082032</v>
      </c>
      <c r="AA229" s="43">
        <v>4285.6437247309468</v>
      </c>
      <c r="AB229" s="43">
        <v>3700.033389267262</v>
      </c>
      <c r="AC229" s="43">
        <v>2794.5687151791903</v>
      </c>
      <c r="AD229" s="43">
        <v>7241.705493028875</v>
      </c>
      <c r="AE229" s="43">
        <v>4344.5923950450397</v>
      </c>
      <c r="AF229" s="43">
        <v>917.36931072642869</v>
      </c>
      <c r="AG229" s="43">
        <v>2982.2632224066997</v>
      </c>
      <c r="AH229" s="43">
        <v>2622.5041990276068</v>
      </c>
      <c r="AI229" s="43">
        <v>3560.7983120706508</v>
      </c>
      <c r="AJ229" s="43">
        <v>2652.9479982757766</v>
      </c>
      <c r="AK229" s="43">
        <v>2145.0447730914152</v>
      </c>
      <c r="AL229" s="43">
        <v>3666.2711380570067</v>
      </c>
      <c r="AM229" s="43">
        <v>1193.3142617203762</v>
      </c>
      <c r="AN229" s="43">
        <v>1807.437891096454</v>
      </c>
      <c r="AO229" s="43">
        <v>3526.0204702915921</v>
      </c>
      <c r="AP229" s="43">
        <v>3617.3637589058994</v>
      </c>
      <c r="AQ229" s="43">
        <v>6225.3365421026629</v>
      </c>
      <c r="AR229" s="43">
        <v>4133.2775279369698</v>
      </c>
      <c r="AS229" s="43">
        <v>3457.8236425078053</v>
      </c>
      <c r="AT229" s="43">
        <v>4128.028412813178</v>
      </c>
      <c r="AU229" s="43">
        <v>2267.4108711407675</v>
      </c>
      <c r="AV229" s="43">
        <v>384.16428128426253</v>
      </c>
      <c r="AW229" s="43">
        <v>1535.9469172543106</v>
      </c>
      <c r="AX229" s="43">
        <v>4844.579235615699</v>
      </c>
      <c r="AY229" s="43">
        <v>1577.8201867847417</v>
      </c>
      <c r="AZ229" s="43">
        <v>3019.9345249305597</v>
      </c>
    </row>
    <row r="230" spans="2:52">
      <c r="B230" s="13">
        <v>44144</v>
      </c>
      <c r="C230" s="43">
        <v>4188.4757414968899</v>
      </c>
      <c r="D230" s="106">
        <v>2622.7270463783602</v>
      </c>
      <c r="E230" s="43">
        <v>4086.0979895125251</v>
      </c>
      <c r="F230" s="43">
        <v>3583.6849504423067</v>
      </c>
      <c r="G230" s="43">
        <v>2457.8470312844715</v>
      </c>
      <c r="H230" s="43">
        <v>2347.7002096094902</v>
      </c>
      <c r="I230" s="43">
        <v>2281.7838467742667</v>
      </c>
      <c r="J230" s="43">
        <v>2764.8382975751824</v>
      </c>
      <c r="K230" s="43">
        <v>3894.4811949761211</v>
      </c>
      <c r="L230" s="43">
        <v>3760.5385573720264</v>
      </c>
      <c r="M230" s="43">
        <v>1122.2362312008834</v>
      </c>
      <c r="N230" s="43">
        <v>4166.7442746306697</v>
      </c>
      <c r="O230" s="43">
        <v>3947.6004052050384</v>
      </c>
      <c r="P230" s="43">
        <v>3195.9426326276248</v>
      </c>
      <c r="Q230" s="43">
        <v>5001.3832611366097</v>
      </c>
      <c r="R230" s="43">
        <v>2757.0792605968636</v>
      </c>
      <c r="S230" s="43">
        <v>3523.0129183269828</v>
      </c>
      <c r="T230" s="43">
        <v>4172.2587468000147</v>
      </c>
      <c r="U230" s="43">
        <v>2588.7713484802671</v>
      </c>
      <c r="V230" s="43">
        <v>2597.0917604447664</v>
      </c>
      <c r="W230" s="43">
        <v>598.26872546889922</v>
      </c>
      <c r="X230" s="43">
        <v>2396.1921725151938</v>
      </c>
      <c r="Y230" s="43">
        <v>3285.3131450522201</v>
      </c>
      <c r="Z230" s="43">
        <v>3478.9026096459761</v>
      </c>
      <c r="AA230" s="43">
        <v>4319.8010007467465</v>
      </c>
      <c r="AB230" s="43">
        <v>3781.0738726176728</v>
      </c>
      <c r="AC230" s="43">
        <v>2818.804382464627</v>
      </c>
      <c r="AD230" s="43">
        <v>7410.4206744333133</v>
      </c>
      <c r="AE230" s="43">
        <v>4451.9785159815601</v>
      </c>
      <c r="AF230" s="43">
        <v>934.83100452963902</v>
      </c>
      <c r="AG230" s="43">
        <v>3044.8620055575093</v>
      </c>
      <c r="AH230" s="43">
        <v>2688.3587414274466</v>
      </c>
      <c r="AI230" s="43">
        <v>3604.9519198749304</v>
      </c>
      <c r="AJ230" s="43">
        <v>2678.5532993162537</v>
      </c>
      <c r="AK230" s="43">
        <v>2193.0589792443998</v>
      </c>
      <c r="AL230" s="43">
        <v>3735.9673057281152</v>
      </c>
      <c r="AM230" s="43">
        <v>1213.7720840752822</v>
      </c>
      <c r="AN230" s="43">
        <v>1839.0066463221349</v>
      </c>
      <c r="AO230" s="43">
        <v>3593.6353545742604</v>
      </c>
      <c r="AP230" s="43">
        <v>3646.6248798104871</v>
      </c>
      <c r="AQ230" s="43">
        <v>6379.7947651500263</v>
      </c>
      <c r="AR230" s="43">
        <v>4185.4779425531024</v>
      </c>
      <c r="AS230" s="43">
        <v>3527.1241259602161</v>
      </c>
      <c r="AT230" s="43">
        <v>4214.2384362400962</v>
      </c>
      <c r="AU230" s="43">
        <v>2284.9711055314015</v>
      </c>
      <c r="AV230" s="43">
        <v>392.13145469826276</v>
      </c>
      <c r="AW230" s="43">
        <v>1556.2192216151768</v>
      </c>
      <c r="AX230" s="43">
        <v>4957.4456318440016</v>
      </c>
      <c r="AY230" s="43">
        <v>1612.4952760172976</v>
      </c>
      <c r="AZ230" s="43">
        <v>3145.0791385410112</v>
      </c>
    </row>
    <row r="231" spans="2:52">
      <c r="B231" s="13">
        <v>44145</v>
      </c>
      <c r="C231" s="43">
        <v>4226.0693814326814</v>
      </c>
      <c r="D231" s="106">
        <v>2694.5515508761787</v>
      </c>
      <c r="E231" s="43">
        <v>4138.5864877715239</v>
      </c>
      <c r="F231" s="43">
        <v>3612.7579705520716</v>
      </c>
      <c r="G231" s="43">
        <v>2474.9874777447258</v>
      </c>
      <c r="H231" s="43">
        <v>2421.0521197707276</v>
      </c>
      <c r="I231" s="43">
        <v>2323.9363338771882</v>
      </c>
      <c r="J231" s="43">
        <v>2790.6292343055256</v>
      </c>
      <c r="K231" s="43">
        <v>3919.1306394550388</v>
      </c>
      <c r="L231" s="43">
        <v>3827.4958864446539</v>
      </c>
      <c r="M231" s="43">
        <v>1129.1981196040322</v>
      </c>
      <c r="N231" s="43">
        <v>4237.8025261692064</v>
      </c>
      <c r="O231" s="43">
        <v>4045.0235436338858</v>
      </c>
      <c r="P231" s="43">
        <v>3271.78686764137</v>
      </c>
      <c r="Q231" s="43">
        <v>5146.1887420202129</v>
      </c>
      <c r="R231" s="43">
        <v>2806.1268456436142</v>
      </c>
      <c r="S231" s="43">
        <v>3610.6597896023959</v>
      </c>
      <c r="T231" s="43">
        <v>4203.8060992654373</v>
      </c>
      <c r="U231" s="43">
        <v>2619.6351103717852</v>
      </c>
      <c r="V231" s="43">
        <v>2623.4978648272108</v>
      </c>
      <c r="W231" s="43">
        <v>610.90491253292953</v>
      </c>
      <c r="X231" s="43">
        <v>2461.782663812191</v>
      </c>
      <c r="Y231" s="43">
        <v>3379.1186577928688</v>
      </c>
      <c r="Z231" s="43">
        <v>3550.2586984087052</v>
      </c>
      <c r="AA231" s="43">
        <v>4355.5854994395204</v>
      </c>
      <c r="AB231" s="43">
        <v>3865.2420935738896</v>
      </c>
      <c r="AC231" s="43">
        <v>2841.5022501454296</v>
      </c>
      <c r="AD231" s="43">
        <v>7591.658271524213</v>
      </c>
      <c r="AE231" s="43">
        <v>4557.0604989817484</v>
      </c>
      <c r="AF231" s="43">
        <v>954.97183907882936</v>
      </c>
      <c r="AG231" s="43">
        <v>3110.4442871473298</v>
      </c>
      <c r="AH231" s="43">
        <v>2753.8453813557794</v>
      </c>
      <c r="AI231" s="43">
        <v>3650.4737329630616</v>
      </c>
      <c r="AJ231" s="43">
        <v>2706.4629893284246</v>
      </c>
      <c r="AK231" s="43">
        <v>2244.816599591561</v>
      </c>
      <c r="AL231" s="43">
        <v>3809.0715636494974</v>
      </c>
      <c r="AM231" s="43">
        <v>1235.208765811077</v>
      </c>
      <c r="AN231" s="43">
        <v>1872.9712346149604</v>
      </c>
      <c r="AO231" s="43">
        <v>3663.0707433200637</v>
      </c>
      <c r="AP231" s="43">
        <v>3677.4647583288343</v>
      </c>
      <c r="AQ231" s="43">
        <v>6536.2392256709736</v>
      </c>
      <c r="AR231" s="43">
        <v>4242.6151600262547</v>
      </c>
      <c r="AS231" s="43">
        <v>3599.3210799246181</v>
      </c>
      <c r="AT231" s="43">
        <v>4296.7187966904112</v>
      </c>
      <c r="AU231" s="43">
        <v>2301.5840379143069</v>
      </c>
      <c r="AV231" s="43">
        <v>401.67832628917682</v>
      </c>
      <c r="AW231" s="43">
        <v>1577.3376123416499</v>
      </c>
      <c r="AX231" s="43">
        <v>5075.3172985730707</v>
      </c>
      <c r="AY231" s="43">
        <v>1648.7805647958248</v>
      </c>
      <c r="AZ231" s="43">
        <v>3266.9161824820744</v>
      </c>
    </row>
    <row r="232" spans="2:52">
      <c r="B232" s="13">
        <v>44146</v>
      </c>
      <c r="C232" s="43">
        <v>4264.9974309701611</v>
      </c>
      <c r="D232" s="106">
        <v>2769.0709389032804</v>
      </c>
      <c r="E232" s="43">
        <v>4192.2584388231598</v>
      </c>
      <c r="F232" s="43">
        <v>3643.5993556870771</v>
      </c>
      <c r="G232" s="43">
        <v>2493.5784699187534</v>
      </c>
      <c r="H232" s="43">
        <v>2498.6162638070969</v>
      </c>
      <c r="I232" s="43">
        <v>2366.0888209801101</v>
      </c>
      <c r="J232" s="43">
        <v>2821.9803331637413</v>
      </c>
      <c r="K232" s="43">
        <v>3943.7967124482707</v>
      </c>
      <c r="L232" s="43">
        <v>3896.2238900020411</v>
      </c>
      <c r="M232" s="43">
        <v>1135.9783935270987</v>
      </c>
      <c r="N232" s="43">
        <v>4309.7880762990881</v>
      </c>
      <c r="O232" s="43">
        <v>4140.8571033318731</v>
      </c>
      <c r="P232" s="43">
        <v>3354.8946809789927</v>
      </c>
      <c r="Q232" s="43">
        <v>5291.3473959599714</v>
      </c>
      <c r="R232" s="43">
        <v>2858.8100721401433</v>
      </c>
      <c r="S232" s="43">
        <v>3698.3066608778086</v>
      </c>
      <c r="T232" s="43">
        <v>4235.3534517308599</v>
      </c>
      <c r="U232" s="43">
        <v>2651.8274379319919</v>
      </c>
      <c r="V232" s="43">
        <v>2651.6974576415373</v>
      </c>
      <c r="W232" s="43">
        <v>624.21063684257285</v>
      </c>
      <c r="X232" s="43">
        <v>2528.7120576859879</v>
      </c>
      <c r="Y232" s="43">
        <v>3483.1629338327648</v>
      </c>
      <c r="Z232" s="43">
        <v>3630.2945514915086</v>
      </c>
      <c r="AA232" s="43">
        <v>4392.1620091697596</v>
      </c>
      <c r="AB232" s="43">
        <v>3957.9781769460069</v>
      </c>
      <c r="AC232" s="43">
        <v>2865.8468846304868</v>
      </c>
      <c r="AD232" s="43">
        <v>7769.5778033808265</v>
      </c>
      <c r="AE232" s="43">
        <v>4663.6933440544681</v>
      </c>
      <c r="AF232" s="43">
        <v>976.72015807560797</v>
      </c>
      <c r="AG232" s="43">
        <v>3178.6867878304788</v>
      </c>
      <c r="AH232" s="43">
        <v>2818.5689643061705</v>
      </c>
      <c r="AI232" s="43">
        <v>3698.0594489370019</v>
      </c>
      <c r="AJ232" s="43">
        <v>2736.089588650927</v>
      </c>
      <c r="AK232" s="43">
        <v>2299.2213747361707</v>
      </c>
      <c r="AL232" s="43">
        <v>3858.5863494360424</v>
      </c>
      <c r="AM232" s="43">
        <v>1256.9909273283617</v>
      </c>
      <c r="AN232" s="43">
        <v>1908.6275243189609</v>
      </c>
      <c r="AO232" s="43">
        <v>3732.506132065867</v>
      </c>
      <c r="AP232" s="43">
        <v>3708.6015209678708</v>
      </c>
      <c r="AQ232" s="43">
        <v>6701.0484911619706</v>
      </c>
      <c r="AR232" s="43">
        <v>4298.8968044618987</v>
      </c>
      <c r="AS232" s="43">
        <v>3691.9386683134157</v>
      </c>
      <c r="AT232" s="43">
        <v>4389.8757073103088</v>
      </c>
      <c r="AU232" s="43">
        <v>2317.9609816345082</v>
      </c>
      <c r="AV232" s="43">
        <v>413.0338378217748</v>
      </c>
      <c r="AW232" s="43">
        <v>1599.3246017095335</v>
      </c>
      <c r="AX232" s="43">
        <v>5188.4290511984709</v>
      </c>
      <c r="AY232" s="43">
        <v>1690.3428441656054</v>
      </c>
      <c r="AZ232" s="43">
        <v>3397.3430342212509</v>
      </c>
    </row>
    <row r="233" spans="2:52">
      <c r="B233" s="13">
        <v>44147</v>
      </c>
      <c r="C233" s="43">
        <v>4306.180574463333</v>
      </c>
      <c r="D233" s="106">
        <v>2846.1289853275312</v>
      </c>
      <c r="E233" s="43">
        <v>4245.154044842825</v>
      </c>
      <c r="F233" s="43">
        <v>3675.3396433543357</v>
      </c>
      <c r="G233" s="43">
        <v>2513.3575212192659</v>
      </c>
      <c r="H233" s="43">
        <v>2579.072907665849</v>
      </c>
      <c r="I233" s="43">
        <v>2408.2413080830324</v>
      </c>
      <c r="J233" s="43">
        <v>2854.2556806078564</v>
      </c>
      <c r="K233" s="43">
        <v>3970.5919004143025</v>
      </c>
      <c r="L233" s="43">
        <v>3922.7745887921337</v>
      </c>
      <c r="M233" s="43">
        <v>1141.4772763962521</v>
      </c>
      <c r="N233" s="43">
        <v>4384.0039394202231</v>
      </c>
      <c r="O233" s="43">
        <v>4237.3918814487215</v>
      </c>
      <c r="P233" s="43">
        <v>3442.3695536769847</v>
      </c>
      <c r="Q233" s="43">
        <v>5437.8417685095501</v>
      </c>
      <c r="R233" s="43">
        <v>2912.3630387196454</v>
      </c>
      <c r="S233" s="43">
        <v>3785.9535321532207</v>
      </c>
      <c r="T233" s="43">
        <v>4270.7912141145798</v>
      </c>
      <c r="U233" s="43">
        <v>2684.5731618003747</v>
      </c>
      <c r="V233" s="43">
        <v>2680.7264502445191</v>
      </c>
      <c r="W233" s="43">
        <v>637.17627874174616</v>
      </c>
      <c r="X233" s="43">
        <v>2595.6414515597853</v>
      </c>
      <c r="Y233" s="43">
        <v>3591.3741484246793</v>
      </c>
      <c r="Z233" s="43">
        <v>3700.7149295391209</v>
      </c>
      <c r="AA233" s="43">
        <v>4429.0889237832416</v>
      </c>
      <c r="AB233" s="43">
        <v>4057.9454827315462</v>
      </c>
      <c r="AC233" s="43">
        <v>2891.5849371806821</v>
      </c>
      <c r="AD233" s="43">
        <v>7967.9118721873774</v>
      </c>
      <c r="AE233" s="43">
        <v>4768.5020799275908</v>
      </c>
      <c r="AF233" s="43">
        <v>999.65570414805586</v>
      </c>
      <c r="AG233" s="43">
        <v>3225.3580318753438</v>
      </c>
      <c r="AH233" s="43">
        <v>2882.0662056848696</v>
      </c>
      <c r="AI233" s="43">
        <v>3745.1860044936502</v>
      </c>
      <c r="AJ233" s="43">
        <v>2765.9438363422073</v>
      </c>
      <c r="AK233" s="43">
        <v>2357.673876884081</v>
      </c>
      <c r="AL233" s="43">
        <v>3915.1989164005931</v>
      </c>
      <c r="AM233" s="43">
        <v>1278.776475902328</v>
      </c>
      <c r="AN233" s="43">
        <v>1946.8392205081793</v>
      </c>
      <c r="AO233" s="43">
        <v>3801.9415208116698</v>
      </c>
      <c r="AP233" s="43">
        <v>3737.6240247287269</v>
      </c>
      <c r="AQ233" s="43">
        <v>6862.1598023322304</v>
      </c>
      <c r="AR233" s="43">
        <v>4359.7408078090511</v>
      </c>
      <c r="AS233" s="43">
        <v>3728.538448024985</v>
      </c>
      <c r="AT233" s="43">
        <v>4484.2847509008452</v>
      </c>
      <c r="AU233" s="43">
        <v>2336.6392332356795</v>
      </c>
      <c r="AV233" s="43">
        <v>424.41224353084988</v>
      </c>
      <c r="AW233" s="43">
        <v>1623.166977808205</v>
      </c>
      <c r="AX233" s="43">
        <v>5306.2344717003234</v>
      </c>
      <c r="AY233" s="43">
        <v>1732.3913719131299</v>
      </c>
      <c r="AZ233" s="43">
        <v>3525.3015503862575</v>
      </c>
    </row>
    <row r="234" spans="2:52">
      <c r="B234" s="13">
        <v>44148</v>
      </c>
      <c r="C234" s="43">
        <v>4348.0629718962555</v>
      </c>
      <c r="D234" s="106">
        <v>2925.2765428940511</v>
      </c>
      <c r="E234" s="43">
        <v>4299.7680243173991</v>
      </c>
      <c r="F234" s="43">
        <v>3709.1230697466526</v>
      </c>
      <c r="G234" s="43">
        <v>2534.1048081682043</v>
      </c>
      <c r="H234" s="43">
        <v>2661.3727139328589</v>
      </c>
      <c r="I234" s="43">
        <v>2455.6067596080929</v>
      </c>
      <c r="J234" s="43">
        <v>2890.0519750458748</v>
      </c>
      <c r="K234" s="43">
        <v>3997.8427096725454</v>
      </c>
      <c r="L234" s="43">
        <v>3948.7857431533594</v>
      </c>
      <c r="M234" s="43">
        <v>1147.3192088388946</v>
      </c>
      <c r="N234" s="43">
        <v>4456.8848123279549</v>
      </c>
      <c r="O234" s="43">
        <v>4335.1205346549186</v>
      </c>
      <c r="P234" s="43">
        <v>3531.9918821926112</v>
      </c>
      <c r="Q234" s="43">
        <v>5575.8237648338345</v>
      </c>
      <c r="R234" s="43">
        <v>2965.2189342032357</v>
      </c>
      <c r="S234" s="43">
        <v>3880.0437283058791</v>
      </c>
      <c r="T234" s="43">
        <v>4306.7052905088321</v>
      </c>
      <c r="U234" s="43">
        <v>2718.9417669770019</v>
      </c>
      <c r="V234" s="43">
        <v>2711.6718053221475</v>
      </c>
      <c r="W234" s="43">
        <v>651.0240093930762</v>
      </c>
      <c r="X234" s="43">
        <v>2668.0880967569965</v>
      </c>
      <c r="Y234" s="43">
        <v>3708.4790537498088</v>
      </c>
      <c r="Z234" s="43">
        <v>3772.2386082806765</v>
      </c>
      <c r="AA234" s="43">
        <v>4465.8814365236994</v>
      </c>
      <c r="AB234" s="43">
        <v>4164.5291565293655</v>
      </c>
      <c r="AC234" s="43">
        <v>2917.9372923187334</v>
      </c>
      <c r="AD234" s="43">
        <v>8148.3433856337915</v>
      </c>
      <c r="AE234" s="43">
        <v>4887.032252613868</v>
      </c>
      <c r="AF234" s="43">
        <v>1024.1356960623041</v>
      </c>
      <c r="AG234" s="43">
        <v>3272.3638137505664</v>
      </c>
      <c r="AH234" s="43">
        <v>2944.5074307101681</v>
      </c>
      <c r="AI234" s="43">
        <v>3796.7371967987524</v>
      </c>
      <c r="AJ234" s="43">
        <v>2796.1167917497764</v>
      </c>
      <c r="AK234" s="43">
        <v>2419.257501188531</v>
      </c>
      <c r="AL234" s="43">
        <v>3965.634319786524</v>
      </c>
      <c r="AM234" s="43">
        <v>1300.7618608204896</v>
      </c>
      <c r="AN234" s="43">
        <v>1986.2493911799843</v>
      </c>
      <c r="AO234" s="43">
        <v>3881.6931015152395</v>
      </c>
      <c r="AP234" s="43">
        <v>3767.9755704878094</v>
      </c>
      <c r="AQ234" s="43">
        <v>7023.1096307810612</v>
      </c>
      <c r="AR234" s="43">
        <v>4424.8354820907234</v>
      </c>
      <c r="AS234" s="43">
        <v>3766.6059238847456</v>
      </c>
      <c r="AT234" s="43">
        <v>4577.4639414668391</v>
      </c>
      <c r="AU234" s="43">
        <v>2356.4723229734809</v>
      </c>
      <c r="AV234" s="43">
        <v>437.98849018171802</v>
      </c>
      <c r="AW234" s="43">
        <v>1647.4839877217298</v>
      </c>
      <c r="AX234" s="43">
        <v>5424.4520909492985</v>
      </c>
      <c r="AY234" s="43">
        <v>1777.4689879154523</v>
      </c>
      <c r="AZ234" s="43">
        <v>3653.235383195522</v>
      </c>
    </row>
    <row r="235" spans="2:52">
      <c r="B235" s="13">
        <v>44149</v>
      </c>
      <c r="C235" s="43">
        <v>4389.6714948694425</v>
      </c>
      <c r="D235" s="106">
        <v>3006.5526678858732</v>
      </c>
      <c r="E235" s="43">
        <v>4354.9973992441428</v>
      </c>
      <c r="F235" s="43">
        <v>3742.0232949609895</v>
      </c>
      <c r="G235" s="43">
        <v>2556.0726939032079</v>
      </c>
      <c r="H235" s="43">
        <v>2744.7665102699125</v>
      </c>
      <c r="I235" s="43">
        <v>2503.6854376259589</v>
      </c>
      <c r="J235" s="43">
        <v>2925.4521629470801</v>
      </c>
      <c r="K235" s="43">
        <v>4027.0909360702199</v>
      </c>
      <c r="L235" s="43">
        <v>3974.8722453650007</v>
      </c>
      <c r="M235" s="43">
        <v>1152.908898948089</v>
      </c>
      <c r="N235" s="43">
        <v>4534.4021781924157</v>
      </c>
      <c r="O235" s="43">
        <v>4432.8243859234699</v>
      </c>
      <c r="P235" s="43">
        <v>3622.9595535821313</v>
      </c>
      <c r="Q235" s="43">
        <v>5709.8936903822378</v>
      </c>
      <c r="R235" s="43">
        <v>3020.7352111170949</v>
      </c>
      <c r="S235" s="43">
        <v>3974.1339244585374</v>
      </c>
      <c r="T235" s="43">
        <v>4346.6019666298707</v>
      </c>
      <c r="U235" s="43">
        <v>2753.7580635490058</v>
      </c>
      <c r="V235" s="43">
        <v>2743.3355009574725</v>
      </c>
      <c r="W235" s="43">
        <v>665.02052609898692</v>
      </c>
      <c r="X235" s="43">
        <v>2741.8822272398329</v>
      </c>
      <c r="Y235" s="43">
        <v>3828.2133099667294</v>
      </c>
      <c r="Z235" s="43">
        <v>3847.1629670092611</v>
      </c>
      <c r="AA235" s="43">
        <v>4504.2915718073436</v>
      </c>
      <c r="AB235" s="43">
        <v>4274.7618575339575</v>
      </c>
      <c r="AC235" s="43">
        <v>2945.2512829934285</v>
      </c>
      <c r="AD235" s="43">
        <v>8333.1240015341846</v>
      </c>
      <c r="AE235" s="43">
        <v>5005.7248965648851</v>
      </c>
      <c r="AF235" s="43">
        <v>1049.1830354286424</v>
      </c>
      <c r="AG235" s="43">
        <v>3319.8553188217898</v>
      </c>
      <c r="AH235" s="43">
        <v>3012.7192741311487</v>
      </c>
      <c r="AI235" s="43">
        <v>3850.0276331087493</v>
      </c>
      <c r="AJ235" s="43">
        <v>2826.872820721248</v>
      </c>
      <c r="AK235" s="43">
        <v>2481.5389673163154</v>
      </c>
      <c r="AL235" s="43">
        <v>4034.8936453810611</v>
      </c>
      <c r="AM235" s="43">
        <v>1323.3230453744677</v>
      </c>
      <c r="AN235" s="43">
        <v>2027.3769289176191</v>
      </c>
      <c r="AO235" s="43">
        <v>3958.9634020616472</v>
      </c>
      <c r="AP235" s="43">
        <v>3797.7555449491156</v>
      </c>
      <c r="AQ235" s="43">
        <v>7183.7849386034623</v>
      </c>
      <c r="AR235" s="43">
        <v>4489.6414789171949</v>
      </c>
      <c r="AS235" s="43">
        <v>3804.8955987921181</v>
      </c>
      <c r="AT235" s="43">
        <v>4673.5885409068278</v>
      </c>
      <c r="AU235" s="43">
        <v>2377.1037573361718</v>
      </c>
      <c r="AV235" s="43">
        <v>452.68655147995975</v>
      </c>
      <c r="AW235" s="43">
        <v>1673.9546720204362</v>
      </c>
      <c r="AX235" s="43">
        <v>5543.0647339975985</v>
      </c>
      <c r="AY235" s="43">
        <v>1825.3604674807846</v>
      </c>
      <c r="AZ235" s="43">
        <v>3781.8603499655542</v>
      </c>
    </row>
    <row r="236" spans="2:52">
      <c r="B236" s="13">
        <v>44150</v>
      </c>
      <c r="C236" s="43">
        <v>4432.9349188333699</v>
      </c>
      <c r="D236" s="106">
        <v>3088.8051999535228</v>
      </c>
      <c r="E236" s="43">
        <v>4409.0575228117623</v>
      </c>
      <c r="F236" s="43">
        <v>3777.2316192537774</v>
      </c>
      <c r="G236" s="43">
        <v>2578.8891416497331</v>
      </c>
      <c r="H236" s="43">
        <v>2829.8347812039706</v>
      </c>
      <c r="I236" s="43">
        <v>2552.9181000816243</v>
      </c>
      <c r="J236" s="43">
        <v>2966.6912546131744</v>
      </c>
      <c r="K236" s="43">
        <v>4057.7080217662465</v>
      </c>
      <c r="L236" s="43">
        <v>4002.2087145951382</v>
      </c>
      <c r="M236" s="43">
        <v>1157.9537456170372</v>
      </c>
      <c r="N236" s="43">
        <v>4608.8578599147604</v>
      </c>
      <c r="O236" s="43">
        <v>4526.3175445964489</v>
      </c>
      <c r="P236" s="43">
        <v>3716.0046550561028</v>
      </c>
      <c r="Q236" s="43">
        <v>5839.8477914685163</v>
      </c>
      <c r="R236" s="43">
        <v>3076.4017740011732</v>
      </c>
      <c r="S236" s="43">
        <v>4069.111671450451</v>
      </c>
      <c r="T236" s="43">
        <v>4393.3483455217483</v>
      </c>
      <c r="U236" s="43">
        <v>2789.090448812904</v>
      </c>
      <c r="V236" s="43">
        <v>2778.3853216558887</v>
      </c>
      <c r="W236" s="43">
        <v>681.30197150024378</v>
      </c>
      <c r="X236" s="43">
        <v>2815.1013162313516</v>
      </c>
      <c r="Y236" s="43">
        <v>3948.466850319312</v>
      </c>
      <c r="Z236" s="43">
        <v>3923.2883872527709</v>
      </c>
      <c r="AA236" s="43">
        <v>4543.296915385813</v>
      </c>
      <c r="AB236" s="43">
        <v>4388.5366545451234</v>
      </c>
      <c r="AC236" s="43">
        <v>2972.903071986947</v>
      </c>
      <c r="AD236" s="43">
        <v>8510.0687345649039</v>
      </c>
      <c r="AE236" s="43">
        <v>5128.870730181312</v>
      </c>
      <c r="AF236" s="43">
        <v>1076.5102710376375</v>
      </c>
      <c r="AG236" s="43">
        <v>3368.8361605800887</v>
      </c>
      <c r="AH236" s="43">
        <v>3090.5033948200557</v>
      </c>
      <c r="AI236" s="43">
        <v>3905.9060644980318</v>
      </c>
      <c r="AJ236" s="43">
        <v>2858.3015139049789</v>
      </c>
      <c r="AK236" s="43">
        <v>2544.4449468796934</v>
      </c>
      <c r="AL236" s="43">
        <v>4114.3447493405574</v>
      </c>
      <c r="AM236" s="43">
        <v>1346.6903494185899</v>
      </c>
      <c r="AN236" s="43">
        <v>2070.3211486456185</v>
      </c>
      <c r="AO236" s="43">
        <v>4041.6952159974603</v>
      </c>
      <c r="AP236" s="43">
        <v>3828.0682460568933</v>
      </c>
      <c r="AQ236" s="43">
        <v>7344.8639532294355</v>
      </c>
      <c r="AR236" s="43">
        <v>4556.204642862268</v>
      </c>
      <c r="AS236" s="43">
        <v>3842.2388338536775</v>
      </c>
      <c r="AT236" s="43">
        <v>4772.9927484122645</v>
      </c>
      <c r="AU236" s="43">
        <v>2398.4598944715603</v>
      </c>
      <c r="AV236" s="43">
        <v>467.0183059545692</v>
      </c>
      <c r="AW236" s="43">
        <v>1702.8698142667834</v>
      </c>
      <c r="AX236" s="43">
        <v>5664.0646947896466</v>
      </c>
      <c r="AY236" s="43">
        <v>1873.7939944180278</v>
      </c>
      <c r="AZ236" s="43">
        <v>3927.5168321973647</v>
      </c>
    </row>
    <row r="237" spans="2:52">
      <c r="B237" s="13">
        <v>44151</v>
      </c>
      <c r="C237" s="43">
        <v>4477.4336914241894</v>
      </c>
      <c r="D237" s="106">
        <v>3171.2334852948215</v>
      </c>
      <c r="E237" s="43">
        <v>4465.1484513715468</v>
      </c>
      <c r="F237" s="43">
        <v>3817.7862546772617</v>
      </c>
      <c r="G237" s="43">
        <v>2603.3510115157455</v>
      </c>
      <c r="H237" s="43">
        <v>2917.1604919651013</v>
      </c>
      <c r="I237" s="43">
        <v>2606.938996576072</v>
      </c>
      <c r="J237" s="43">
        <v>3004.937541334451</v>
      </c>
      <c r="K237" s="43">
        <v>4090.5719523164184</v>
      </c>
      <c r="L237" s="43">
        <v>4030.3820831638172</v>
      </c>
      <c r="M237" s="43">
        <v>1163.0591304460127</v>
      </c>
      <c r="N237" s="43">
        <v>4686.3912136859681</v>
      </c>
      <c r="O237" s="43">
        <v>4621.9639624012989</v>
      </c>
      <c r="P237" s="43">
        <v>3810.5139309511896</v>
      </c>
      <c r="Q237" s="43">
        <v>5968.6563440521359</v>
      </c>
      <c r="R237" s="43">
        <v>3136.2283804438812</v>
      </c>
      <c r="S237" s="43">
        <v>4164.0894184423651</v>
      </c>
      <c r="T237" s="43">
        <v>4434.6340147573765</v>
      </c>
      <c r="U237" s="43">
        <v>2824.5264663442504</v>
      </c>
      <c r="V237" s="43">
        <v>2814.5788161369537</v>
      </c>
      <c r="W237" s="43">
        <v>695.319743356809</v>
      </c>
      <c r="X237" s="43">
        <v>2889.2816686113415</v>
      </c>
      <c r="Y237" s="43">
        <v>4070.3365042258079</v>
      </c>
      <c r="Z237" s="43">
        <v>3998.8225872931971</v>
      </c>
      <c r="AA237" s="43">
        <v>4583.9006812398929</v>
      </c>
      <c r="AB237" s="43">
        <v>4505.9872115631124</v>
      </c>
      <c r="AC237" s="43">
        <v>3002.4658732437961</v>
      </c>
      <c r="AD237" s="43">
        <v>8686.5448143139456</v>
      </c>
      <c r="AE237" s="43">
        <v>5252.4005867871283</v>
      </c>
      <c r="AF237" s="43">
        <v>1106.0018321120128</v>
      </c>
      <c r="AG237" s="43">
        <v>3419.0441771680189</v>
      </c>
      <c r="AH237" s="43">
        <v>3181.3889312998681</v>
      </c>
      <c r="AI237" s="43">
        <v>3966.1766667476768</v>
      </c>
      <c r="AJ237" s="43">
        <v>2890.2119404110272</v>
      </c>
      <c r="AK237" s="43">
        <v>2608.1893143429106</v>
      </c>
      <c r="AL237" s="43">
        <v>4186.1023783812698</v>
      </c>
      <c r="AM237" s="43">
        <v>1370.3794238474329</v>
      </c>
      <c r="AN237" s="43">
        <v>2115.0932093442671</v>
      </c>
      <c r="AO237" s="43">
        <v>4125.1282612820369</v>
      </c>
      <c r="AP237" s="43">
        <v>3858.8609560700838</v>
      </c>
      <c r="AQ237" s="43">
        <v>7490.6182575917464</v>
      </c>
      <c r="AR237" s="43">
        <v>4621.8118242201981</v>
      </c>
      <c r="AS237" s="43">
        <v>3881.4921924353916</v>
      </c>
      <c r="AT237" s="43">
        <v>4872.6152993894502</v>
      </c>
      <c r="AU237" s="43">
        <v>2422.0068767096313</v>
      </c>
      <c r="AV237" s="43">
        <v>482.10556825292025</v>
      </c>
      <c r="AW237" s="43">
        <v>1729.2373173013912</v>
      </c>
      <c r="AX237" s="43">
        <v>5783.1631435041982</v>
      </c>
      <c r="AY237" s="43">
        <v>1925.6232887145975</v>
      </c>
      <c r="AZ237" s="43">
        <v>4067.9651263676737</v>
      </c>
    </row>
    <row r="238" spans="2:52">
      <c r="B238" s="13">
        <v>44152</v>
      </c>
      <c r="C238" s="43">
        <v>4520.4261544864639</v>
      </c>
      <c r="D238" s="106">
        <v>3251.1816966635197</v>
      </c>
      <c r="E238" s="43">
        <v>4520.051193327522</v>
      </c>
      <c r="F238" s="43">
        <v>3861.1985365788269</v>
      </c>
      <c r="G238" s="43">
        <v>2630.0226858190908</v>
      </c>
      <c r="H238" s="43">
        <v>3002.8142088323352</v>
      </c>
      <c r="I238" s="43">
        <v>2658.3233591813828</v>
      </c>
      <c r="J238" s="43">
        <v>3046.0152562633252</v>
      </c>
      <c r="K238" s="43">
        <v>4124.8133889923847</v>
      </c>
      <c r="L238" s="43">
        <v>4058.2621333148081</v>
      </c>
      <c r="M238" s="43">
        <v>1168.0232595682578</v>
      </c>
      <c r="N238" s="43">
        <v>4766.0589530079451</v>
      </c>
      <c r="O238" s="43">
        <v>4714.9013321988768</v>
      </c>
      <c r="P238" s="43">
        <v>3907.5865730791838</v>
      </c>
      <c r="Q238" s="43">
        <v>6092.1763565128058</v>
      </c>
      <c r="R238" s="43">
        <v>3198.1398050266566</v>
      </c>
      <c r="S238" s="43">
        <v>4257.3852320759106</v>
      </c>
      <c r="T238" s="43">
        <v>4479.8930647389416</v>
      </c>
      <c r="U238" s="43">
        <v>2859.1624427708944</v>
      </c>
      <c r="V238" s="43">
        <v>2852.1050213895355</v>
      </c>
      <c r="W238" s="43">
        <v>709.47567369262754</v>
      </c>
      <c r="X238" s="43">
        <v>2964.8366848549049</v>
      </c>
      <c r="Y238" s="43">
        <v>4195.3725248131695</v>
      </c>
      <c r="Z238" s="43">
        <v>4061.0031247151551</v>
      </c>
      <c r="AA238" s="43">
        <v>4627.3940873640013</v>
      </c>
      <c r="AB238" s="43">
        <v>4626.9397653876003</v>
      </c>
      <c r="AC238" s="43">
        <v>3034.6289043015727</v>
      </c>
      <c r="AD238" s="43">
        <v>8849.0362801376868</v>
      </c>
      <c r="AE238" s="43">
        <v>5376.0190640828023</v>
      </c>
      <c r="AF238" s="43">
        <v>1136.1342856785639</v>
      </c>
      <c r="AG238" s="43">
        <v>3469.5690396818163</v>
      </c>
      <c r="AH238" s="43">
        <v>3284.2108590774792</v>
      </c>
      <c r="AI238" s="43">
        <v>4026.3637852850866</v>
      </c>
      <c r="AJ238" s="43">
        <v>2921.9343734254394</v>
      </c>
      <c r="AK238" s="43">
        <v>2672.834398835545</v>
      </c>
      <c r="AL238" s="43">
        <v>4247.671839322119</v>
      </c>
      <c r="AM238" s="43">
        <v>1394.8949401065072</v>
      </c>
      <c r="AN238" s="43">
        <v>2161.2902718252835</v>
      </c>
      <c r="AO238" s="43">
        <v>4212.404593766566</v>
      </c>
      <c r="AP238" s="43">
        <v>3889.8867339911071</v>
      </c>
      <c r="AQ238" s="43">
        <v>7631.8026009375999</v>
      </c>
      <c r="AR238" s="43">
        <v>4686.8144564147033</v>
      </c>
      <c r="AS238" s="43">
        <v>3920.8312774789338</v>
      </c>
      <c r="AT238" s="43">
        <v>4983.1015520834289</v>
      </c>
      <c r="AU238" s="43">
        <v>2446.9112121778585</v>
      </c>
      <c r="AV238" s="43">
        <v>498.4749044339838</v>
      </c>
      <c r="AW238" s="43">
        <v>1755.5860601061631</v>
      </c>
      <c r="AX238" s="43">
        <v>5898.8903953226445</v>
      </c>
      <c r="AY238" s="43">
        <v>1980.1548485858423</v>
      </c>
      <c r="AZ238" s="43">
        <v>4210.8323894006708</v>
      </c>
    </row>
    <row r="239" spans="2:52">
      <c r="B239" s="13">
        <v>44153</v>
      </c>
      <c r="C239" s="43">
        <v>4563.7361953797081</v>
      </c>
      <c r="D239" s="106">
        <v>3329.8801069751594</v>
      </c>
      <c r="E239" s="43">
        <v>4575.2237625202197</v>
      </c>
      <c r="F239" s="43">
        <v>3904.9287709044647</v>
      </c>
      <c r="G239" s="43">
        <v>2658.707118843417</v>
      </c>
      <c r="H239" s="43">
        <v>3090.7427304483886</v>
      </c>
      <c r="I239" s="43">
        <v>2709.7077217866931</v>
      </c>
      <c r="J239" s="43">
        <v>3088.941468363998</v>
      </c>
      <c r="K239" s="43">
        <v>4161.5624056269453</v>
      </c>
      <c r="L239" s="43">
        <v>4090.4181739768678</v>
      </c>
      <c r="M239" s="43">
        <v>1173.4716939707218</v>
      </c>
      <c r="N239" s="43">
        <v>4842.1374072651452</v>
      </c>
      <c r="O239" s="43">
        <v>4808.8116143686057</v>
      </c>
      <c r="P239" s="43">
        <v>4001.582326930923</v>
      </c>
      <c r="Q239" s="43">
        <v>6211.4537644399106</v>
      </c>
      <c r="R239" s="43">
        <v>3261.3590373077245</v>
      </c>
      <c r="S239" s="43">
        <v>4350.6810457094562</v>
      </c>
      <c r="T239" s="43">
        <v>4525.1521147205058</v>
      </c>
      <c r="U239" s="43">
        <v>2894.1093159998827</v>
      </c>
      <c r="V239" s="43">
        <v>2890.4062782964743</v>
      </c>
      <c r="W239" s="43">
        <v>724.52432035593017</v>
      </c>
      <c r="X239" s="43">
        <v>3040.9781862015529</v>
      </c>
      <c r="Y239" s="43">
        <v>4314.2353969195156</v>
      </c>
      <c r="Z239" s="43">
        <v>4135.6644602825245</v>
      </c>
      <c r="AA239" s="43">
        <v>4669.9754807783002</v>
      </c>
      <c r="AB239" s="43">
        <v>4742.6393240023381</v>
      </c>
      <c r="AC239" s="43">
        <v>3066.1517530615833</v>
      </c>
      <c r="AD239" s="43">
        <v>9015.6331487089337</v>
      </c>
      <c r="AE239" s="43">
        <v>5495.6200701048738</v>
      </c>
      <c r="AF239" s="43">
        <v>1167.338395543507</v>
      </c>
      <c r="AG239" s="43">
        <v>3520.5571084222638</v>
      </c>
      <c r="AH239" s="43">
        <v>3395.0516981322066</v>
      </c>
      <c r="AI239" s="43">
        <v>4085.3914078192329</v>
      </c>
      <c r="AJ239" s="43">
        <v>2954.2986279698912</v>
      </c>
      <c r="AK239" s="43">
        <v>2737.660360017941</v>
      </c>
      <c r="AL239" s="43">
        <v>4334.8308592607837</v>
      </c>
      <c r="AM239" s="43">
        <v>1420.8059237182674</v>
      </c>
      <c r="AN239" s="43">
        <v>2208.8565411872437</v>
      </c>
      <c r="AO239" s="43">
        <v>4299.6809262510942</v>
      </c>
      <c r="AP239" s="43">
        <v>3920.5989800837369</v>
      </c>
      <c r="AQ239" s="43">
        <v>7761.5055227898138</v>
      </c>
      <c r="AR239" s="43">
        <v>4751.1748858646743</v>
      </c>
      <c r="AS239" s="43">
        <v>3943.1551378920735</v>
      </c>
      <c r="AT239" s="43">
        <v>5084.8674338751252</v>
      </c>
      <c r="AU239" s="43">
        <v>2473.4155842527812</v>
      </c>
      <c r="AV239" s="43">
        <v>514.56951049732345</v>
      </c>
      <c r="AW239" s="43">
        <v>1780.9667750513931</v>
      </c>
      <c r="AX239" s="43">
        <v>6018.1704077710456</v>
      </c>
      <c r="AY239" s="43">
        <v>2034.4074134862506</v>
      </c>
      <c r="AZ239" s="43">
        <v>4347.3066632965656</v>
      </c>
    </row>
    <row r="240" spans="2:52">
      <c r="B240" s="13">
        <v>44154</v>
      </c>
      <c r="C240" s="43">
        <v>4606.5188822600585</v>
      </c>
      <c r="D240" s="106">
        <v>3406.5280624275624</v>
      </c>
      <c r="E240" s="43">
        <v>4632.6590934524384</v>
      </c>
      <c r="F240" s="43">
        <v>3952.482284996106</v>
      </c>
      <c r="G240" s="43">
        <v>2688.6031118594797</v>
      </c>
      <c r="H240" s="43">
        <v>3178.0213078504921</v>
      </c>
      <c r="I240" s="43">
        <v>2761.0920843920035</v>
      </c>
      <c r="J240" s="43">
        <v>3133.0266588501645</v>
      </c>
      <c r="K240" s="43">
        <v>4196.0193478484252</v>
      </c>
      <c r="L240" s="43">
        <v>4122.9025159871653</v>
      </c>
      <c r="M240" s="43">
        <v>1180.1308915737336</v>
      </c>
      <c r="N240" s="43">
        <v>4917.3445206046144</v>
      </c>
      <c r="O240" s="43">
        <v>4902.0240602018775</v>
      </c>
      <c r="P240" s="43">
        <v>4094.4406931164049</v>
      </c>
      <c r="Q240" s="43">
        <v>6326.2712305681243</v>
      </c>
      <c r="R240" s="43">
        <v>3326.9540669477951</v>
      </c>
      <c r="S240" s="43">
        <v>4443.9768593430026</v>
      </c>
      <c r="T240" s="43">
        <v>4573.3335816312183</v>
      </c>
      <c r="U240" s="43">
        <v>2930.3930454789584</v>
      </c>
      <c r="V240" s="43">
        <v>2928.5468537628758</v>
      </c>
      <c r="W240" s="43">
        <v>739.68987034783208</v>
      </c>
      <c r="X240" s="43">
        <v>3117.1196875482019</v>
      </c>
      <c r="Y240" s="43">
        <v>4432.2167525419081</v>
      </c>
      <c r="Z240" s="43">
        <v>4210.3257958498953</v>
      </c>
      <c r="AA240" s="43">
        <v>4713.0848815509098</v>
      </c>
      <c r="AB240" s="43">
        <v>4856.5477850137531</v>
      </c>
      <c r="AC240" s="43">
        <v>3099.577441544955</v>
      </c>
      <c r="AD240" s="43">
        <v>9175.2002180550007</v>
      </c>
      <c r="AE240" s="43">
        <v>5613.0424841679132</v>
      </c>
      <c r="AF240" s="43">
        <v>1198.0907287336374</v>
      </c>
      <c r="AG240" s="43">
        <v>3570.535130251822</v>
      </c>
      <c r="AH240" s="43">
        <v>3515.6078876382248</v>
      </c>
      <c r="AI240" s="43">
        <v>4148.9549787181468</v>
      </c>
      <c r="AJ240" s="43">
        <v>2988.5266617400134</v>
      </c>
      <c r="AK240" s="43">
        <v>2802.8285203431283</v>
      </c>
      <c r="AL240" s="43">
        <v>4420.6215887282033</v>
      </c>
      <c r="AM240" s="43">
        <v>1448.884623606044</v>
      </c>
      <c r="AN240" s="43">
        <v>2258.5162352506318</v>
      </c>
      <c r="AO240" s="43">
        <v>4386.9572587356224</v>
      </c>
      <c r="AP240" s="43">
        <v>3950.5010377348594</v>
      </c>
      <c r="AQ240" s="43">
        <v>7885.5888459362786</v>
      </c>
      <c r="AR240" s="43">
        <v>4812.9665043365012</v>
      </c>
      <c r="AS240" s="43">
        <v>3985.1384408702734</v>
      </c>
      <c r="AT240" s="43">
        <v>5188.9949899530811</v>
      </c>
      <c r="AU240" s="43">
        <v>2500.8655846569745</v>
      </c>
      <c r="AV240" s="43">
        <v>531.51120109031228</v>
      </c>
      <c r="AW240" s="43">
        <v>1802.0157529274729</v>
      </c>
      <c r="AX240" s="43">
        <v>6131.8047695222613</v>
      </c>
      <c r="AY240" s="43">
        <v>2088.604179392491</v>
      </c>
      <c r="AZ240" s="43">
        <v>4487.38470713075</v>
      </c>
    </row>
    <row r="241" spans="2:52">
      <c r="B241" s="13">
        <v>44155</v>
      </c>
      <c r="C241" s="43">
        <v>4649.7793926659042</v>
      </c>
      <c r="D241" s="106">
        <v>3481.6137665586434</v>
      </c>
      <c r="E241" s="43">
        <v>4688.7168853340281</v>
      </c>
      <c r="F241" s="43">
        <v>4002.3576368511885</v>
      </c>
      <c r="G241" s="43">
        <v>2717.9376149718819</v>
      </c>
      <c r="H241" s="43">
        <v>3263.7940984668462</v>
      </c>
      <c r="I241" s="43">
        <v>2815.0088017358171</v>
      </c>
      <c r="J241" s="43">
        <v>3178.681604871113</v>
      </c>
      <c r="K241" s="43">
        <v>4231.5298727368581</v>
      </c>
      <c r="L241" s="43">
        <v>4156.2977596890914</v>
      </c>
      <c r="M241" s="43">
        <v>1186.9010758034624</v>
      </c>
      <c r="N241" s="43">
        <v>4995.2535901843848</v>
      </c>
      <c r="O241" s="43">
        <v>4991.5049417804385</v>
      </c>
      <c r="P241" s="43">
        <v>4188.1669539949817</v>
      </c>
      <c r="Q241" s="43">
        <v>6438.7659046731578</v>
      </c>
      <c r="R241" s="43">
        <v>3394.5347899390649</v>
      </c>
      <c r="S241" s="43">
        <v>4538.7045229492696</v>
      </c>
      <c r="T241" s="43">
        <v>4622.8118518480278</v>
      </c>
      <c r="U241" s="43">
        <v>2966.2995535045206</v>
      </c>
      <c r="V241" s="43">
        <v>2965.5484813713497</v>
      </c>
      <c r="W241" s="43">
        <v>754.9616960930058</v>
      </c>
      <c r="X241" s="43">
        <v>3191.5174685517745</v>
      </c>
      <c r="Y241" s="43">
        <v>4547.4269040452082</v>
      </c>
      <c r="Z241" s="43">
        <v>4284.1771131862679</v>
      </c>
      <c r="AA241" s="43">
        <v>4755.0422662690235</v>
      </c>
      <c r="AB241" s="43">
        <v>4968.2106908209989</v>
      </c>
      <c r="AC241" s="43">
        <v>3133.6119842562007</v>
      </c>
      <c r="AD241" s="43">
        <v>9333.3050891622242</v>
      </c>
      <c r="AE241" s="43">
        <v>5718.7965073995319</v>
      </c>
      <c r="AF241" s="43">
        <v>1229.7466152733925</v>
      </c>
      <c r="AG241" s="43">
        <v>3622.6844312688008</v>
      </c>
      <c r="AH241" s="43">
        <v>3642.9702728671318</v>
      </c>
      <c r="AI241" s="43">
        <v>4214.489692822609</v>
      </c>
      <c r="AJ241" s="43">
        <v>3025.5731291855218</v>
      </c>
      <c r="AK241" s="43">
        <v>2873.6393001049823</v>
      </c>
      <c r="AL241" s="43">
        <v>4506.4123181956238</v>
      </c>
      <c r="AM241" s="43">
        <v>1478.3079849962871</v>
      </c>
      <c r="AN241" s="43">
        <v>2308.495076150165</v>
      </c>
      <c r="AO241" s="43">
        <v>4476.6339600678411</v>
      </c>
      <c r="AP241" s="43">
        <v>3980.8498088759916</v>
      </c>
      <c r="AQ241" s="43">
        <v>8007.831266058447</v>
      </c>
      <c r="AR241" s="43">
        <v>4866.6479598097385</v>
      </c>
      <c r="AS241" s="43">
        <v>4027.029612536051</v>
      </c>
      <c r="AT241" s="43">
        <v>5294.3390310879213</v>
      </c>
      <c r="AU241" s="43">
        <v>2529.0168563354414</v>
      </c>
      <c r="AV241" s="43">
        <v>547.6744896830827</v>
      </c>
      <c r="AW241" s="43">
        <v>1832.0415007801162</v>
      </c>
      <c r="AX241" s="43">
        <v>6242.5365650958247</v>
      </c>
      <c r="AY241" s="43">
        <v>2141.6451089909797</v>
      </c>
      <c r="AZ241" s="43">
        <v>4641.3594802475145</v>
      </c>
    </row>
    <row r="242" spans="2:52">
      <c r="B242" s="13">
        <v>44156</v>
      </c>
      <c r="C242" s="43">
        <v>4696.4458524699467</v>
      </c>
      <c r="D242" s="106">
        <v>3555.723063613897</v>
      </c>
      <c r="E242" s="43">
        <v>4747.463481960488</v>
      </c>
      <c r="F242" s="43">
        <v>4055.2947527899296</v>
      </c>
      <c r="G242" s="43">
        <v>2749.6532980620782</v>
      </c>
      <c r="H242" s="43">
        <v>3349.1178818208914</v>
      </c>
      <c r="I242" s="43">
        <v>2864.2695124243451</v>
      </c>
      <c r="J242" s="43">
        <v>3221.3584165597181</v>
      </c>
      <c r="K242" s="43">
        <v>4267.5838174730816</v>
      </c>
      <c r="L242" s="43">
        <v>4188.8063206513079</v>
      </c>
      <c r="M242" s="43">
        <v>1193.7923363532459</v>
      </c>
      <c r="N242" s="43">
        <v>5072.035512338467</v>
      </c>
      <c r="O242" s="43">
        <v>5077.4549293270475</v>
      </c>
      <c r="P242" s="43">
        <v>4282.2369775637344</v>
      </c>
      <c r="Q242" s="43">
        <v>6550.6221505612948</v>
      </c>
      <c r="R242" s="43">
        <v>3461.1402529108236</v>
      </c>
      <c r="S242" s="43">
        <v>4633.4321865555366</v>
      </c>
      <c r="T242" s="43">
        <v>4674.1861591261249</v>
      </c>
      <c r="U242" s="43">
        <v>3002.1273010068221</v>
      </c>
      <c r="V242" s="43">
        <v>3004.1545604228377</v>
      </c>
      <c r="W242" s="43">
        <v>770.98807968641006</v>
      </c>
      <c r="X242" s="43">
        <v>3264.3360311314309</v>
      </c>
      <c r="Y242" s="43">
        <v>4663.8656058206843</v>
      </c>
      <c r="Z242" s="43">
        <v>4353.4825523469635</v>
      </c>
      <c r="AA242" s="43">
        <v>4794.5948174733767</v>
      </c>
      <c r="AB242" s="43">
        <v>5076.5587294220941</v>
      </c>
      <c r="AC242" s="43">
        <v>3167.3904540483413</v>
      </c>
      <c r="AD242" s="43">
        <v>9487.9231798537567</v>
      </c>
      <c r="AE242" s="43">
        <v>5821.2789501638599</v>
      </c>
      <c r="AF242" s="43">
        <v>1262.0959264768135</v>
      </c>
      <c r="AG242" s="43">
        <v>3675.2165207647472</v>
      </c>
      <c r="AH242" s="43">
        <v>3770.2917800436485</v>
      </c>
      <c r="AI242" s="43">
        <v>4285.3859164461619</v>
      </c>
      <c r="AJ242" s="43">
        <v>3062.6181279318771</v>
      </c>
      <c r="AK242" s="43">
        <v>2946.3138430552522</v>
      </c>
      <c r="AL242" s="43">
        <v>4565.526798871445</v>
      </c>
      <c r="AM242" s="43">
        <v>1507.9887626943075</v>
      </c>
      <c r="AN242" s="43">
        <v>2359.3320426335986</v>
      </c>
      <c r="AO242" s="43">
        <v>4569.6280250884392</v>
      </c>
      <c r="AP242" s="43">
        <v>4012.2113155690085</v>
      </c>
      <c r="AQ242" s="43">
        <v>8130.1382792691884</v>
      </c>
      <c r="AR242" s="43">
        <v>4919.2060834464437</v>
      </c>
      <c r="AS242" s="43">
        <v>4070.3663097133394</v>
      </c>
      <c r="AT242" s="43">
        <v>5397.5575653651294</v>
      </c>
      <c r="AU242" s="43">
        <v>2558.2509979768074</v>
      </c>
      <c r="AV242" s="43">
        <v>562.37255098132459</v>
      </c>
      <c r="AW242" s="43">
        <v>1863.7425371571208</v>
      </c>
      <c r="AX242" s="43">
        <v>6351.1950991139238</v>
      </c>
      <c r="AY242" s="43">
        <v>2195.5230235019781</v>
      </c>
      <c r="AZ242" s="43">
        <v>4777.2660369613504</v>
      </c>
    </row>
    <row r="243" spans="2:52">
      <c r="B243" s="13">
        <v>44157</v>
      </c>
      <c r="C243" s="43">
        <v>4742.573304028766</v>
      </c>
      <c r="D243" s="106">
        <v>3632.2733783587182</v>
      </c>
      <c r="E243" s="43">
        <v>4807.3935313795828</v>
      </c>
      <c r="F243" s="43">
        <v>4109.7549000933623</v>
      </c>
      <c r="G243" s="43">
        <v>2784.4562717429776</v>
      </c>
      <c r="H243" s="43">
        <v>3433.3030224489744</v>
      </c>
      <c r="I243" s="43">
        <v>2912.8490517433397</v>
      </c>
      <c r="J243" s="43">
        <v>3263.052297212525</v>
      </c>
      <c r="K243" s="43">
        <v>4303.9031532977615</v>
      </c>
      <c r="L243" s="43">
        <v>4221.3364095707866</v>
      </c>
      <c r="M243" s="43">
        <v>1201.0670052498692</v>
      </c>
      <c r="N243" s="43">
        <v>5152.5186349045589</v>
      </c>
      <c r="O243" s="43">
        <v>5166.1737150034378</v>
      </c>
      <c r="P243" s="43">
        <v>4376.239097391217</v>
      </c>
      <c r="Q243" s="43">
        <v>6659.5941498241591</v>
      </c>
      <c r="R243" s="43">
        <v>3529.523566934542</v>
      </c>
      <c r="S243" s="43">
        <v>4727.5959366451498</v>
      </c>
      <c r="T243" s="43">
        <v>4722.5059107495717</v>
      </c>
      <c r="U243" s="43">
        <v>3038.9499182766303</v>
      </c>
      <c r="V243" s="43">
        <v>3041.3641287190662</v>
      </c>
      <c r="W243" s="43">
        <v>784.7295345844683</v>
      </c>
      <c r="X243" s="43">
        <v>3334.9645725090772</v>
      </c>
      <c r="Y243" s="43">
        <v>4783.5795972908463</v>
      </c>
      <c r="Z243" s="43">
        <v>4421.7265883084201</v>
      </c>
      <c r="AA243" s="43">
        <v>4835.8321921574297</v>
      </c>
      <c r="AB243" s="43">
        <v>5183.2627008201362</v>
      </c>
      <c r="AC243" s="43">
        <v>3202.3198898864657</v>
      </c>
      <c r="AD243" s="43">
        <v>9634.7053876756163</v>
      </c>
      <c r="AE243" s="43">
        <v>5920.6744388981024</v>
      </c>
      <c r="AF243" s="43">
        <v>1293.89890309674</v>
      </c>
      <c r="AG243" s="43">
        <v>3727.738960130971</v>
      </c>
      <c r="AH243" s="43">
        <v>3890.5481971654749</v>
      </c>
      <c r="AI243" s="43">
        <v>4363.2112881852181</v>
      </c>
      <c r="AJ243" s="43">
        <v>3100.841023399264</v>
      </c>
      <c r="AK243" s="43">
        <v>3024.4269080963095</v>
      </c>
      <c r="AL243" s="43">
        <v>4614.4495011823074</v>
      </c>
      <c r="AM243" s="43">
        <v>1537.9100214166981</v>
      </c>
      <c r="AN243" s="43">
        <v>2410.6376862889933</v>
      </c>
      <c r="AO243" s="43">
        <v>4656.0143331687677</v>
      </c>
      <c r="AP243" s="43">
        <v>4043.9973388084313</v>
      </c>
      <c r="AQ243" s="43">
        <v>8250.7820204492036</v>
      </c>
      <c r="AR243" s="43">
        <v>4966.8399554198331</v>
      </c>
      <c r="AS243" s="43">
        <v>4117.5587269496255</v>
      </c>
      <c r="AT243" s="43">
        <v>5495.0278735493639</v>
      </c>
      <c r="AU243" s="43">
        <v>2588.5663359026139</v>
      </c>
      <c r="AV243" s="43">
        <v>577.6200725150145</v>
      </c>
      <c r="AW243" s="43">
        <v>1898.4151939401606</v>
      </c>
      <c r="AX243" s="43">
        <v>6453.6878268729924</v>
      </c>
      <c r="AY243" s="43">
        <v>2249.5125360013117</v>
      </c>
      <c r="AZ243" s="43">
        <v>4912.678926560352</v>
      </c>
    </row>
    <row r="244" spans="2:52">
      <c r="B244" s="13">
        <v>44158</v>
      </c>
      <c r="C244" s="43">
        <v>4789.3271705752777</v>
      </c>
      <c r="D244" s="106">
        <v>3710.0539660190811</v>
      </c>
      <c r="E244" s="43">
        <v>4867.8443000274374</v>
      </c>
      <c r="F244" s="43">
        <v>4162.9452003697897</v>
      </c>
      <c r="G244" s="43">
        <v>2820.4024721304954</v>
      </c>
      <c r="H244" s="43">
        <v>3517.3542051092963</v>
      </c>
      <c r="I244" s="43">
        <v>2952.0003779299032</v>
      </c>
      <c r="J244" s="43">
        <v>3313.3138155504971</v>
      </c>
      <c r="K244" s="43">
        <v>4345.4950584412127</v>
      </c>
      <c r="L244" s="43">
        <v>4254.1140699987718</v>
      </c>
      <c r="M244" s="43">
        <v>1208.5131989332367</v>
      </c>
      <c r="N244" s="43">
        <v>5225.0717557239714</v>
      </c>
      <c r="O244" s="43">
        <v>5251.9726362025749</v>
      </c>
      <c r="P244" s="43">
        <v>4468.3144485601888</v>
      </c>
      <c r="Q244" s="43">
        <v>6764.2148759207967</v>
      </c>
      <c r="R244" s="43">
        <v>3586.277304922336</v>
      </c>
      <c r="S244" s="43">
        <v>4821.7596867347629</v>
      </c>
      <c r="T244" s="43">
        <v>4764.5198794722737</v>
      </c>
      <c r="U244" s="43">
        <v>3070.5245975228454</v>
      </c>
      <c r="V244" s="43">
        <v>3078.6327710743167</v>
      </c>
      <c r="W244" s="43">
        <v>798.61977553710699</v>
      </c>
      <c r="X244" s="43">
        <v>3394.1738197942127</v>
      </c>
      <c r="Y244" s="43">
        <v>4883.3758757916939</v>
      </c>
      <c r="Z244" s="43">
        <v>4490.2545961784463</v>
      </c>
      <c r="AA244" s="43">
        <v>4874.0311244977511</v>
      </c>
      <c r="AB244" s="43">
        <v>5288.3760706152252</v>
      </c>
      <c r="AC244" s="43">
        <v>3237.0831507451694</v>
      </c>
      <c r="AD244" s="43">
        <v>9769.9774708994428</v>
      </c>
      <c r="AE244" s="43">
        <v>6021.6429448773406</v>
      </c>
      <c r="AF244" s="43">
        <v>1320.1544824073433</v>
      </c>
      <c r="AG244" s="43">
        <v>3780.2565744323351</v>
      </c>
      <c r="AH244" s="43">
        <v>3997.3761740772784</v>
      </c>
      <c r="AI244" s="43">
        <v>4441.6210459099193</v>
      </c>
      <c r="AJ244" s="43">
        <v>3140.7367672023788</v>
      </c>
      <c r="AK244" s="43">
        <v>3093.0231705483861</v>
      </c>
      <c r="AL244" s="43">
        <v>4652.8302294139339</v>
      </c>
      <c r="AM244" s="43">
        <v>1568.8440100867904</v>
      </c>
      <c r="AN244" s="43">
        <v>2463.392881483383</v>
      </c>
      <c r="AO244" s="43">
        <v>4728.3760142738338</v>
      </c>
      <c r="AP244" s="43">
        <v>4076.7461544766325</v>
      </c>
      <c r="AQ244" s="43">
        <v>8354.1309621641158</v>
      </c>
      <c r="AR244" s="43">
        <v>5017.6471875347906</v>
      </c>
      <c r="AS244" s="43">
        <v>4164.864953454201</v>
      </c>
      <c r="AT244" s="43">
        <v>5591.8787992321086</v>
      </c>
      <c r="AU244" s="43">
        <v>2617.2079953695347</v>
      </c>
      <c r="AV244" s="43">
        <v>591.26500169531369</v>
      </c>
      <c r="AW244" s="43">
        <v>1929.3601930547716</v>
      </c>
      <c r="AX244" s="43">
        <v>6551.8083036358048</v>
      </c>
      <c r="AY244" s="43">
        <v>2303.5658187796935</v>
      </c>
      <c r="AZ244" s="43">
        <v>5026.0248961262678</v>
      </c>
    </row>
    <row r="245" spans="2:52">
      <c r="B245" s="13">
        <v>44159</v>
      </c>
      <c r="C245" s="43">
        <v>4831.5766763265692</v>
      </c>
      <c r="D245" s="106">
        <v>3791.779238265784</v>
      </c>
      <c r="E245" s="43">
        <v>4923.5186532042126</v>
      </c>
      <c r="F245" s="43">
        <v>4215.82343623</v>
      </c>
      <c r="G245" s="43">
        <v>2856.2148983619577</v>
      </c>
      <c r="H245" s="43">
        <v>3597.6967366251406</v>
      </c>
      <c r="I245" s="43">
        <v>2996.5249441549668</v>
      </c>
      <c r="J245" s="43">
        <v>3369.8543560275971</v>
      </c>
      <c r="K245" s="43">
        <v>4381.2037952202718</v>
      </c>
      <c r="L245" s="43">
        <v>4286.31854856467</v>
      </c>
      <c r="M245" s="43">
        <v>1215.8988544565771</v>
      </c>
      <c r="N245" s="43">
        <v>5294.9069323963358</v>
      </c>
      <c r="O245" s="43">
        <v>5331.6409693602836</v>
      </c>
      <c r="P245" s="43">
        <v>4557.9176791485843</v>
      </c>
      <c r="Q245" s="43">
        <v>6856.0443983810183</v>
      </c>
      <c r="R245" s="43">
        <v>3648.786675812155</v>
      </c>
      <c r="S245" s="43">
        <v>4912.4173658295276</v>
      </c>
      <c r="T245" s="43">
        <v>4807.2129797841899</v>
      </c>
      <c r="U245" s="43">
        <v>3106.6093530484186</v>
      </c>
      <c r="V245" s="43">
        <v>3112.8413771722712</v>
      </c>
      <c r="W245" s="43">
        <v>811.00090079328481</v>
      </c>
      <c r="X245" s="43">
        <v>3463.7223703113004</v>
      </c>
      <c r="Y245" s="43">
        <v>4980.3958839867564</v>
      </c>
      <c r="Z245" s="43">
        <v>4555.6612406928207</v>
      </c>
      <c r="AA245" s="43">
        <v>4910.2188288095995</v>
      </c>
      <c r="AB245" s="43">
        <v>5375.2977699765534</v>
      </c>
      <c r="AC245" s="43">
        <v>3272.0452767431802</v>
      </c>
      <c r="AD245" s="43">
        <v>9889.8589803529303</v>
      </c>
      <c r="AE245" s="43">
        <v>6113.2545830189765</v>
      </c>
      <c r="AF245" s="43">
        <v>1346.5886711010123</v>
      </c>
      <c r="AG245" s="43">
        <v>3833.7536769004687</v>
      </c>
      <c r="AH245" s="43">
        <v>4097.8953049036008</v>
      </c>
      <c r="AI245" s="43">
        <v>4518.6254944786651</v>
      </c>
      <c r="AJ245" s="43">
        <v>3183.8210568675395</v>
      </c>
      <c r="AK245" s="43">
        <v>3171.7106412934149</v>
      </c>
      <c r="AL245" s="43">
        <v>4691.2109576455614</v>
      </c>
      <c r="AM245" s="43">
        <v>1598.165759776595</v>
      </c>
      <c r="AN245" s="43">
        <v>2516.7640523894929</v>
      </c>
      <c r="AO245" s="43">
        <v>4808.6535184889772</v>
      </c>
      <c r="AP245" s="43">
        <v>4109.76965732192</v>
      </c>
      <c r="AQ245" s="43">
        <v>8470.5600043148188</v>
      </c>
      <c r="AR245" s="43">
        <v>5070.3287312429211</v>
      </c>
      <c r="AS245" s="43">
        <v>4207.4360246448205</v>
      </c>
      <c r="AT245" s="43">
        <v>5678.5923494408135</v>
      </c>
      <c r="AU245" s="43">
        <v>2647.2304395650358</v>
      </c>
      <c r="AV245" s="43">
        <v>603.78811622823935</v>
      </c>
      <c r="AW245" s="43">
        <v>1964.2992451014834</v>
      </c>
      <c r="AX245" s="43">
        <v>6636.0538761428152</v>
      </c>
      <c r="AY245" s="43">
        <v>2355.9052753086503</v>
      </c>
      <c r="AZ245" s="43">
        <v>5140.6544001907532</v>
      </c>
    </row>
    <row r="246" spans="2:52">
      <c r="B246" s="13">
        <v>44160</v>
      </c>
      <c r="C246" s="43">
        <v>4873.1968535320848</v>
      </c>
      <c r="D246" s="106">
        <v>3873.0163069745736</v>
      </c>
      <c r="E246" s="43">
        <v>4976.5610073701655</v>
      </c>
      <c r="F246" s="43">
        <v>4269.6790813938387</v>
      </c>
      <c r="G246" s="43">
        <v>2890.7814171832347</v>
      </c>
      <c r="H246" s="43">
        <v>3673.6161745017857</v>
      </c>
      <c r="I246" s="43">
        <v>3041.0495103800299</v>
      </c>
      <c r="J246" s="43">
        <v>3427.5098630527673</v>
      </c>
      <c r="K246" s="43">
        <v>4415.5070899694883</v>
      </c>
      <c r="L246" s="43">
        <v>4314.2510731114862</v>
      </c>
      <c r="M246" s="43">
        <v>1222.4975138995615</v>
      </c>
      <c r="N246" s="43">
        <v>5365.4615648723311</v>
      </c>
      <c r="O246" s="43">
        <v>5406.7795668154449</v>
      </c>
      <c r="P246" s="43">
        <v>4642.426007149882</v>
      </c>
      <c r="Q246" s="43">
        <v>6940.1856150803078</v>
      </c>
      <c r="R246" s="43">
        <v>3707.219140063039</v>
      </c>
      <c r="S246" s="43">
        <v>5003.0750449242923</v>
      </c>
      <c r="T246" s="43">
        <v>4849.9060800961033</v>
      </c>
      <c r="U246" s="43">
        <v>3142.534514882122</v>
      </c>
      <c r="V246" s="43">
        <v>3146.6506426312435</v>
      </c>
      <c r="W246" s="43">
        <v>823.2013572689001</v>
      </c>
      <c r="X246" s="43">
        <v>3534.0018815300377</v>
      </c>
      <c r="Y246" s="43">
        <v>5084.432560746618</v>
      </c>
      <c r="Z246" s="43">
        <v>4605.0374382046875</v>
      </c>
      <c r="AA246" s="43">
        <v>4951.5234044301642</v>
      </c>
      <c r="AB246" s="43">
        <v>5459.5461893329184</v>
      </c>
      <c r="AC246" s="43">
        <v>3307.0469033510522</v>
      </c>
      <c r="AD246" s="43">
        <v>10001.867114674209</v>
      </c>
      <c r="AE246" s="43">
        <v>6204.0464797794184</v>
      </c>
      <c r="AF246" s="43">
        <v>1375.176678825763</v>
      </c>
      <c r="AG246" s="43">
        <v>3884.992649013685</v>
      </c>
      <c r="AH246" s="43">
        <v>4196.9700778788219</v>
      </c>
      <c r="AI246" s="43">
        <v>4599.7716627710688</v>
      </c>
      <c r="AJ246" s="43">
        <v>3226.8084123885747</v>
      </c>
      <c r="AK246" s="43">
        <v>3249.2150807162229</v>
      </c>
      <c r="AL246" s="43">
        <v>4704.0021268793726</v>
      </c>
      <c r="AM246" s="43">
        <v>1628.1005667257109</v>
      </c>
      <c r="AN246" s="43">
        <v>2571.5579932819151</v>
      </c>
      <c r="AO246" s="43">
        <v>4888.9310227041187</v>
      </c>
      <c r="AP246" s="43">
        <v>4140.7621398275378</v>
      </c>
      <c r="AQ246" s="43">
        <v>8581.7408580190622</v>
      </c>
      <c r="AR246" s="43">
        <v>5128.0202931046797</v>
      </c>
      <c r="AS246" s="43">
        <v>4244.7861572377915</v>
      </c>
      <c r="AT246" s="43">
        <v>5759.2814022249468</v>
      </c>
      <c r="AU246" s="43">
        <v>2677.6010088799858</v>
      </c>
      <c r="AV246" s="43">
        <v>614.93758017254424</v>
      </c>
      <c r="AW246" s="43">
        <v>2000.6453143859014</v>
      </c>
      <c r="AX246" s="43">
        <v>6716.481703111006</v>
      </c>
      <c r="AY246" s="43">
        <v>2405.701891960553</v>
      </c>
      <c r="AZ246" s="43">
        <v>5252.1738014317825</v>
      </c>
    </row>
    <row r="247" spans="2:52">
      <c r="B247" s="13">
        <v>44161</v>
      </c>
      <c r="C247" s="43">
        <v>4916.0931691776441</v>
      </c>
      <c r="D247" s="106">
        <v>3955.6008174480044</v>
      </c>
      <c r="E247" s="43">
        <v>5028.9832322727761</v>
      </c>
      <c r="F247" s="43">
        <v>4321.3561636519971</v>
      </c>
      <c r="G247" s="43">
        <v>2925.816145550707</v>
      </c>
      <c r="H247" s="43">
        <v>3748.4639486363481</v>
      </c>
      <c r="I247" s="43">
        <v>3085.5740766050926</v>
      </c>
      <c r="J247" s="43">
        <v>3483.9330386300708</v>
      </c>
      <c r="K247" s="43">
        <v>4450.3138961321401</v>
      </c>
      <c r="L247" s="43">
        <v>4341.6776906626565</v>
      </c>
      <c r="M247" s="43">
        <v>1228.4302535822446</v>
      </c>
      <c r="N247" s="43">
        <v>5436.0561671151936</v>
      </c>
      <c r="O247" s="43">
        <v>5478.7232237576591</v>
      </c>
      <c r="P247" s="43">
        <v>4722.966210270768</v>
      </c>
      <c r="Q247" s="43">
        <v>7019.1922388862558</v>
      </c>
      <c r="R247" s="43">
        <v>3767.4134674967095</v>
      </c>
      <c r="S247" s="43">
        <v>5093.7327240190571</v>
      </c>
      <c r="T247" s="43">
        <v>4886.9448721539393</v>
      </c>
      <c r="U247" s="43">
        <v>3178.0036947390518</v>
      </c>
      <c r="V247" s="43">
        <v>3181.08609311584</v>
      </c>
      <c r="W247" s="43">
        <v>833.44633988431235</v>
      </c>
      <c r="X247" s="43">
        <v>3604.2813927487755</v>
      </c>
      <c r="Y247" s="43">
        <v>5192.879353019589</v>
      </c>
      <c r="Z247" s="43">
        <v>4661.8457857498061</v>
      </c>
      <c r="AA247" s="43">
        <v>4996.600832629204</v>
      </c>
      <c r="AB247" s="43">
        <v>5541.3619238847668</v>
      </c>
      <c r="AC247" s="43">
        <v>3341.1032395022226</v>
      </c>
      <c r="AD247" s="43">
        <v>10111.625713243429</v>
      </c>
      <c r="AE247" s="43">
        <v>6295.6581179210534</v>
      </c>
      <c r="AF247" s="43">
        <v>1405.4562224724855</v>
      </c>
      <c r="AG247" s="43">
        <v>3937.4539708916705</v>
      </c>
      <c r="AH247" s="43">
        <v>4289.0887689390565</v>
      </c>
      <c r="AI247" s="43">
        <v>4676.943078764285</v>
      </c>
      <c r="AJ247" s="43">
        <v>3271.2174686901058</v>
      </c>
      <c r="AK247" s="43">
        <v>3326.2257756615754</v>
      </c>
      <c r="AL247" s="43">
        <v>4775.7128224738417</v>
      </c>
      <c r="AM247" s="43">
        <v>1658.4147240231298</v>
      </c>
      <c r="AN247" s="43">
        <v>2624.6267558223071</v>
      </c>
      <c r="AO247" s="43">
        <v>4969.2085269192603</v>
      </c>
      <c r="AP247" s="43">
        <v>4172.2651520360223</v>
      </c>
      <c r="AQ247" s="43">
        <v>8692.1142981161574</v>
      </c>
      <c r="AR247" s="43">
        <v>5182.4966575125227</v>
      </c>
      <c r="AS247" s="43">
        <v>4280.7966906944966</v>
      </c>
      <c r="AT247" s="43">
        <v>5833.3978709105268</v>
      </c>
      <c r="AU247" s="43">
        <v>2705.7137859538984</v>
      </c>
      <c r="AV247" s="43">
        <v>625.72073729321698</v>
      </c>
      <c r="AW247" s="43">
        <v>2040.867247154453</v>
      </c>
      <c r="AX247" s="43">
        <v>6796.9978583821512</v>
      </c>
      <c r="AY247" s="43">
        <v>2457.6666981000999</v>
      </c>
      <c r="AZ247" s="43">
        <v>5358.8058982359553</v>
      </c>
    </row>
    <row r="248" spans="2:52">
      <c r="B248" s="13">
        <v>44162</v>
      </c>
      <c r="C248" s="43">
        <v>4961.0901602005342</v>
      </c>
      <c r="D248" s="106">
        <v>4038.3610811950834</v>
      </c>
      <c r="E248" s="43">
        <v>5081.8551692365891</v>
      </c>
      <c r="F248" s="43">
        <v>4369.427822434719</v>
      </c>
      <c r="G248" s="43">
        <v>2962.9106343696662</v>
      </c>
      <c r="H248" s="43">
        <v>3824.4131549502722</v>
      </c>
      <c r="I248" s="43">
        <v>3127.8668048723302</v>
      </c>
      <c r="J248" s="43">
        <v>3537.9062219241155</v>
      </c>
      <c r="K248" s="43">
        <v>4485.328226153435</v>
      </c>
      <c r="L248" s="43">
        <v>4369.2698043852752</v>
      </c>
      <c r="M248" s="43">
        <v>1234.1410200114944</v>
      </c>
      <c r="N248" s="43">
        <v>5504.8681177557291</v>
      </c>
      <c r="O248" s="43">
        <v>5548.2633474699496</v>
      </c>
      <c r="P248" s="43">
        <v>4803.7377105103515</v>
      </c>
      <c r="Q248" s="43">
        <v>7092.6567624263707</v>
      </c>
      <c r="R248" s="43">
        <v>3827.55663374903</v>
      </c>
      <c r="S248" s="43">
        <v>5169.1843525473541</v>
      </c>
      <c r="T248" s="43">
        <v>4921.5283423123128</v>
      </c>
      <c r="U248" s="43">
        <v>3212.1899071249691</v>
      </c>
      <c r="V248" s="43">
        <v>3218.116076272644</v>
      </c>
      <c r="W248" s="43">
        <v>845.94436846908923</v>
      </c>
      <c r="X248" s="43">
        <v>3672.9115934215197</v>
      </c>
      <c r="Y248" s="43">
        <v>5299.9354770463242</v>
      </c>
      <c r="Z248" s="43">
        <v>4719.7225194099456</v>
      </c>
      <c r="AA248" s="43">
        <v>5043.96309266966</v>
      </c>
      <c r="AB248" s="43">
        <v>5619.114272829077</v>
      </c>
      <c r="AC248" s="43">
        <v>3375.588634001896</v>
      </c>
      <c r="AD248" s="43">
        <v>10210.117886921087</v>
      </c>
      <c r="AE248" s="43">
        <v>6387.8679457192366</v>
      </c>
      <c r="AF248" s="43">
        <v>1436.4712165200651</v>
      </c>
      <c r="AG248" s="43">
        <v>3989.511595676292</v>
      </c>
      <c r="AH248" s="43">
        <v>4377.296792987343</v>
      </c>
      <c r="AI248" s="43">
        <v>4750.8818199004018</v>
      </c>
      <c r="AJ248" s="43">
        <v>3315.9070465299383</v>
      </c>
      <c r="AK248" s="43">
        <v>3396.8153481204104</v>
      </c>
      <c r="AL248" s="43">
        <v>4847.4235180683118</v>
      </c>
      <c r="AM248" s="43">
        <v>1689.2301657093772</v>
      </c>
      <c r="AN248" s="43">
        <v>2677.1598873090293</v>
      </c>
      <c r="AO248" s="43">
        <v>5052.1426191287546</v>
      </c>
      <c r="AP248" s="43">
        <v>4204.5062126193061</v>
      </c>
      <c r="AQ248" s="43">
        <v>8798.951266613949</v>
      </c>
      <c r="AR248" s="43">
        <v>5245.1333896937713</v>
      </c>
      <c r="AS248" s="43">
        <v>4318.8193326000828</v>
      </c>
      <c r="AT248" s="43">
        <v>5905.9681113369898</v>
      </c>
      <c r="AU248" s="43">
        <v>2733.2976806348024</v>
      </c>
      <c r="AV248" s="43">
        <v>636.2062701196885</v>
      </c>
      <c r="AW248" s="43">
        <v>2073.6638809538849</v>
      </c>
      <c r="AX248" s="43">
        <v>6875.6026873199171</v>
      </c>
      <c r="AY248" s="43">
        <v>2511.2975027797861</v>
      </c>
      <c r="AZ248" s="43">
        <v>5454.429218379325</v>
      </c>
    </row>
    <row r="249" spans="2:52">
      <c r="B249" s="13">
        <v>44163</v>
      </c>
      <c r="C249" s="43">
        <v>5007.8090640500586</v>
      </c>
      <c r="D249" s="106">
        <v>4119.6957906114558</v>
      </c>
      <c r="E249" s="43">
        <v>5133.9128906790693</v>
      </c>
      <c r="F249" s="43">
        <v>4428.8397843426847</v>
      </c>
      <c r="G249" s="43">
        <v>2998.8814202777567</v>
      </c>
      <c r="H249" s="43">
        <v>3900.9949405563998</v>
      </c>
      <c r="I249" s="43">
        <v>3173.8418654254601</v>
      </c>
      <c r="J249" s="43">
        <v>3591.8794052181606</v>
      </c>
      <c r="K249" s="43">
        <v>4520.6338877455155</v>
      </c>
      <c r="L249" s="43">
        <v>4398.4307679933254</v>
      </c>
      <c r="M249" s="43">
        <v>1239.7206204273509</v>
      </c>
      <c r="N249" s="43">
        <v>5573.4162679349338</v>
      </c>
      <c r="O249" s="43">
        <v>5621.2678509268726</v>
      </c>
      <c r="P249" s="43">
        <v>4884.0232746014781</v>
      </c>
      <c r="Q249" s="43">
        <v>7162.0326286625286</v>
      </c>
      <c r="R249" s="43">
        <v>3892.5633098035601</v>
      </c>
      <c r="S249" s="43">
        <v>5244.6359810756503</v>
      </c>
      <c r="T249" s="43">
        <v>4962.5128581735398</v>
      </c>
      <c r="U249" s="43">
        <v>3247.6611596272478</v>
      </c>
      <c r="V249" s="43">
        <v>3254.0189263833258</v>
      </c>
      <c r="W249" s="43">
        <v>858.495534930502</v>
      </c>
      <c r="X249" s="43">
        <v>3741.1541417456392</v>
      </c>
      <c r="Y249" s="43">
        <v>5399.7292224538251</v>
      </c>
      <c r="Z249" s="43">
        <v>4775.6556748434132</v>
      </c>
      <c r="AA249" s="43">
        <v>5097.8774440200596</v>
      </c>
      <c r="AB249" s="43">
        <v>5695.3161193705073</v>
      </c>
      <c r="AC249" s="43">
        <v>3409.7784549726011</v>
      </c>
      <c r="AD249" s="43">
        <v>10297.418620232251</v>
      </c>
      <c r="AE249" s="43">
        <v>6480.2697850121158</v>
      </c>
      <c r="AF249" s="43">
        <v>1472.0249901843636</v>
      </c>
      <c r="AG249" s="43">
        <v>4042.3347974188478</v>
      </c>
      <c r="AH249" s="43">
        <v>4467.037744000243</v>
      </c>
      <c r="AI249" s="43">
        <v>4824.1016735144958</v>
      </c>
      <c r="AJ249" s="43">
        <v>3362.8922011465443</v>
      </c>
      <c r="AK249" s="43">
        <v>3467.9255521322057</v>
      </c>
      <c r="AL249" s="43">
        <v>4919.1342136627809</v>
      </c>
      <c r="AM249" s="43">
        <v>1720.8009210355488</v>
      </c>
      <c r="AN249" s="43">
        <v>2728.5693094810727</v>
      </c>
      <c r="AO249" s="43">
        <v>5139.5538037957385</v>
      </c>
      <c r="AP249" s="43">
        <v>4237.693417923665</v>
      </c>
      <c r="AQ249" s="43">
        <v>8896.712906167395</v>
      </c>
      <c r="AR249" s="43">
        <v>5316.9513200697056</v>
      </c>
      <c r="AS249" s="43">
        <v>4357.8076289032715</v>
      </c>
      <c r="AT249" s="43">
        <v>5977.6872578225548</v>
      </c>
      <c r="AU249" s="43">
        <v>2760.3777980995824</v>
      </c>
      <c r="AV249" s="43">
        <v>647.49309912285548</v>
      </c>
      <c r="AW249" s="43">
        <v>2104.0498252193806</v>
      </c>
      <c r="AX249" s="43">
        <v>6949.0231355870364</v>
      </c>
      <c r="AY249" s="43">
        <v>2564.9841064536399</v>
      </c>
      <c r="AZ249" s="43">
        <v>5549.3614045619279</v>
      </c>
    </row>
    <row r="250" spans="2:52">
      <c r="B250" s="13">
        <v>44164</v>
      </c>
      <c r="C250" s="43">
        <v>5058.8254660709599</v>
      </c>
      <c r="D250" s="106">
        <v>4201.5577598487744</v>
      </c>
      <c r="E250" s="43">
        <v>5187.1398634806737</v>
      </c>
      <c r="F250" s="43">
        <v>4487.9730472122656</v>
      </c>
      <c r="G250" s="43">
        <v>3035.7231844073017</v>
      </c>
      <c r="H250" s="43">
        <v>3976.7605748404312</v>
      </c>
      <c r="I250" s="43">
        <v>3223.0224383058085</v>
      </c>
      <c r="J250" s="43">
        <v>3646.2046832115961</v>
      </c>
      <c r="K250" s="43">
        <v>4557.112857307613</v>
      </c>
      <c r="L250" s="43">
        <v>4431.0321682712329</v>
      </c>
      <c r="M250" s="43">
        <v>1244.9773506563949</v>
      </c>
      <c r="N250" s="43">
        <v>5639.2144981535967</v>
      </c>
      <c r="O250" s="43">
        <v>5692.4449025237063</v>
      </c>
      <c r="P250" s="43">
        <v>4965.6117417282057</v>
      </c>
      <c r="Q250" s="43">
        <v>7230.8606238756765</v>
      </c>
      <c r="R250" s="43">
        <v>3958.5164677130897</v>
      </c>
      <c r="S250" s="43">
        <v>5314.5808715239273</v>
      </c>
      <c r="T250" s="43">
        <v>5010.7496389693451</v>
      </c>
      <c r="U250" s="43">
        <v>3286.0113165192465</v>
      </c>
      <c r="V250" s="43">
        <v>3289.2719618447741</v>
      </c>
      <c r="W250" s="43">
        <v>874.76635275643173</v>
      </c>
      <c r="X250" s="43">
        <v>3813.3247098089591</v>
      </c>
      <c r="Y250" s="43">
        <v>5496.4275277941133</v>
      </c>
      <c r="Z250" s="43">
        <v>4828.2090990372044</v>
      </c>
      <c r="AA250" s="43">
        <v>5153.8174235996148</v>
      </c>
      <c r="AB250" s="43">
        <v>5772.5070795137726</v>
      </c>
      <c r="AC250" s="43">
        <v>3443.9505687733676</v>
      </c>
      <c r="AD250" s="43">
        <v>10384.831830331017</v>
      </c>
      <c r="AE250" s="43">
        <v>6572.2432909706749</v>
      </c>
      <c r="AF250" s="43">
        <v>1509.3858705479113</v>
      </c>
      <c r="AG250" s="43">
        <v>4095.6903646510609</v>
      </c>
      <c r="AH250" s="43">
        <v>4554.6598492976091</v>
      </c>
      <c r="AI250" s="43">
        <v>4892.5444035951432</v>
      </c>
      <c r="AJ250" s="43">
        <v>3411.971720755907</v>
      </c>
      <c r="AK250" s="43">
        <v>3535.369336756954</v>
      </c>
      <c r="AL250" s="43">
        <v>4990.84490925725</v>
      </c>
      <c r="AM250" s="43">
        <v>1753.5097274066297</v>
      </c>
      <c r="AN250" s="43">
        <v>2781.6882874327462</v>
      </c>
      <c r="AO250" s="43">
        <v>5229.7429434212836</v>
      </c>
      <c r="AP250" s="43">
        <v>4272.7784619060767</v>
      </c>
      <c r="AQ250" s="43">
        <v>8994.5875836258456</v>
      </c>
      <c r="AR250" s="43">
        <v>5392.9132362336732</v>
      </c>
      <c r="AS250" s="43">
        <v>4396.9984170214675</v>
      </c>
      <c r="AT250" s="43">
        <v>6059.3120683427542</v>
      </c>
      <c r="AU250" s="43">
        <v>2786.4905294151249</v>
      </c>
      <c r="AV250" s="43">
        <v>662.00800700928107</v>
      </c>
      <c r="AW250" s="43">
        <v>2134.8841389779586</v>
      </c>
      <c r="AX250" s="43">
        <v>7018.9300802477355</v>
      </c>
      <c r="AY250" s="43">
        <v>2619.6272643132188</v>
      </c>
      <c r="AZ250" s="43">
        <v>5641.8252551703608</v>
      </c>
    </row>
    <row r="251" spans="2:52">
      <c r="B251" s="13">
        <v>44165</v>
      </c>
      <c r="C251" s="43">
        <v>5112.4407619012654</v>
      </c>
      <c r="D251" s="106">
        <v>4287.4620543800165</v>
      </c>
      <c r="E251" s="43">
        <v>5242.4544470084866</v>
      </c>
      <c r="F251" s="43">
        <v>4550.9649178949685</v>
      </c>
      <c r="G251" s="43">
        <v>3073.9934395924597</v>
      </c>
      <c r="H251" s="43">
        <v>4052.4865178747559</v>
      </c>
      <c r="I251" s="43">
        <v>3291.2397475194239</v>
      </c>
      <c r="J251" s="43">
        <v>3703.0826477756123</v>
      </c>
      <c r="K251" s="43">
        <v>4589.4992169266789</v>
      </c>
      <c r="L251" s="43">
        <v>4466.6353730897927</v>
      </c>
      <c r="M251" s="43">
        <v>1250.4560541388728</v>
      </c>
      <c r="N251" s="43">
        <v>5714.3656538194509</v>
      </c>
      <c r="O251" s="43">
        <v>5762.4235695879852</v>
      </c>
      <c r="P251" s="43">
        <v>5051.6288059808257</v>
      </c>
      <c r="Q251" s="43">
        <v>7307.3361741125045</v>
      </c>
      <c r="R251" s="43">
        <v>4036.7355188516003</v>
      </c>
      <c r="S251" s="43">
        <v>5384.5257619722024</v>
      </c>
      <c r="T251" s="43">
        <v>5067.4156412547909</v>
      </c>
      <c r="U251" s="43">
        <v>3337.7859973365266</v>
      </c>
      <c r="V251" s="43">
        <v>3327.8662260844576</v>
      </c>
      <c r="W251" s="43">
        <v>891.55792177339379</v>
      </c>
      <c r="X251" s="43">
        <v>3896.8773802265464</v>
      </c>
      <c r="Y251" s="43">
        <v>5608.7018241109135</v>
      </c>
      <c r="Z251" s="43">
        <v>4889.095469400444</v>
      </c>
      <c r="AA251" s="43">
        <v>5216.8375018474253</v>
      </c>
      <c r="AB251" s="43">
        <v>5845.220295648729</v>
      </c>
      <c r="AC251" s="43">
        <v>3480.1154202371808</v>
      </c>
      <c r="AD251" s="43">
        <v>10473.257331518207</v>
      </c>
      <c r="AE251" s="43">
        <v>6659.0767969174176</v>
      </c>
      <c r="AF251" s="43">
        <v>1552.97706645015</v>
      </c>
      <c r="AG251" s="43">
        <v>4150.1492633814732</v>
      </c>
      <c r="AH251" s="43">
        <v>4643.6786213849582</v>
      </c>
      <c r="AI251" s="43">
        <v>4960.959305771712</v>
      </c>
      <c r="AJ251" s="43">
        <v>3463.9093289177972</v>
      </c>
      <c r="AK251" s="43">
        <v>3613.7158304989875</v>
      </c>
      <c r="AL251" s="43">
        <v>5062.5556048517201</v>
      </c>
      <c r="AM251" s="43">
        <v>1784.9653228056384</v>
      </c>
      <c r="AN251" s="43">
        <v>2838.1337574073173</v>
      </c>
      <c r="AO251" s="43">
        <v>5343.0862027742605</v>
      </c>
      <c r="AP251" s="43">
        <v>4310.521589884941</v>
      </c>
      <c r="AQ251" s="43">
        <v>9110.9520326879774</v>
      </c>
      <c r="AR251" s="43">
        <v>5467.9610071228444</v>
      </c>
      <c r="AS251" s="43">
        <v>4437.595808866784</v>
      </c>
      <c r="AT251" s="43">
        <v>6141.4537736123984</v>
      </c>
      <c r="AU251" s="43">
        <v>2814.8342741163628</v>
      </c>
      <c r="AV251" s="43">
        <v>678.85812089636204</v>
      </c>
      <c r="AW251" s="43">
        <v>2169.6487208871949</v>
      </c>
      <c r="AX251" s="43">
        <v>7088.6849039422332</v>
      </c>
      <c r="AY251" s="43">
        <v>2674.1907093239874</v>
      </c>
      <c r="AZ251" s="43">
        <v>5748.3833019073081</v>
      </c>
    </row>
    <row r="252" spans="2:52">
      <c r="B252" s="13">
        <v>44166</v>
      </c>
      <c r="C252" s="43">
        <v>5174.572388006105</v>
      </c>
      <c r="D252" s="106">
        <v>4375.0848253647127</v>
      </c>
      <c r="E252" s="43">
        <v>5306.1715453640163</v>
      </c>
      <c r="F252" s="43">
        <v>4616.6417201587274</v>
      </c>
      <c r="G252" s="43">
        <v>3115.6561350648385</v>
      </c>
      <c r="H252" s="43">
        <v>4130.0556233173393</v>
      </c>
      <c r="I252" s="43">
        <v>3351.880026969578</v>
      </c>
      <c r="J252" s="43">
        <v>3757.7746910809133</v>
      </c>
      <c r="K252" s="43">
        <v>4628.4784499010702</v>
      </c>
      <c r="L252" s="43">
        <v>4506.768867414572</v>
      </c>
      <c r="M252" s="43">
        <v>1256.1062824080948</v>
      </c>
      <c r="N252" s="43">
        <v>5793.2339978040609</v>
      </c>
      <c r="O252" s="43">
        <v>5835.730205739851</v>
      </c>
      <c r="P252" s="43">
        <v>5142.4330839929171</v>
      </c>
      <c r="Q252" s="43">
        <v>7380.0762401015318</v>
      </c>
      <c r="R252" s="43">
        <v>4108.4826805491675</v>
      </c>
      <c r="S252" s="43">
        <v>5459.4232841754392</v>
      </c>
      <c r="T252" s="43">
        <v>5118.3505104457508</v>
      </c>
      <c r="U252" s="43">
        <v>3391.0695639678565</v>
      </c>
      <c r="V252" s="43">
        <v>3370.2483189885761</v>
      </c>
      <c r="W252" s="43">
        <v>911.1020328000983</v>
      </c>
      <c r="X252" s="43">
        <v>3969.0679746104593</v>
      </c>
      <c r="Y252" s="43">
        <v>5720.0870046637283</v>
      </c>
      <c r="Z252" s="43">
        <v>4942.3634786428447</v>
      </c>
      <c r="AA252" s="43">
        <v>5281.7248061168966</v>
      </c>
      <c r="AB252" s="43">
        <v>5933.9731918134548</v>
      </c>
      <c r="AC252" s="43">
        <v>3518.281181904013</v>
      </c>
      <c r="AD252" s="43">
        <v>10558.908405277862</v>
      </c>
      <c r="AE252" s="43">
        <v>6749.6102166657711</v>
      </c>
      <c r="AF252" s="43">
        <v>1598.9637293723238</v>
      </c>
      <c r="AG252" s="43">
        <v>4207.1236292593867</v>
      </c>
      <c r="AH252" s="43">
        <v>4732.8132146207436</v>
      </c>
      <c r="AI252" s="43">
        <v>5035.7096941101127</v>
      </c>
      <c r="AJ252" s="43">
        <v>3518.8665825390894</v>
      </c>
      <c r="AK252" s="43">
        <v>3683.5672305212306</v>
      </c>
      <c r="AL252" s="43">
        <v>5134.2663004461892</v>
      </c>
      <c r="AM252" s="43">
        <v>1820.8850589105689</v>
      </c>
      <c r="AN252" s="43">
        <v>2899.4925264012822</v>
      </c>
      <c r="AO252" s="43">
        <v>5453.4357436767468</v>
      </c>
      <c r="AP252" s="43">
        <v>4351.327896081013</v>
      </c>
      <c r="AQ252" s="43">
        <v>9209.7471616585772</v>
      </c>
      <c r="AR252" s="43">
        <v>5543.0422478618939</v>
      </c>
      <c r="AS252" s="43">
        <v>4484.5039492727556</v>
      </c>
      <c r="AT252" s="43">
        <v>6226.679023421837</v>
      </c>
      <c r="AU252" s="43">
        <v>2844.2156994621118</v>
      </c>
      <c r="AV252" s="43">
        <v>696.21190666593714</v>
      </c>
      <c r="AW252" s="43">
        <v>2199.8958394519041</v>
      </c>
      <c r="AX252" s="43">
        <v>7168.8698280773006</v>
      </c>
      <c r="AY252" s="43">
        <v>2730.9940853863309</v>
      </c>
      <c r="AZ252" s="43">
        <v>5846.2281240674329</v>
      </c>
    </row>
    <row r="253" spans="2:52">
      <c r="B253" s="13">
        <v>44167</v>
      </c>
      <c r="C253" s="43">
        <v>5240.4071464335357</v>
      </c>
      <c r="D253" s="106">
        <v>4468.0192508419068</v>
      </c>
      <c r="E253" s="43">
        <v>5374.1301385283568</v>
      </c>
      <c r="F253" s="43">
        <v>4687.5451107268336</v>
      </c>
      <c r="G253" s="43">
        <v>3162.0450353154915</v>
      </c>
      <c r="H253" s="43">
        <v>4209.5968877297282</v>
      </c>
      <c r="I253" s="43">
        <v>3412.5203064197312</v>
      </c>
      <c r="J253" s="43">
        <v>3814.1831960457421</v>
      </c>
      <c r="K253" s="43">
        <v>4670.2087042836165</v>
      </c>
      <c r="L253" s="43">
        <v>4549.5651009531357</v>
      </c>
      <c r="M253" s="43">
        <v>1262.1197396374812</v>
      </c>
      <c r="N253" s="43">
        <v>5873.5332594425572</v>
      </c>
      <c r="O253" s="43">
        <v>5911.3073465470015</v>
      </c>
      <c r="P253" s="43">
        <v>5240.068053978297</v>
      </c>
      <c r="Q253" s="43">
        <v>7452.3137136644928</v>
      </c>
      <c r="R253" s="43">
        <v>4184.8503364375274</v>
      </c>
      <c r="S253" s="43">
        <v>5534.7670335962021</v>
      </c>
      <c r="T253" s="43">
        <v>5169.2853796367099</v>
      </c>
      <c r="U253" s="43">
        <v>3449.4145305413722</v>
      </c>
      <c r="V253" s="43">
        <v>3414.1521596530797</v>
      </c>
      <c r="W253" s="43">
        <v>930.6673989774572</v>
      </c>
      <c r="X253" s="43">
        <v>4038.3361566392423</v>
      </c>
      <c r="Y253" s="43">
        <v>5824.5973698790476</v>
      </c>
      <c r="Z253" s="43">
        <v>5002.1418930349519</v>
      </c>
      <c r="AA253" s="43">
        <v>5344.8264855019015</v>
      </c>
      <c r="AB253" s="43">
        <v>6017.1656655678598</v>
      </c>
      <c r="AC253" s="43">
        <v>3559.9529632186118</v>
      </c>
      <c r="AD253" s="43">
        <v>10639.947930745793</v>
      </c>
      <c r="AE253" s="43">
        <v>6847.4253030975296</v>
      </c>
      <c r="AF253" s="43">
        <v>1642.4183416286887</v>
      </c>
      <c r="AG253" s="43">
        <v>4267.6106423560605</v>
      </c>
      <c r="AH253" s="43">
        <v>4820.5238890316223</v>
      </c>
      <c r="AI253" s="43">
        <v>5111.7679939401951</v>
      </c>
      <c r="AJ253" s="43">
        <v>3579.0670921380411</v>
      </c>
      <c r="AK253" s="43">
        <v>3757.7865581732435</v>
      </c>
      <c r="AL253" s="43">
        <v>5205.9769960406584</v>
      </c>
      <c r="AM253" s="43">
        <v>1857.2518864974274</v>
      </c>
      <c r="AN253" s="43">
        <v>2966.2421987708317</v>
      </c>
      <c r="AO253" s="43">
        <v>5563.7852845792349</v>
      </c>
      <c r="AP253" s="43">
        <v>4397.29221704682</v>
      </c>
      <c r="AQ253" s="43">
        <v>9309.9471903056128</v>
      </c>
      <c r="AR253" s="43">
        <v>5614.2828233274313</v>
      </c>
      <c r="AS253" s="43">
        <v>4536.3714147635565</v>
      </c>
      <c r="AT253" s="43">
        <v>6319.1719916480506</v>
      </c>
      <c r="AU253" s="43">
        <v>2876.1996948114279</v>
      </c>
      <c r="AV253" s="43">
        <v>715.92379261264443</v>
      </c>
      <c r="AW253" s="43">
        <v>2228.3344718604149</v>
      </c>
      <c r="AX253" s="43">
        <v>7249.6387004374556</v>
      </c>
      <c r="AY253" s="43">
        <v>2792.5882036621833</v>
      </c>
      <c r="AZ253" s="43">
        <v>5945.2824306589009</v>
      </c>
    </row>
    <row r="254" spans="2:52">
      <c r="B254" s="13">
        <v>44168</v>
      </c>
      <c r="C254" s="43">
        <v>5306.393409881246</v>
      </c>
      <c r="D254" s="106">
        <v>4563.785256838999</v>
      </c>
      <c r="E254" s="43">
        <v>5443.6082850784396</v>
      </c>
      <c r="F254" s="43">
        <v>4762.6780536028145</v>
      </c>
      <c r="G254" s="43">
        <v>3213.6623357572889</v>
      </c>
      <c r="H254" s="43">
        <v>4288.5055728499156</v>
      </c>
      <c r="I254" s="43">
        <v>3473.1605858698854</v>
      </c>
      <c r="J254" s="43">
        <v>3876.6506639625795</v>
      </c>
      <c r="K254" s="43">
        <v>4712.633365423927</v>
      </c>
      <c r="L254" s="43">
        <v>4592.4716652726638</v>
      </c>
      <c r="M254" s="43">
        <v>1268.5670536803973</v>
      </c>
      <c r="N254" s="43">
        <v>5953.6806359669554</v>
      </c>
      <c r="O254" s="43">
        <v>5987.3579788910038</v>
      </c>
      <c r="P254" s="43">
        <v>5342.5708734159043</v>
      </c>
      <c r="Q254" s="43">
        <v>7526.3849704036456</v>
      </c>
      <c r="R254" s="43">
        <v>4260.6552193310217</v>
      </c>
      <c r="S254" s="43">
        <v>5609.6645557994389</v>
      </c>
      <c r="T254" s="43">
        <v>5227.2973531261159</v>
      </c>
      <c r="U254" s="43">
        <v>3512.4146585686758</v>
      </c>
      <c r="V254" s="43">
        <v>3458.9515630523424</v>
      </c>
      <c r="W254" s="43">
        <v>954.74948466887224</v>
      </c>
      <c r="X254" s="43">
        <v>4107.6043386680258</v>
      </c>
      <c r="Y254" s="43">
        <v>5920.5838759894768</v>
      </c>
      <c r="Z254" s="43">
        <v>5069.6969479723421</v>
      </c>
      <c r="AA254" s="43">
        <v>5406.8625500364969</v>
      </c>
      <c r="AB254" s="43">
        <v>6098.3531793185448</v>
      </c>
      <c r="AC254" s="43">
        <v>3605.1906961407685</v>
      </c>
      <c r="AD254" s="43">
        <v>10716.619607628478</v>
      </c>
      <c r="AE254" s="43">
        <v>6946.1487516003417</v>
      </c>
      <c r="AF254" s="43">
        <v>1687.5014512012378</v>
      </c>
      <c r="AG254" s="43">
        <v>4330.3734777121408</v>
      </c>
      <c r="AH254" s="43">
        <v>4906.8515226699801</v>
      </c>
      <c r="AI254" s="43">
        <v>5193.452168378114</v>
      </c>
      <c r="AJ254" s="43">
        <v>3642.419430120201</v>
      </c>
      <c r="AK254" s="43">
        <v>3831.838452673248</v>
      </c>
      <c r="AL254" s="43">
        <v>5205.9769960406584</v>
      </c>
      <c r="AM254" s="43">
        <v>1892.3959866223454</v>
      </c>
      <c r="AN254" s="43">
        <v>3036.4522709266953</v>
      </c>
      <c r="AO254" s="43">
        <v>5674.1348254817221</v>
      </c>
      <c r="AP254" s="43">
        <v>4446.6859657992818</v>
      </c>
      <c r="AQ254" s="43">
        <v>9408.3063159283502</v>
      </c>
      <c r="AR254" s="43">
        <v>5685.5652361053153</v>
      </c>
      <c r="AS254" s="43">
        <v>4589.8795073686497</v>
      </c>
      <c r="AT254" s="43">
        <v>6415.4124468077434</v>
      </c>
      <c r="AU254" s="43">
        <v>2911.4038475156412</v>
      </c>
      <c r="AV254" s="43">
        <v>736.87196408911063</v>
      </c>
      <c r="AW254" s="43">
        <v>2256.0001827996794</v>
      </c>
      <c r="AX254" s="43">
        <v>7328.184643839918</v>
      </c>
      <c r="AY254" s="43">
        <v>2856.3584827105619</v>
      </c>
      <c r="AZ254" s="43">
        <v>6039.7703164381528</v>
      </c>
    </row>
    <row r="255" spans="2:52">
      <c r="B255" s="13">
        <v>44169</v>
      </c>
      <c r="C255" s="43">
        <v>5372.5457461396454</v>
      </c>
      <c r="D255" s="106">
        <v>4658.9458904490793</v>
      </c>
      <c r="E255" s="43">
        <v>5513.1148344955482</v>
      </c>
      <c r="F255" s="43">
        <v>4839.2731850956698</v>
      </c>
      <c r="G255" s="43">
        <v>3269.1486017232842</v>
      </c>
      <c r="H255" s="43">
        <v>4367.1761104718616</v>
      </c>
      <c r="I255" s="43">
        <v>3547.4843960668522</v>
      </c>
      <c r="J255" s="43">
        <v>3940.7318992516225</v>
      </c>
      <c r="K255" s="43">
        <v>4755.7969977403645</v>
      </c>
      <c r="L255" s="43">
        <v>4639.734949942992</v>
      </c>
      <c r="M255" s="43">
        <v>1274.9840986432994</v>
      </c>
      <c r="N255" s="43">
        <v>6035.1789906115018</v>
      </c>
      <c r="O255" s="43">
        <v>6066.2281406008769</v>
      </c>
      <c r="P255" s="43">
        <v>5445.0652048858528</v>
      </c>
      <c r="Q255" s="43">
        <v>7598.09268438237</v>
      </c>
      <c r="R255" s="43">
        <v>4335.9612807063413</v>
      </c>
      <c r="S255" s="43">
        <v>5690.9612705177478</v>
      </c>
      <c r="T255" s="43">
        <v>5287.9029332277205</v>
      </c>
      <c r="U255" s="43">
        <v>3578.103007613593</v>
      </c>
      <c r="V255" s="43">
        <v>3503.4366924576134</v>
      </c>
      <c r="W255" s="43">
        <v>976.80170347279397</v>
      </c>
      <c r="X255" s="43">
        <v>4175.490704575881</v>
      </c>
      <c r="Y255" s="43">
        <v>6015.2937030541807</v>
      </c>
      <c r="Z255" s="43">
        <v>5128.3394747301782</v>
      </c>
      <c r="AA255" s="43">
        <v>5471.7354541052891</v>
      </c>
      <c r="AB255" s="43">
        <v>6183.8045746771413</v>
      </c>
      <c r="AC255" s="43">
        <v>3652.6595324751402</v>
      </c>
      <c r="AD255" s="43">
        <v>10794.641005962394</v>
      </c>
      <c r="AE255" s="43">
        <v>7040.0866828507742</v>
      </c>
      <c r="AF255" s="43">
        <v>1738.1634773860035</v>
      </c>
      <c r="AG255" s="43">
        <v>4393.7732216298646</v>
      </c>
      <c r="AH255" s="43">
        <v>4994.4123108887607</v>
      </c>
      <c r="AI255" s="43">
        <v>5278.8745579305541</v>
      </c>
      <c r="AJ255" s="43">
        <v>3706.0978193144174</v>
      </c>
      <c r="AK255" s="43">
        <v>3909.1192405134457</v>
      </c>
      <c r="AL255" s="43">
        <v>5205.9769960406584</v>
      </c>
      <c r="AM255" s="43">
        <v>1927.4757326703195</v>
      </c>
      <c r="AN255" s="43">
        <v>3108.9477022448841</v>
      </c>
      <c r="AO255" s="43">
        <v>5796.782885424057</v>
      </c>
      <c r="AP255" s="43">
        <v>4498.0885379478113</v>
      </c>
      <c r="AQ255" s="43">
        <v>9505.777286583223</v>
      </c>
      <c r="AR255" s="43">
        <v>5757.1844392475987</v>
      </c>
      <c r="AS255" s="43">
        <v>4642.2869510328037</v>
      </c>
      <c r="AT255" s="43">
        <v>6513.1412023667008</v>
      </c>
      <c r="AU255" s="43">
        <v>2949.3394434647566</v>
      </c>
      <c r="AV255" s="43">
        <v>757.65987633023747</v>
      </c>
      <c r="AW255" s="43">
        <v>2292.3668883369169</v>
      </c>
      <c r="AX255" s="43">
        <v>7405.8620255966598</v>
      </c>
      <c r="AY255" s="43">
        <v>2922.40854923492</v>
      </c>
      <c r="AZ255" s="43">
        <v>6130.6050655676327</v>
      </c>
    </row>
    <row r="256" spans="2:52">
      <c r="B256" s="13">
        <v>44170</v>
      </c>
      <c r="C256" s="43">
        <v>5441.7864539652728</v>
      </c>
      <c r="D256" s="106">
        <v>4755.1024592765016</v>
      </c>
      <c r="E256" s="43">
        <v>5584.1977430324459</v>
      </c>
      <c r="F256" s="43">
        <v>4919.7779538030436</v>
      </c>
      <c r="G256" s="43">
        <v>3328.6303763340702</v>
      </c>
      <c r="H256" s="43">
        <v>4444.7700229455122</v>
      </c>
      <c r="I256" s="43">
        <v>3625.6347866044366</v>
      </c>
      <c r="J256" s="43">
        <v>4029.4891047229394</v>
      </c>
      <c r="K256" s="43">
        <v>4798.4690911736707</v>
      </c>
      <c r="L256" s="43">
        <v>4687.9871751500204</v>
      </c>
      <c r="M256" s="43">
        <v>1281.5020405395808</v>
      </c>
      <c r="N256" s="43">
        <v>6119.9148963723837</v>
      </c>
      <c r="O256" s="43">
        <v>6139.8763670757562</v>
      </c>
      <c r="P256" s="43">
        <v>5547.5361944447386</v>
      </c>
      <c r="Q256" s="43">
        <v>7667.6949436032446</v>
      </c>
      <c r="R256" s="43">
        <v>4407.906691981646</v>
      </c>
      <c r="S256" s="43">
        <v>5772.2579852360568</v>
      </c>
      <c r="T256" s="43">
        <v>5339.5968318419173</v>
      </c>
      <c r="U256" s="43">
        <v>3645.4121653214061</v>
      </c>
      <c r="V256" s="43">
        <v>3549.0371400972031</v>
      </c>
      <c r="W256" s="43">
        <v>1000.6818652329924</v>
      </c>
      <c r="X256" s="43">
        <v>4243.613094976442</v>
      </c>
      <c r="Y256" s="43">
        <v>6108.7420496332279</v>
      </c>
      <c r="Z256" s="43">
        <v>5187.7291734769487</v>
      </c>
      <c r="AA256" s="43">
        <v>5542.3732385134517</v>
      </c>
      <c r="AB256" s="43">
        <v>6265.8876372294881</v>
      </c>
      <c r="AC256" s="43">
        <v>3702.5624236310186</v>
      </c>
      <c r="AD256" s="43">
        <v>10907.398985534363</v>
      </c>
      <c r="AE256" s="43">
        <v>7131.7278612223627</v>
      </c>
      <c r="AF256" s="43">
        <v>1789.1932287711982</v>
      </c>
      <c r="AG256" s="43">
        <v>4458.3036390800016</v>
      </c>
      <c r="AH256" s="43">
        <v>5066.1396668152584</v>
      </c>
      <c r="AI256" s="43">
        <v>5364.2783955469413</v>
      </c>
      <c r="AJ256" s="43">
        <v>3771.4769621282771</v>
      </c>
      <c r="AK256" s="43">
        <v>4006.7987636833827</v>
      </c>
      <c r="AL256" s="43">
        <v>5205.9769960406584</v>
      </c>
      <c r="AM256" s="43">
        <v>1962.7959597426636</v>
      </c>
      <c r="AN256" s="43">
        <v>3186.4736018754579</v>
      </c>
      <c r="AO256" s="43">
        <v>5920.3209697705906</v>
      </c>
      <c r="AP256" s="43">
        <v>4550.91448910488</v>
      </c>
      <c r="AQ256" s="43">
        <v>9604.7016017309652</v>
      </c>
      <c r="AR256" s="43">
        <v>5829.4855905811492</v>
      </c>
      <c r="AS256" s="43">
        <v>4695.3398065647425</v>
      </c>
      <c r="AT256" s="43">
        <v>6610.081247833833</v>
      </c>
      <c r="AU256" s="43">
        <v>2990.5922701193854</v>
      </c>
      <c r="AV256" s="43">
        <v>779.20329639510589</v>
      </c>
      <c r="AW256" s="43">
        <v>2330.0955865602541</v>
      </c>
      <c r="AX256" s="43">
        <v>7483.5026038938367</v>
      </c>
      <c r="AY256" s="43">
        <v>2988.1078792245121</v>
      </c>
      <c r="AZ256" s="43">
        <v>6221.1929811396958</v>
      </c>
    </row>
    <row r="257" spans="2:52">
      <c r="B257" s="13">
        <v>44171</v>
      </c>
      <c r="C257" s="43">
        <v>5509.8442572094909</v>
      </c>
      <c r="D257" s="106">
        <v>4849.0523481125565</v>
      </c>
      <c r="E257" s="43">
        <v>5655.8250398539558</v>
      </c>
      <c r="F257" s="43">
        <v>5001.4681747581926</v>
      </c>
      <c r="G257" s="43">
        <v>3391.7609314392225</v>
      </c>
      <c r="H257" s="43">
        <v>4522.1034615929611</v>
      </c>
      <c r="I257" s="43">
        <v>3702.2545450057737</v>
      </c>
      <c r="J257" s="43">
        <v>4113.0382427657742</v>
      </c>
      <c r="K257" s="43">
        <v>4840.8225822727181</v>
      </c>
      <c r="L257" s="43">
        <v>4735.940699950047</v>
      </c>
      <c r="M257" s="43">
        <v>1288.0704309025514</v>
      </c>
      <c r="N257" s="43">
        <v>6211.5975476149833</v>
      </c>
      <c r="O257" s="43">
        <v>6211.8324249867928</v>
      </c>
      <c r="P257" s="43">
        <v>5648.2183448195701</v>
      </c>
      <c r="Q257" s="43">
        <v>7733.1949619410752</v>
      </c>
      <c r="R257" s="43">
        <v>4479.4396162323046</v>
      </c>
      <c r="S257" s="43">
        <v>5859.2575818662672</v>
      </c>
      <c r="T257" s="43">
        <v>5393.6169866236887</v>
      </c>
      <c r="U257" s="43">
        <v>3714.9224723898251</v>
      </c>
      <c r="V257" s="43">
        <v>3597.3738981506513</v>
      </c>
      <c r="W257" s="43">
        <v>1025.157171211514</v>
      </c>
      <c r="X257" s="43">
        <v>4308.7444113512674</v>
      </c>
      <c r="Y257" s="43">
        <v>6200.5464186315712</v>
      </c>
      <c r="Z257" s="43">
        <v>5247.0280943185226</v>
      </c>
      <c r="AA257" s="43">
        <v>5609.1853696073103</v>
      </c>
      <c r="AB257" s="43">
        <v>6343.3191925732017</v>
      </c>
      <c r="AC257" s="43">
        <v>3755.5926734159862</v>
      </c>
      <c r="AD257" s="43">
        <v>11012.41481289299</v>
      </c>
      <c r="AE257" s="43">
        <v>7215.8732062433864</v>
      </c>
      <c r="AF257" s="43">
        <v>1844.4570731784704</v>
      </c>
      <c r="AG257" s="43">
        <v>4522.9144742778199</v>
      </c>
      <c r="AH257" s="43">
        <v>5147.8072024811891</v>
      </c>
      <c r="AI257" s="43">
        <v>5453.9677303913923</v>
      </c>
      <c r="AJ257" s="43">
        <v>3838.4467061252763</v>
      </c>
      <c r="AK257" s="43">
        <v>4107.2391006517673</v>
      </c>
      <c r="AL257" s="43">
        <v>5286.8974778940765</v>
      </c>
      <c r="AM257" s="43">
        <v>1997.0966827539439</v>
      </c>
      <c r="AN257" s="43">
        <v>3264.4592514937658</v>
      </c>
      <c r="AO257" s="43">
        <v>6045.6525881437692</v>
      </c>
      <c r="AP257" s="43">
        <v>4603.9679589338784</v>
      </c>
      <c r="AQ257" s="43">
        <v>9698.6845456029641</v>
      </c>
      <c r="AR257" s="43">
        <v>5910.3926770646058</v>
      </c>
      <c r="AS257" s="43">
        <v>4745.6218251925411</v>
      </c>
      <c r="AT257" s="43">
        <v>6700.6492287172823</v>
      </c>
      <c r="AU257" s="43">
        <v>3035.0116964182262</v>
      </c>
      <c r="AV257" s="43">
        <v>798.06809781216373</v>
      </c>
      <c r="AW257" s="43">
        <v>2366.7174312232623</v>
      </c>
      <c r="AX257" s="43">
        <v>7560.1764779864525</v>
      </c>
      <c r="AY257" s="43">
        <v>3056.3181639516338</v>
      </c>
      <c r="AZ257" s="43">
        <v>6304.5733568351789</v>
      </c>
    </row>
    <row r="258" spans="2:52">
      <c r="B258" s="13">
        <v>44172</v>
      </c>
      <c r="C258" s="43">
        <v>5581.4099843847862</v>
      </c>
      <c r="D258" s="106">
        <v>4940.2682971362956</v>
      </c>
      <c r="E258" s="43">
        <v>5724.6735895183574</v>
      </c>
      <c r="F258" s="43">
        <v>5082.1495837011616</v>
      </c>
      <c r="G258" s="43">
        <v>3458.8996495012257</v>
      </c>
      <c r="H258" s="43">
        <v>4595.9936843283467</v>
      </c>
      <c r="I258" s="43">
        <v>3769.5783176581776</v>
      </c>
      <c r="J258" s="43">
        <v>4194.9002603740309</v>
      </c>
      <c r="K258" s="43">
        <v>4883.4521067093801</v>
      </c>
      <c r="L258" s="43">
        <v>4786.2945919847307</v>
      </c>
      <c r="M258" s="43">
        <v>1294.4067583187505</v>
      </c>
      <c r="N258" s="43">
        <v>6304.1115700084456</v>
      </c>
      <c r="O258" s="43">
        <v>6283.9485681317165</v>
      </c>
      <c r="P258" s="43">
        <v>5744.7795868961311</v>
      </c>
      <c r="Q258" s="43">
        <v>7786.1663925047624</v>
      </c>
      <c r="R258" s="43">
        <v>4552.5009807758343</v>
      </c>
      <c r="S258" s="43">
        <v>5946.2571784964766</v>
      </c>
      <c r="T258" s="43">
        <v>5446.6291994992989</v>
      </c>
      <c r="U258" s="43">
        <v>3781.6409261731801</v>
      </c>
      <c r="V258" s="43">
        <v>3642.9318124677452</v>
      </c>
      <c r="W258" s="43">
        <v>1050.238248983685</v>
      </c>
      <c r="X258" s="43">
        <v>4371.5083305416883</v>
      </c>
      <c r="Y258" s="43">
        <v>6285.6380902664778</v>
      </c>
      <c r="Z258" s="43">
        <v>5296.5672265320263</v>
      </c>
      <c r="AA258" s="43">
        <v>5675.2630904664284</v>
      </c>
      <c r="AB258" s="43">
        <v>6420.4433207163429</v>
      </c>
      <c r="AC258" s="43">
        <v>3808.5125939113382</v>
      </c>
      <c r="AD258" s="43">
        <v>11111.094447883321</v>
      </c>
      <c r="AE258" s="43">
        <v>7297.5814822932907</v>
      </c>
      <c r="AF258" s="43">
        <v>1900.6349773696656</v>
      </c>
      <c r="AG258" s="43">
        <v>4587.9113146645141</v>
      </c>
      <c r="AH258" s="43">
        <v>5228.6708031167882</v>
      </c>
      <c r="AI258" s="43">
        <v>5542.0662367193636</v>
      </c>
      <c r="AJ258" s="43">
        <v>3905.7983119021605</v>
      </c>
      <c r="AK258" s="43">
        <v>4196.7767285028667</v>
      </c>
      <c r="AL258" s="43">
        <v>5367.8179597474937</v>
      </c>
      <c r="AM258" s="43">
        <v>2032.8131954579974</v>
      </c>
      <c r="AN258" s="43">
        <v>3343.076499396193</v>
      </c>
      <c r="AO258" s="43">
        <v>6160.6140736861989</v>
      </c>
      <c r="AP258" s="43">
        <v>4658.8388035203689</v>
      </c>
      <c r="AQ258" s="43">
        <v>9785.5461014599168</v>
      </c>
      <c r="AR258" s="43">
        <v>5995.5755368699893</v>
      </c>
      <c r="AS258" s="43">
        <v>4794.7938339439124</v>
      </c>
      <c r="AT258" s="43">
        <v>6788.7931514654001</v>
      </c>
      <c r="AU258" s="43">
        <v>3080.2980881587705</v>
      </c>
      <c r="AV258" s="43">
        <v>815.71950787594017</v>
      </c>
      <c r="AW258" s="43">
        <v>2404.1928663438121</v>
      </c>
      <c r="AX258" s="43">
        <v>7634.654412325056</v>
      </c>
      <c r="AY258" s="43">
        <v>3125.4292038703134</v>
      </c>
      <c r="AZ258" s="43">
        <v>6382.2025106428455</v>
      </c>
    </row>
    <row r="259" spans="2:52">
      <c r="B259" s="13">
        <v>44173</v>
      </c>
      <c r="C259" s="43">
        <v>5653.0135878151505</v>
      </c>
      <c r="D259" s="106">
        <v>5028.9846440459178</v>
      </c>
      <c r="E259" s="43">
        <v>5793.2523119460375</v>
      </c>
      <c r="F259" s="43">
        <v>5165.3883507217006</v>
      </c>
      <c r="G259" s="43">
        <v>3530.9012389117452</v>
      </c>
      <c r="H259" s="43">
        <v>4669.0528715229966</v>
      </c>
      <c r="I259" s="43">
        <v>3845.8935523884288</v>
      </c>
      <c r="J259" s="43">
        <v>4289.9364879844752</v>
      </c>
      <c r="K259" s="43">
        <v>4927.0866585511985</v>
      </c>
      <c r="L259" s="43">
        <v>4836.3995670135773</v>
      </c>
      <c r="M259" s="43">
        <v>1300.5312021748537</v>
      </c>
      <c r="N259" s="43">
        <v>6393.9955817419705</v>
      </c>
      <c r="O259" s="43">
        <v>6354.8178502295987</v>
      </c>
      <c r="P259" s="43">
        <v>5839.8575566243462</v>
      </c>
      <c r="Q259" s="43">
        <v>7846.2963692451467</v>
      </c>
      <c r="R259" s="43">
        <v>4625.8117560784513</v>
      </c>
      <c r="S259" s="43">
        <v>6029.6134034495235</v>
      </c>
      <c r="T259" s="43">
        <v>5498.9131128878344</v>
      </c>
      <c r="U259" s="43">
        <v>3848.9459385902951</v>
      </c>
      <c r="V259" s="43">
        <v>3689.3049487993312</v>
      </c>
      <c r="W259" s="43">
        <v>1076.7221666990456</v>
      </c>
      <c r="X259" s="43">
        <v>4428.8379645940095</v>
      </c>
      <c r="Y259" s="43">
        <v>6366.6844118299105</v>
      </c>
      <c r="Z259" s="43">
        <v>5355.1841492653184</v>
      </c>
      <c r="AA259" s="43">
        <v>5744.8112596897163</v>
      </c>
      <c r="AB259" s="43">
        <v>6493.0763384511501</v>
      </c>
      <c r="AC259" s="43">
        <v>3864.479509726058</v>
      </c>
      <c r="AD259" s="43">
        <v>11206.437271508094</v>
      </c>
      <c r="AE259" s="43">
        <v>7375.5086089092156</v>
      </c>
      <c r="AF259" s="43">
        <v>1961.2571032688986</v>
      </c>
      <c r="AG259" s="43">
        <v>4649.5515182629506</v>
      </c>
      <c r="AH259" s="43">
        <v>5307.90609466553</v>
      </c>
      <c r="AI259" s="43">
        <v>5629.6128229497835</v>
      </c>
      <c r="AJ259" s="43">
        <v>3972.524251839694</v>
      </c>
      <c r="AK259" s="43">
        <v>4300.9592575256311</v>
      </c>
      <c r="AL259" s="43">
        <v>5448.7384416009108</v>
      </c>
      <c r="AM259" s="43">
        <v>2066.6261823071741</v>
      </c>
      <c r="AN259" s="43">
        <v>3422.7895591625866</v>
      </c>
      <c r="AO259" s="43">
        <v>6277.6792532749187</v>
      </c>
      <c r="AP259" s="43">
        <v>4715.2329133616104</v>
      </c>
      <c r="AQ259" s="43">
        <v>9870.7120887418587</v>
      </c>
      <c r="AR259" s="43">
        <v>6086.8938385311512</v>
      </c>
      <c r="AS259" s="43">
        <v>4842.810506183866</v>
      </c>
      <c r="AT259" s="43">
        <v>6873.2742510752078</v>
      </c>
      <c r="AU259" s="43">
        <v>3126.2271724275265</v>
      </c>
      <c r="AV259" s="43">
        <v>833.53117717505552</v>
      </c>
      <c r="AW259" s="43">
        <v>2444.0846190672487</v>
      </c>
      <c r="AX259" s="43">
        <v>7706.2003377183573</v>
      </c>
      <c r="AY259" s="43">
        <v>3192.9061303883796</v>
      </c>
      <c r="AZ259" s="43">
        <v>6457.4373789435676</v>
      </c>
    </row>
    <row r="260" spans="2:52">
      <c r="B260" s="13">
        <v>44174</v>
      </c>
      <c r="C260" s="43">
        <v>5726.5867565091439</v>
      </c>
      <c r="D260" s="106">
        <v>5109.7920936413448</v>
      </c>
      <c r="E260" s="43">
        <v>5863.6440840520363</v>
      </c>
      <c r="F260" s="43">
        <v>5251.1354090876966</v>
      </c>
      <c r="G260" s="43">
        <v>3606.7573317755373</v>
      </c>
      <c r="H260" s="43">
        <v>4739.22452030148</v>
      </c>
      <c r="I260" s="43">
        <v>3922.2087871186804</v>
      </c>
      <c r="J260" s="43">
        <v>4374.7326280876505</v>
      </c>
      <c r="K260" s="43">
        <v>4970.8455916800867</v>
      </c>
      <c r="L260" s="43">
        <v>4888.4286032226728</v>
      </c>
      <c r="M260" s="43">
        <v>1307.5132699646781</v>
      </c>
      <c r="N260" s="43">
        <v>6481.345510256042</v>
      </c>
      <c r="O260" s="43">
        <v>6424.3906674051477</v>
      </c>
      <c r="P260" s="43">
        <v>5934.3222706892257</v>
      </c>
      <c r="Q260" s="43">
        <v>7905.2853253425656</v>
      </c>
      <c r="R260" s="43">
        <v>4698.0609368680289</v>
      </c>
      <c r="S260" s="43">
        <v>6112.5234011850434</v>
      </c>
      <c r="T260" s="43">
        <v>5551.1970262763698</v>
      </c>
      <c r="U260" s="43">
        <v>3915.4467646120097</v>
      </c>
      <c r="V260" s="43">
        <v>3735.6662703191132</v>
      </c>
      <c r="W260" s="43">
        <v>1103.9075043860005</v>
      </c>
      <c r="X260" s="43">
        <v>4484.0290736972747</v>
      </c>
      <c r="Y260" s="43">
        <v>6442.9735840920112</v>
      </c>
      <c r="Z260" s="43">
        <v>5410.8729026463288</v>
      </c>
      <c r="AA260" s="43">
        <v>5814.4890307191317</v>
      </c>
      <c r="AB260" s="43">
        <v>6567.5940185894551</v>
      </c>
      <c r="AC260" s="43">
        <v>3920.6303076901363</v>
      </c>
      <c r="AD260" s="43">
        <v>11298.105853404504</v>
      </c>
      <c r="AE260" s="43">
        <v>7442.8603332019784</v>
      </c>
      <c r="AF260" s="43">
        <v>2025.4093910922459</v>
      </c>
      <c r="AG260" s="43">
        <v>4712.592599026013</v>
      </c>
      <c r="AH260" s="43">
        <v>5386.2693210966245</v>
      </c>
      <c r="AI260" s="43">
        <v>5714.5946040209838</v>
      </c>
      <c r="AJ260" s="43">
        <v>4038.6832739040124</v>
      </c>
      <c r="AK260" s="43">
        <v>4406.0987220084162</v>
      </c>
      <c r="AL260" s="43">
        <v>5529.658923454328</v>
      </c>
      <c r="AM260" s="43">
        <v>2099.128378220697</v>
      </c>
      <c r="AN260" s="43">
        <v>3500.4940024777175</v>
      </c>
      <c r="AO260" s="43">
        <v>6394.7444328636384</v>
      </c>
      <c r="AP260" s="43">
        <v>4773.0836976267965</v>
      </c>
      <c r="AQ260" s="43">
        <v>9953.1167214873585</v>
      </c>
      <c r="AR260" s="43">
        <v>6181.9293853944018</v>
      </c>
      <c r="AS260" s="43">
        <v>4891.7972669487581</v>
      </c>
      <c r="AT260" s="43">
        <v>6957.8355584909632</v>
      </c>
      <c r="AU260" s="43">
        <v>3171.175481119375</v>
      </c>
      <c r="AV260" s="43">
        <v>850.2897143562285</v>
      </c>
      <c r="AW260" s="43">
        <v>2489.0003613407866</v>
      </c>
      <c r="AX260" s="43">
        <v>7775.079239075224</v>
      </c>
      <c r="AY260" s="43">
        <v>3261.2917833828842</v>
      </c>
      <c r="AZ260" s="43">
        <v>6530.6482120734699</v>
      </c>
    </row>
    <row r="261" spans="2:52">
      <c r="B261" s="13">
        <v>44175</v>
      </c>
      <c r="C261" s="43">
        <v>5801.6225313604464</v>
      </c>
      <c r="D261" s="106">
        <v>5188.256166254786</v>
      </c>
      <c r="E261" s="43">
        <v>5933.6003455303444</v>
      </c>
      <c r="F261" s="43">
        <v>5337.8186607023508</v>
      </c>
      <c r="G261" s="43">
        <v>3682.7070665485685</v>
      </c>
      <c r="H261" s="43">
        <v>4807.7216944829561</v>
      </c>
      <c r="I261" s="43">
        <v>3998.5240218489321</v>
      </c>
      <c r="J261" s="43">
        <v>4456.1251860967186</v>
      </c>
      <c r="K261" s="43">
        <v>5014.9949623250741</v>
      </c>
      <c r="L261" s="43">
        <v>4944.1765940486957</v>
      </c>
      <c r="M261" s="43">
        <v>1314.2935438877446</v>
      </c>
      <c r="N261" s="43">
        <v>6566.6329987997087</v>
      </c>
      <c r="O261" s="43">
        <v>6493.532832754323</v>
      </c>
      <c r="P261" s="43">
        <v>6027.301590413842</v>
      </c>
      <c r="Q261" s="43">
        <v>7959.7871724829292</v>
      </c>
      <c r="R261" s="43">
        <v>4769.9168160759682</v>
      </c>
      <c r="S261" s="43">
        <v>6195.8796261380894</v>
      </c>
      <c r="T261" s="43">
        <v>5604.9436846262861</v>
      </c>
      <c r="U261" s="43">
        <v>3981.8025054592954</v>
      </c>
      <c r="V261" s="43">
        <v>3782.0559473872258</v>
      </c>
      <c r="W261" s="43">
        <v>1131.1140972236096</v>
      </c>
      <c r="X261" s="43">
        <v>4539.2201828005409</v>
      </c>
      <c r="Y261" s="43">
        <v>6513.8014071029556</v>
      </c>
      <c r="Z261" s="43">
        <v>5463.5869339031633</v>
      </c>
      <c r="AA261" s="43">
        <v>5886.0148275026368</v>
      </c>
      <c r="AB261" s="43">
        <v>6640.1468379241123</v>
      </c>
      <c r="AC261" s="43">
        <v>3977.3000619424047</v>
      </c>
      <c r="AD261" s="43">
        <v>11386.681323641835</v>
      </c>
      <c r="AE261" s="43">
        <v>7509.5252471483336</v>
      </c>
      <c r="AF261" s="43">
        <v>2090.391687225132</v>
      </c>
      <c r="AG261" s="43">
        <v>4772.5633301825656</v>
      </c>
      <c r="AH261" s="43">
        <v>5466.0632793613604</v>
      </c>
      <c r="AI261" s="43">
        <v>5801.2970771610271</v>
      </c>
      <c r="AJ261" s="43">
        <v>4105.1962524643031</v>
      </c>
      <c r="AK261" s="43">
        <v>4513.2840485091729</v>
      </c>
      <c r="AL261" s="43">
        <v>5610.5794053077461</v>
      </c>
      <c r="AM261" s="43">
        <v>2130.8210675873952</v>
      </c>
      <c r="AN261" s="43">
        <v>3580.4905003433455</v>
      </c>
      <c r="AO261" s="43">
        <v>6511.8096124523581</v>
      </c>
      <c r="AP261" s="43">
        <v>4831.1176066767075</v>
      </c>
      <c r="AQ261" s="43">
        <v>10034.617050992852</v>
      </c>
      <c r="AR261" s="43">
        <v>6294.2855795695696</v>
      </c>
      <c r="AS261" s="43">
        <v>4939.7833929781755</v>
      </c>
      <c r="AT261" s="43">
        <v>7040.2579910814266</v>
      </c>
      <c r="AU261" s="43">
        <v>3215.1580773404467</v>
      </c>
      <c r="AV261" s="43">
        <v>867.18561659626323</v>
      </c>
      <c r="AW261" s="43">
        <v>2535.1805431052771</v>
      </c>
      <c r="AX261" s="43">
        <v>7843.5066846614327</v>
      </c>
      <c r="AY261" s="43">
        <v>3326.8157451050929</v>
      </c>
      <c r="AZ261" s="43">
        <v>6605.7596635954815</v>
      </c>
    </row>
    <row r="262" spans="2:52">
      <c r="B262" s="13">
        <v>44176</v>
      </c>
      <c r="C262" s="43">
        <v>5876.4019131005089</v>
      </c>
      <c r="D262" s="106">
        <v>5265.6657192263347</v>
      </c>
      <c r="E262" s="43">
        <v>6004.6785202560723</v>
      </c>
      <c r="F262" s="43">
        <v>5444.5976831199387</v>
      </c>
      <c r="G262" s="43">
        <v>3761.7455381193963</v>
      </c>
      <c r="H262" s="43">
        <v>4873.4255969663191</v>
      </c>
      <c r="I262" s="43">
        <v>4071.2410689918811</v>
      </c>
      <c r="J262" s="43">
        <v>4540.4225253757586</v>
      </c>
      <c r="K262" s="43">
        <v>5059.6804362715548</v>
      </c>
      <c r="L262" s="43">
        <v>4997.8188815550766</v>
      </c>
      <c r="M262" s="43">
        <v>1322.1735943846418</v>
      </c>
      <c r="N262" s="43">
        <v>6649.1625734294585</v>
      </c>
      <c r="O262" s="43">
        <v>6561.0098861989018</v>
      </c>
      <c r="P262" s="43">
        <v>6118.8082477496855</v>
      </c>
      <c r="Q262" s="43">
        <v>8014.3342982202348</v>
      </c>
      <c r="R262" s="43">
        <v>4841.2163174367133</v>
      </c>
      <c r="S262" s="43">
        <v>6274.3028337193618</v>
      </c>
      <c r="T262" s="43">
        <v>5658.7425838676809</v>
      </c>
      <c r="U262" s="43">
        <v>4050.4568099985904</v>
      </c>
      <c r="V262" s="43">
        <v>3827.8997801499818</v>
      </c>
      <c r="W262" s="43">
        <v>1159.7341575797357</v>
      </c>
      <c r="X262" s="43">
        <v>4591.2600073133262</v>
      </c>
      <c r="Y262" s="43">
        <v>6578.8740420347585</v>
      </c>
      <c r="Z262" s="43">
        <v>5516.3009651599987</v>
      </c>
      <c r="AA262" s="43">
        <v>5959.8110559268753</v>
      </c>
      <c r="AB262" s="43">
        <v>6703.1293148410068</v>
      </c>
      <c r="AC262" s="43">
        <v>4034.5119280127806</v>
      </c>
      <c r="AD262" s="43">
        <v>11472.463620320355</v>
      </c>
      <c r="AE262" s="43">
        <v>7570.2082645292148</v>
      </c>
      <c r="AF262" s="43">
        <v>2154.0501726364751</v>
      </c>
      <c r="AG262" s="43">
        <v>4834.3289854673876</v>
      </c>
      <c r="AH262" s="43">
        <v>5543.4045544827113</v>
      </c>
      <c r="AI262" s="43">
        <v>5888.6071262067808</v>
      </c>
      <c r="AJ262" s="43">
        <v>4173.8799683733259</v>
      </c>
      <c r="AK262" s="43">
        <v>4618.7608235755661</v>
      </c>
      <c r="AL262" s="43">
        <v>5735.5920547740752</v>
      </c>
      <c r="AM262" s="43">
        <v>2162.0565043021206</v>
      </c>
      <c r="AN262" s="43">
        <v>3662.3081437914511</v>
      </c>
      <c r="AO262" s="43">
        <v>6623.103118632027</v>
      </c>
      <c r="AP262" s="43">
        <v>4889.77025552955</v>
      </c>
      <c r="AQ262" s="43">
        <v>10113.000763974755</v>
      </c>
      <c r="AR262" s="43">
        <v>6411.2083163874795</v>
      </c>
      <c r="AS262" s="43">
        <v>4987.7394654778718</v>
      </c>
      <c r="AT262" s="43">
        <v>7121.5084985071999</v>
      </c>
      <c r="AU262" s="43">
        <v>3257.9690986402979</v>
      </c>
      <c r="AV262" s="43">
        <v>884.97439171890164</v>
      </c>
      <c r="AW262" s="43">
        <v>2571.5622568263834</v>
      </c>
      <c r="AX262" s="43">
        <v>7911.9513051954364</v>
      </c>
      <c r="AY262" s="43">
        <v>3392.7063859318296</v>
      </c>
      <c r="AZ262" s="43">
        <v>6674.6262261148422</v>
      </c>
    </row>
    <row r="263" spans="2:52">
      <c r="B263" s="13">
        <v>44177</v>
      </c>
      <c r="C263" s="43">
        <v>5948.8562754909017</v>
      </c>
      <c r="D263" s="106">
        <v>5337.5292800071866</v>
      </c>
      <c r="E263" s="43">
        <v>6075.0844937955826</v>
      </c>
      <c r="F263" s="43">
        <v>5535.3220707911651</v>
      </c>
      <c r="G263" s="43">
        <v>3844.0574994440872</v>
      </c>
      <c r="H263" s="43">
        <v>4934.9296690900819</v>
      </c>
      <c r="I263" s="43">
        <v>4140.1756115887129</v>
      </c>
      <c r="J263" s="43">
        <v>4621.6390360351306</v>
      </c>
      <c r="K263" s="43">
        <v>5105.3602953740292</v>
      </c>
      <c r="L263" s="43">
        <v>5053.9637940931079</v>
      </c>
      <c r="M263" s="43">
        <v>1330.0435551882013</v>
      </c>
      <c r="N263" s="43">
        <v>6730.0134178507369</v>
      </c>
      <c r="O263" s="43">
        <v>6627.8657638415634</v>
      </c>
      <c r="P263" s="43">
        <v>6207.8873463351601</v>
      </c>
      <c r="Q263" s="43">
        <v>8067.7087082967146</v>
      </c>
      <c r="R263" s="43">
        <v>4912.0425778699564</v>
      </c>
      <c r="S263" s="43">
        <v>6352.7260413006343</v>
      </c>
      <c r="T263" s="43">
        <v>5713.1775927876597</v>
      </c>
      <c r="U263" s="43">
        <v>4119.303870555339</v>
      </c>
      <c r="V263" s="43">
        <v>3873.0654427151758</v>
      </c>
      <c r="W263" s="43">
        <v>1189.9164715089585</v>
      </c>
      <c r="X263" s="43">
        <v>4641.4617016859538</v>
      </c>
      <c r="Y263" s="43">
        <v>6642.1025850116257</v>
      </c>
      <c r="Z263" s="43">
        <v>5567.8791087825621</v>
      </c>
      <c r="AA263" s="43">
        <v>6027.2951963858577</v>
      </c>
      <c r="AB263" s="43">
        <v>6765.8711965574566</v>
      </c>
      <c r="AC263" s="43">
        <v>4092.4947370204673</v>
      </c>
      <c r="AD263" s="43">
        <v>11514.54868501513</v>
      </c>
      <c r="AE263" s="43">
        <v>7631.1940692671124</v>
      </c>
      <c r="AF263" s="43">
        <v>2216.2692765489978</v>
      </c>
      <c r="AG263" s="43">
        <v>4893.5872153794762</v>
      </c>
      <c r="AH263" s="43">
        <v>5629.3165945884411</v>
      </c>
      <c r="AI263" s="43">
        <v>5974.1825692316506</v>
      </c>
      <c r="AJ263" s="43">
        <v>4243.0527611004345</v>
      </c>
      <c r="AK263" s="43">
        <v>4703.502774868406</v>
      </c>
      <c r="AL263" s="43">
        <v>5903.1011346810474</v>
      </c>
      <c r="AM263" s="43">
        <v>2192.5738850004163</v>
      </c>
      <c r="AN263" s="43">
        <v>3743.4406258500703</v>
      </c>
      <c r="AO263" s="43">
        <v>6733.2773516973239</v>
      </c>
      <c r="AP263" s="43">
        <v>4950.0210843218056</v>
      </c>
      <c r="AQ263" s="43">
        <v>10188.267860433069</v>
      </c>
      <c r="AR263" s="43">
        <v>6532.8000972633836</v>
      </c>
      <c r="AS263" s="43">
        <v>5034.9796727532239</v>
      </c>
      <c r="AT263" s="43">
        <v>7200.896402439279</v>
      </c>
      <c r="AU263" s="43">
        <v>3299.9968384213907</v>
      </c>
      <c r="AV263" s="43">
        <v>901.98476484132175</v>
      </c>
      <c r="AW263" s="43">
        <v>2604.8466566015527</v>
      </c>
      <c r="AX263" s="43">
        <v>7979.0096620858467</v>
      </c>
      <c r="AY263" s="43">
        <v>3461.6420575831276</v>
      </c>
      <c r="AZ263" s="43">
        <v>6738.53143413012</v>
      </c>
    </row>
    <row r="264" spans="2:52">
      <c r="B264" s="13">
        <v>44178</v>
      </c>
      <c r="C264" s="43">
        <v>6023.0150693594351</v>
      </c>
      <c r="D264" s="106">
        <v>5409.7638754768532</v>
      </c>
      <c r="E264" s="43">
        <v>6145.3910573005123</v>
      </c>
      <c r="F264" s="43">
        <v>5626.817787491158</v>
      </c>
      <c r="G264" s="43">
        <v>3934.6345343023891</v>
      </c>
      <c r="H264" s="43">
        <v>4995.3844037997233</v>
      </c>
      <c r="I264" s="43">
        <v>4209.2263540074046</v>
      </c>
      <c r="J264" s="43">
        <v>4702.8555466945045</v>
      </c>
      <c r="K264" s="43">
        <v>5152.2846324877837</v>
      </c>
      <c r="L264" s="43">
        <v>5111.6048996608151</v>
      </c>
      <c r="M264" s="43">
        <v>1338.226296485235</v>
      </c>
      <c r="N264" s="43">
        <v>6803.9494926037942</v>
      </c>
      <c r="O264" s="43">
        <v>6693.4443416955282</v>
      </c>
      <c r="P264" s="43">
        <v>6297.9298292498879</v>
      </c>
      <c r="Q264" s="43">
        <v>8119.792678360317</v>
      </c>
      <c r="R264" s="43">
        <v>4980.9726770193665</v>
      </c>
      <c r="S264" s="43">
        <v>6425.132536838998</v>
      </c>
      <c r="T264" s="43">
        <v>5764.2845496211321</v>
      </c>
      <c r="U264" s="43">
        <v>4187.6845859085688</v>
      </c>
      <c r="V264" s="43">
        <v>3915.9035873549378</v>
      </c>
      <c r="W264" s="43">
        <v>1222.2561832296012</v>
      </c>
      <c r="X264" s="43">
        <v>4690.6649409318661</v>
      </c>
      <c r="Y264" s="43">
        <v>6699.5860722827301</v>
      </c>
      <c r="Z264" s="43">
        <v>5619.5340644787548</v>
      </c>
      <c r="AA264" s="43">
        <v>6099.0513963802605</v>
      </c>
      <c r="AB264" s="43">
        <v>6826.1670270693658</v>
      </c>
      <c r="AC264" s="43">
        <v>4148.8130720539612</v>
      </c>
      <c r="AD264" s="43">
        <v>11558.714570280557</v>
      </c>
      <c r="AE264" s="43">
        <v>7691.5964544634398</v>
      </c>
      <c r="AF264" s="43">
        <v>2277.6373592833856</v>
      </c>
      <c r="AG264" s="43">
        <v>4954.7851213656604</v>
      </c>
      <c r="AH264" s="43">
        <v>5707.0325851900316</v>
      </c>
      <c r="AI264" s="43">
        <v>6056.5717172395534</v>
      </c>
      <c r="AJ264" s="43">
        <v>4311.6512924585595</v>
      </c>
      <c r="AK264" s="43">
        <v>4782.519001218473</v>
      </c>
      <c r="AL264" s="43">
        <v>6000.7912979036601</v>
      </c>
      <c r="AM264" s="43">
        <v>2224.192059120126</v>
      </c>
      <c r="AN264" s="43">
        <v>3826.0751066550229</v>
      </c>
      <c r="AO264" s="43">
        <v>6826.8377958842302</v>
      </c>
      <c r="AP264" s="43">
        <v>5011.6259266738398</v>
      </c>
      <c r="AQ264" s="43">
        <v>10262.226946847801</v>
      </c>
      <c r="AR264" s="43">
        <v>6661.0795725180569</v>
      </c>
      <c r="AS264" s="43">
        <v>5084.7837909903728</v>
      </c>
      <c r="AT264" s="43">
        <v>7281.8617265550129</v>
      </c>
      <c r="AU264" s="43">
        <v>3341.9224838164914</v>
      </c>
      <c r="AV264" s="43">
        <v>918.56014861067831</v>
      </c>
      <c r="AW264" s="43">
        <v>2650.6253694475513</v>
      </c>
      <c r="AX264" s="43">
        <v>8042.7581611794258</v>
      </c>
      <c r="AY264" s="43">
        <v>3528.4972238804703</v>
      </c>
      <c r="AZ264" s="43">
        <v>6798.3885718037582</v>
      </c>
    </row>
    <row r="265" spans="2:52">
      <c r="B265" s="13">
        <v>44179</v>
      </c>
      <c r="C265" s="43">
        <v>6097.0573209046779</v>
      </c>
      <c r="D265" s="106">
        <v>5477.2531325580012</v>
      </c>
      <c r="E265" s="43">
        <v>6219.6598207551879</v>
      </c>
      <c r="F265" s="43">
        <v>5720.0583171849812</v>
      </c>
      <c r="G265" s="43">
        <v>4033.384085440382</v>
      </c>
      <c r="H265" s="43">
        <v>5053.4799898549163</v>
      </c>
      <c r="I265" s="43">
        <v>4277.8363384811064</v>
      </c>
      <c r="J265" s="43">
        <v>4786.9474973988999</v>
      </c>
      <c r="K265" s="43">
        <v>5200.559870104431</v>
      </c>
      <c r="L265" s="43">
        <v>5169.4532118171637</v>
      </c>
      <c r="M265" s="43">
        <v>1346.610831649027</v>
      </c>
      <c r="N265" s="43">
        <v>6874.6959799607575</v>
      </c>
      <c r="O265" s="43">
        <v>6756.4604284464831</v>
      </c>
      <c r="P265" s="43">
        <v>6387.5945976038083</v>
      </c>
      <c r="Q265" s="43">
        <v>8170.3779268651042</v>
      </c>
      <c r="R265" s="43">
        <v>5046.7499683680007</v>
      </c>
      <c r="S265" s="43">
        <v>6497.5390323773627</v>
      </c>
      <c r="T265" s="43">
        <v>5819.5738507664564</v>
      </c>
      <c r="U265" s="43">
        <v>4255.764767686198</v>
      </c>
      <c r="V265" s="43">
        <v>3958.6306727637398</v>
      </c>
      <c r="W265" s="43">
        <v>1255.5842594556727</v>
      </c>
      <c r="X265" s="43">
        <v>4737.3491551374536</v>
      </c>
      <c r="Y265" s="43">
        <v>6755.1950704787623</v>
      </c>
      <c r="Z265" s="43">
        <v>5670.5163326210459</v>
      </c>
      <c r="AA265" s="43">
        <v>6171.6716084155341</v>
      </c>
      <c r="AB265" s="43">
        <v>6887.5321695832581</v>
      </c>
      <c r="AC265" s="43">
        <v>4205.444687786362</v>
      </c>
      <c r="AD265" s="43">
        <v>11602.655501970779</v>
      </c>
      <c r="AE265" s="43">
        <v>7747.9149028687698</v>
      </c>
      <c r="AF265" s="43">
        <v>2340.5919135967656</v>
      </c>
      <c r="AG265" s="43">
        <v>5014.3794974630609</v>
      </c>
      <c r="AH265" s="43">
        <v>5784.1149659795819</v>
      </c>
      <c r="AI265" s="43">
        <v>6139.3690078406053</v>
      </c>
      <c r="AJ265" s="43">
        <v>4380.9533307111669</v>
      </c>
      <c r="AK265" s="43">
        <v>4875.4822869168711</v>
      </c>
      <c r="AL265" s="43">
        <v>6110.9982502128178</v>
      </c>
      <c r="AM265" s="43">
        <v>2255.0075008063732</v>
      </c>
      <c r="AN265" s="43">
        <v>3906.4710960148464</v>
      </c>
      <c r="AO265" s="43">
        <v>6935.2994062323551</v>
      </c>
      <c r="AP265" s="43">
        <v>5075.2284939501396</v>
      </c>
      <c r="AQ265" s="43">
        <v>10334.409723326809</v>
      </c>
      <c r="AR265" s="43">
        <v>6795.4965814941261</v>
      </c>
      <c r="AS265" s="43">
        <v>5136.8296069362405</v>
      </c>
      <c r="AT265" s="43">
        <v>7361.9447648053147</v>
      </c>
      <c r="AU265" s="43">
        <v>3383.6824350441625</v>
      </c>
      <c r="AV265" s="43">
        <v>935.41026249775928</v>
      </c>
      <c r="AW265" s="43">
        <v>2697.1357312571563</v>
      </c>
      <c r="AX265" s="43">
        <v>8105.4565348934339</v>
      </c>
      <c r="AY265" s="43">
        <v>3598.5648179848768</v>
      </c>
      <c r="AZ265" s="43">
        <v>6856.888124911603</v>
      </c>
    </row>
    <row r="266" spans="2:52">
      <c r="B266" s="13">
        <v>44180</v>
      </c>
      <c r="C266" s="43">
        <v>6175.4553417829429</v>
      </c>
      <c r="D266" s="106">
        <v>5542.1060905344184</v>
      </c>
      <c r="E266" s="43">
        <v>6294.4398358162807</v>
      </c>
      <c r="F266" s="43">
        <v>5814.5785072522294</v>
      </c>
      <c r="G266" s="43">
        <v>4134.1380796085741</v>
      </c>
      <c r="H266" s="43">
        <v>5109.1320833500367</v>
      </c>
      <c r="I266" s="43">
        <v>4342.0307297240624</v>
      </c>
      <c r="J266" s="43">
        <v>4849.0482000038728</v>
      </c>
      <c r="K266" s="43">
        <v>5249.7782770529857</v>
      </c>
      <c r="L266" s="43">
        <v>5229.9252437647601</v>
      </c>
      <c r="M266" s="43">
        <v>1355.4292236263486</v>
      </c>
      <c r="N266" s="43">
        <v>6943.507930601294</v>
      </c>
      <c r="O266" s="43">
        <v>6817.1733170788957</v>
      </c>
      <c r="P266" s="43">
        <v>6474.6047540724903</v>
      </c>
      <c r="Q266" s="43">
        <v>8220.8952574744781</v>
      </c>
      <c r="R266" s="43">
        <v>5110.9252752255725</v>
      </c>
      <c r="S266" s="43">
        <v>6571.7402439774287</v>
      </c>
      <c r="T266" s="43">
        <v>5875.634473309482</v>
      </c>
      <c r="U266" s="43">
        <v>4324.1703547836159</v>
      </c>
      <c r="V266" s="43">
        <v>3998.198477496092</v>
      </c>
      <c r="W266" s="43">
        <v>1288.7741772024906</v>
      </c>
      <c r="X266" s="43">
        <v>4782.4498595647119</v>
      </c>
      <c r="Y266" s="43">
        <v>6808.1899163430717</v>
      </c>
      <c r="Z266" s="43">
        <v>5721.0866087320528</v>
      </c>
      <c r="AA266" s="43">
        <v>6239.6597558983576</v>
      </c>
      <c r="AB266" s="43">
        <v>6942.6284704855188</v>
      </c>
      <c r="AC266" s="43">
        <v>4263.3076328744664</v>
      </c>
      <c r="AD266" s="43">
        <v>11643.859498495996</v>
      </c>
      <c r="AE266" s="43">
        <v>7806.0205351862542</v>
      </c>
      <c r="AF266" s="43">
        <v>2398.3773022355485</v>
      </c>
      <c r="AG266" s="43">
        <v>5074.4033043330855</v>
      </c>
      <c r="AH266" s="43">
        <v>5858.6152164598479</v>
      </c>
      <c r="AI266" s="43">
        <v>6222.6069069228961</v>
      </c>
      <c r="AJ266" s="43">
        <v>4451.6506331595092</v>
      </c>
      <c r="AK266" s="43">
        <v>4953.2751513314597</v>
      </c>
      <c r="AL266" s="43">
        <v>6221.2052025219737</v>
      </c>
      <c r="AM266" s="43">
        <v>2285.1116605895536</v>
      </c>
      <c r="AN266" s="43">
        <v>3983.045134627127</v>
      </c>
      <c r="AO266" s="43">
        <v>7029.6150226410073</v>
      </c>
      <c r="AP266" s="43">
        <v>5138.8393850802904</v>
      </c>
      <c r="AQ266" s="43">
        <v>10400.617639112925</v>
      </c>
      <c r="AR266" s="43">
        <v>6936.4653135838353</v>
      </c>
      <c r="AS266" s="43">
        <v>5190.0287886702645</v>
      </c>
      <c r="AT266" s="43">
        <v>7444.0820140857386</v>
      </c>
      <c r="AU266" s="43">
        <v>3424.4482212672547</v>
      </c>
      <c r="AV266" s="43">
        <v>951.48197438462171</v>
      </c>
      <c r="AW266" s="43">
        <v>2743.4997632740392</v>
      </c>
      <c r="AX266" s="43">
        <v>8166.7882734756149</v>
      </c>
      <c r="AY266" s="43">
        <v>3671.215108390742</v>
      </c>
      <c r="AZ266" s="43">
        <v>6920.4230825907562</v>
      </c>
    </row>
    <row r="267" spans="2:52">
      <c r="B267" s="13">
        <v>44181</v>
      </c>
      <c r="C267" s="43">
        <v>6254.3049641639645</v>
      </c>
      <c r="D267" s="106">
        <v>5603.3072860472403</v>
      </c>
      <c r="E267" s="43">
        <v>6369.5275486034598</v>
      </c>
      <c r="F267" s="43">
        <v>5904.158658730652</v>
      </c>
      <c r="G267" s="43">
        <v>4237.7407401972077</v>
      </c>
      <c r="H267" s="43">
        <v>5161.137543278347</v>
      </c>
      <c r="I267" s="43">
        <v>4406.2251209670194</v>
      </c>
      <c r="J267" s="43">
        <v>4926.2156216202566</v>
      </c>
      <c r="K267" s="43">
        <v>5299.7090495547618</v>
      </c>
      <c r="L267" s="43">
        <v>5289.4769555394259</v>
      </c>
      <c r="M267" s="43">
        <v>1363.8036690968031</v>
      </c>
      <c r="N267" s="43">
        <v>7010.9529152149325</v>
      </c>
      <c r="O267" s="43">
        <v>6876.5615567689238</v>
      </c>
      <c r="P267" s="43">
        <v>6555.9513141209454</v>
      </c>
      <c r="Q267" s="43">
        <v>8270.6836026730653</v>
      </c>
      <c r="R267" s="43">
        <v>5174.5697848266227</v>
      </c>
      <c r="S267" s="43">
        <v>6645.941455577492</v>
      </c>
      <c r="T267" s="43">
        <v>5931.6950958525103</v>
      </c>
      <c r="U267" s="43">
        <v>4390.5592579564855</v>
      </c>
      <c r="V267" s="43">
        <v>4036.38631220971</v>
      </c>
      <c r="W267" s="43">
        <v>1321.103261347806</v>
      </c>
      <c r="X267" s="43">
        <v>4826.6465186623345</v>
      </c>
      <c r="Y267" s="43">
        <v>6856.9190330149204</v>
      </c>
      <c r="Z267" s="43">
        <v>5769.42467943063</v>
      </c>
      <c r="AA267" s="43">
        <v>6311.1135516784561</v>
      </c>
      <c r="AB267" s="43">
        <v>6995.75991058413</v>
      </c>
      <c r="AC267" s="43">
        <v>4321.1855609525201</v>
      </c>
      <c r="AD267" s="43">
        <v>11684.5011110832</v>
      </c>
      <c r="AE267" s="43">
        <v>7863.0848743978959</v>
      </c>
      <c r="AF267" s="43">
        <v>2454.744322244107</v>
      </c>
      <c r="AG267" s="43">
        <v>5131.1396336778589</v>
      </c>
      <c r="AH267" s="43">
        <v>5930.6423447705356</v>
      </c>
      <c r="AI267" s="43">
        <v>6305.6592866446654</v>
      </c>
      <c r="AJ267" s="43">
        <v>4521.5078396921044</v>
      </c>
      <c r="AK267" s="43">
        <v>5027.78657039464</v>
      </c>
      <c r="AL267" s="43">
        <v>6345.5752248012795</v>
      </c>
      <c r="AM267" s="43">
        <v>2315.5104943040037</v>
      </c>
      <c r="AN267" s="43">
        <v>4058.2243007038091</v>
      </c>
      <c r="AO267" s="43">
        <v>7123.9306390496577</v>
      </c>
      <c r="AP267" s="43">
        <v>5201.889803384468</v>
      </c>
      <c r="AQ267" s="43">
        <v>10464.064200362594</v>
      </c>
      <c r="AR267" s="43">
        <v>7063.437372827645</v>
      </c>
      <c r="AS267" s="43">
        <v>5243.9901476252535</v>
      </c>
      <c r="AT267" s="43">
        <v>7520.4977732085072</v>
      </c>
      <c r="AU267" s="43">
        <v>3466.1880883534186</v>
      </c>
      <c r="AV267" s="43">
        <v>967.89709891863924</v>
      </c>
      <c r="AW267" s="43">
        <v>2786.3950287942321</v>
      </c>
      <c r="AX267" s="43">
        <v>8227.3618607907665</v>
      </c>
      <c r="AY267" s="43">
        <v>3743.4668345525547</v>
      </c>
      <c r="AZ267" s="43">
        <v>6984.1308237600988</v>
      </c>
    </row>
    <row r="268" spans="2:52">
      <c r="B268" s="13">
        <v>44182</v>
      </c>
      <c r="C268" s="43">
        <v>6332.4495054890713</v>
      </c>
      <c r="D268" s="106">
        <v>5655.5450646039744</v>
      </c>
      <c r="E268" s="43">
        <v>6445.0223691513047</v>
      </c>
      <c r="F268" s="43">
        <v>5992.782990267574</v>
      </c>
      <c r="G268" s="43">
        <v>4347.178846404061</v>
      </c>
      <c r="H268" s="43">
        <v>5212.480655477174</v>
      </c>
      <c r="I268" s="43">
        <v>4470.4195122099763</v>
      </c>
      <c r="J268" s="43">
        <v>5001.8572995392833</v>
      </c>
      <c r="K268" s="43">
        <v>5349.2261046203994</v>
      </c>
      <c r="L268" s="43">
        <v>5350.1319751237452</v>
      </c>
      <c r="M268" s="43">
        <v>1373.4393262344943</v>
      </c>
      <c r="N268" s="43">
        <v>7081.147819789112</v>
      </c>
      <c r="O268" s="43">
        <v>6934.582307806093</v>
      </c>
      <c r="P268" s="43">
        <v>6638.5392394394776</v>
      </c>
      <c r="Q268" s="43">
        <v>8319.9919947440612</v>
      </c>
      <c r="R268" s="43">
        <v>5236.0175612034018</v>
      </c>
      <c r="S268" s="43">
        <v>6720.1426671775562</v>
      </c>
      <c r="T268" s="43">
        <v>5985.5708199343135</v>
      </c>
      <c r="U268" s="43">
        <v>4455.8807487746362</v>
      </c>
      <c r="V268" s="43">
        <v>4074.4583617676471</v>
      </c>
      <c r="W268" s="43">
        <v>1352.4864912890018</v>
      </c>
      <c r="X268" s="43">
        <v>4870.843177759959</v>
      </c>
      <c r="Y268" s="43">
        <v>6903.771127518351</v>
      </c>
      <c r="Z268" s="43">
        <v>5810.3515488433086</v>
      </c>
      <c r="AA268" s="43">
        <v>6380.2585152826696</v>
      </c>
      <c r="AB268" s="43">
        <v>7047.4477794800632</v>
      </c>
      <c r="AC268" s="43">
        <v>4379.1738183201869</v>
      </c>
      <c r="AD268" s="43">
        <v>11723.005664705948</v>
      </c>
      <c r="AE268" s="43">
        <v>7918.6278917669606</v>
      </c>
      <c r="AF268" s="43">
        <v>2513.4332642325148</v>
      </c>
      <c r="AG268" s="43">
        <v>5189.4762762015089</v>
      </c>
      <c r="AH268" s="43">
        <v>6000.0873427719398</v>
      </c>
      <c r="AI268" s="43">
        <v>6385.0244690760564</v>
      </c>
      <c r="AJ268" s="43">
        <v>4591.213770211898</v>
      </c>
      <c r="AK268" s="43">
        <v>5101.2115071794606</v>
      </c>
      <c r="AL268" s="43">
        <v>6496.4301518221164</v>
      </c>
      <c r="AM268" s="43">
        <v>2346.2548077999445</v>
      </c>
      <c r="AN268" s="43">
        <v>4129.6886422436828</v>
      </c>
      <c r="AO268" s="43">
        <v>7218.2462554583099</v>
      </c>
      <c r="AP268" s="43">
        <v>5264.6322390961532</v>
      </c>
      <c r="AQ268" s="43">
        <v>10523.635176297956</v>
      </c>
      <c r="AR268" s="43">
        <v>7200.2077306232677</v>
      </c>
      <c r="AS268" s="43">
        <v>5297.6711711964481</v>
      </c>
      <c r="AT268" s="43">
        <v>7596.5169492907535</v>
      </c>
      <c r="AU268" s="43">
        <v>3509.2685718851508</v>
      </c>
      <c r="AV268" s="43">
        <v>983.69408068777761</v>
      </c>
      <c r="AW268" s="43">
        <v>2828.9769984761629</v>
      </c>
      <c r="AX268" s="43">
        <v>8285.6781692526329</v>
      </c>
      <c r="AY268" s="43">
        <v>3816.2048090921121</v>
      </c>
      <c r="AZ268" s="43">
        <v>7040.9519086775063</v>
      </c>
    </row>
    <row r="269" spans="2:52">
      <c r="B269" s="13">
        <v>44183</v>
      </c>
      <c r="C269" s="43">
        <v>6410.932019551723</v>
      </c>
      <c r="D269" s="106">
        <v>5702.4711886682107</v>
      </c>
      <c r="E269" s="43">
        <v>6521.0000384385476</v>
      </c>
      <c r="F269" s="43">
        <v>6073.4428098484159</v>
      </c>
      <c r="G269" s="43">
        <v>4458.285152492108</v>
      </c>
      <c r="H269" s="43">
        <v>5261.926029799396</v>
      </c>
      <c r="I269" s="43">
        <v>4524.0517403347494</v>
      </c>
      <c r="J269" s="43">
        <v>5069.3274463099597</v>
      </c>
      <c r="K269" s="43">
        <v>5400.44858011411</v>
      </c>
      <c r="L269" s="43">
        <v>5410.5178952422957</v>
      </c>
      <c r="M269" s="43">
        <v>1382.520050238601</v>
      </c>
      <c r="N269" s="43">
        <v>7150.3754560050784</v>
      </c>
      <c r="O269" s="43">
        <v>6989.7677464261624</v>
      </c>
      <c r="P269" s="43">
        <v>6718.7887296680556</v>
      </c>
      <c r="Q269" s="43">
        <v>8368.8702401440951</v>
      </c>
      <c r="R269" s="43">
        <v>5298.0728766087268</v>
      </c>
      <c r="S269" s="43">
        <v>6791.6469010892743</v>
      </c>
      <c r="T269" s="43">
        <v>6039.7108214671216</v>
      </c>
      <c r="U269" s="43">
        <v>4521.5918969183931</v>
      </c>
      <c r="V269" s="43">
        <v>4112.3484632237987</v>
      </c>
      <c r="W269" s="43">
        <v>1379.4911601953941</v>
      </c>
      <c r="X269" s="43">
        <v>4911.3750201890343</v>
      </c>
      <c r="Y269" s="43">
        <v>6948.0242682501275</v>
      </c>
      <c r="Z269" s="43">
        <v>5858.5639270577649</v>
      </c>
      <c r="AA269" s="43">
        <v>6449.3362779503686</v>
      </c>
      <c r="AB269" s="43">
        <v>7101.1940739798165</v>
      </c>
      <c r="AC269" s="43">
        <v>4436.7657074992376</v>
      </c>
      <c r="AD269" s="43">
        <v>11761.622695116295</v>
      </c>
      <c r="AE269" s="43">
        <v>7975.9285528182272</v>
      </c>
      <c r="AF269" s="43">
        <v>2571.3552365171718</v>
      </c>
      <c r="AG269" s="43">
        <v>5245.1430495021095</v>
      </c>
      <c r="AH269" s="43">
        <v>6064.8722428009141</v>
      </c>
      <c r="AI269" s="43">
        <v>6461.421341739092</v>
      </c>
      <c r="AJ269" s="43">
        <v>4660.4115308246137</v>
      </c>
      <c r="AK269" s="43">
        <v>5173.0146644554088</v>
      </c>
      <c r="AL269" s="43">
        <v>6611.063289138513</v>
      </c>
      <c r="AM269" s="43">
        <v>2375.8746184777015</v>
      </c>
      <c r="AN269" s="43">
        <v>4200.9108339113773</v>
      </c>
      <c r="AO269" s="43">
        <v>7301.3151998502599</v>
      </c>
      <c r="AP269" s="43">
        <v>5327.3635763360371</v>
      </c>
      <c r="AQ269" s="43">
        <v>10583.706748669747</v>
      </c>
      <c r="AR269" s="43">
        <v>7336.0827699346537</v>
      </c>
      <c r="AS269" s="43">
        <v>5351.7709734604814</v>
      </c>
      <c r="AT269" s="43">
        <v>7671.8721829793149</v>
      </c>
      <c r="AU269" s="43">
        <v>3553.073758189581</v>
      </c>
      <c r="AV269" s="43">
        <v>999.19343816271498</v>
      </c>
      <c r="AW269" s="43">
        <v>2871.8216113757985</v>
      </c>
      <c r="AX269" s="43">
        <v>8342.2769829348235</v>
      </c>
      <c r="AY269" s="43">
        <v>3887.4920097833178</v>
      </c>
      <c r="AZ269" s="43">
        <v>7098.7850111803255</v>
      </c>
    </row>
    <row r="270" spans="2:52">
      <c r="B270" s="13">
        <v>44184</v>
      </c>
      <c r="C270" s="43">
        <v>6493.3216150027274</v>
      </c>
      <c r="D270" s="106">
        <v>5752.5218153750911</v>
      </c>
      <c r="E270" s="43">
        <v>6596.0309454916787</v>
      </c>
      <c r="F270" s="43">
        <v>6157.5098233069684</v>
      </c>
      <c r="G270" s="43">
        <v>4569.5118553206039</v>
      </c>
      <c r="H270" s="43">
        <v>5311.9618114610075</v>
      </c>
      <c r="I270" s="43">
        <v>4578.1367470757414</v>
      </c>
      <c r="J270" s="43">
        <v>5132.4991036255769</v>
      </c>
      <c r="K270" s="43">
        <v>5452.2750032477152</v>
      </c>
      <c r="L270" s="43">
        <v>5473.1131219748086</v>
      </c>
      <c r="M270" s="43">
        <v>1391.7218505627627</v>
      </c>
      <c r="N270" s="43">
        <v>7218.9236061842821</v>
      </c>
      <c r="O270" s="43">
        <v>7043.6905409479596</v>
      </c>
      <c r="P270" s="43">
        <v>6797.7989766184719</v>
      </c>
      <c r="Q270" s="43">
        <v>8416.9153593603769</v>
      </c>
      <c r="R270" s="43">
        <v>5360.5087033003529</v>
      </c>
      <c r="S270" s="43">
        <v>6863.1511350009923</v>
      </c>
      <c r="T270" s="43">
        <v>6097.1266341949568</v>
      </c>
      <c r="U270" s="43">
        <v>4586.4180254981393</v>
      </c>
      <c r="V270" s="43">
        <v>4150.3803424216012</v>
      </c>
      <c r="W270" s="43">
        <v>1413.4568909410971</v>
      </c>
      <c r="X270" s="43">
        <v>4949.2219052071569</v>
      </c>
      <c r="Y270" s="43">
        <v>6990.6992918281594</v>
      </c>
      <c r="Z270" s="43">
        <v>5905.288944210135</v>
      </c>
      <c r="AA270" s="43">
        <v>6519.810860084146</v>
      </c>
      <c r="AB270" s="43">
        <v>7153.4165988767409</v>
      </c>
      <c r="AC270" s="43">
        <v>4494.3834763881978</v>
      </c>
      <c r="AD270" s="43">
        <v>11805.263688706242</v>
      </c>
      <c r="AE270" s="43">
        <v>8031.0432368529737</v>
      </c>
      <c r="AF270" s="43">
        <v>2628.7518870869308</v>
      </c>
      <c r="AG270" s="43">
        <v>5301.8102195838774</v>
      </c>
      <c r="AH270" s="43">
        <v>6129.718459908474</v>
      </c>
      <c r="AI270" s="43">
        <v>6532.1134940660704</v>
      </c>
      <c r="AJ270" s="43">
        <v>4729.6871324924596</v>
      </c>
      <c r="AK270" s="43">
        <v>5243.501577171407</v>
      </c>
      <c r="AL270" s="43">
        <v>6696.6193513747176</v>
      </c>
      <c r="AM270" s="43">
        <v>2406.2937745322401</v>
      </c>
      <c r="AN270" s="43">
        <v>4270.3542841216758</v>
      </c>
      <c r="AO270" s="43">
        <v>7381.5522484106668</v>
      </c>
      <c r="AP270" s="43">
        <v>5393.2357810957401</v>
      </c>
      <c r="AQ270" s="43">
        <v>10645.231665534404</v>
      </c>
      <c r="AR270" s="43">
        <v>7463.9878012438157</v>
      </c>
      <c r="AS270" s="43">
        <v>5407.2256479660482</v>
      </c>
      <c r="AT270" s="43">
        <v>7748.9518844957684</v>
      </c>
      <c r="AU270" s="43">
        <v>3598.0839929844083</v>
      </c>
      <c r="AV270" s="43">
        <v>1014.8759490494682</v>
      </c>
      <c r="AW270" s="43">
        <v>2914.6287038157616</v>
      </c>
      <c r="AX270" s="43">
        <v>8396.353532854866</v>
      </c>
      <c r="AY270" s="43">
        <v>3959.4647409742938</v>
      </c>
      <c r="AZ270" s="43">
        <v>7155.926979722376</v>
      </c>
    </row>
    <row r="271" spans="2:52">
      <c r="B271" s="13">
        <v>44185</v>
      </c>
      <c r="C271" s="43">
        <v>6577.607936765301</v>
      </c>
      <c r="D271" s="106">
        <v>5797.8271036934539</v>
      </c>
      <c r="E271" s="43">
        <v>6673.8405997019208</v>
      </c>
      <c r="F271" s="43">
        <v>6243.9732559617705</v>
      </c>
      <c r="G271" s="43">
        <v>4675.4447170870217</v>
      </c>
      <c r="H271" s="43">
        <v>5361.0400417234414</v>
      </c>
      <c r="I271" s="43">
        <v>4629.9217987219536</v>
      </c>
      <c r="J271" s="43">
        <v>5195.670760941196</v>
      </c>
      <c r="K271" s="43">
        <v>5503.9803707971132</v>
      </c>
      <c r="L271" s="43">
        <v>5537.2543251381649</v>
      </c>
      <c r="M271" s="43">
        <v>1400.8328436468832</v>
      </c>
      <c r="N271" s="43">
        <v>7287.136010321793</v>
      </c>
      <c r="O271" s="43">
        <v>7097.2063582202245</v>
      </c>
      <c r="P271" s="43">
        <v>6873.5286240688265</v>
      </c>
      <c r="Q271" s="43">
        <v>8464.5891940817255</v>
      </c>
      <c r="R271" s="43">
        <v>5423.1395819958825</v>
      </c>
      <c r="S271" s="43">
        <v>6937.2935034514949</v>
      </c>
      <c r="T271" s="43">
        <v>6153.6359138059706</v>
      </c>
      <c r="U271" s="43">
        <v>4649.2937948045046</v>
      </c>
      <c r="V271" s="43">
        <v>4189.9457841915928</v>
      </c>
      <c r="W271" s="43">
        <v>1448.7616961780263</v>
      </c>
      <c r="X271" s="43">
        <v>4985.8900982132245</v>
      </c>
      <c r="Y271" s="43">
        <v>7031.4998263311199</v>
      </c>
      <c r="Z271" s="43">
        <v>5953.1032962248782</v>
      </c>
      <c r="AA271" s="43">
        <v>6590.5974465660165</v>
      </c>
      <c r="AB271" s="43">
        <v>7205.2514981729455</v>
      </c>
      <c r="AC271" s="43">
        <v>4562.9510867489507</v>
      </c>
      <c r="AD271" s="43">
        <v>11840.600146144838</v>
      </c>
      <c r="AE271" s="43">
        <v>8086.8668864065903</v>
      </c>
      <c r="AF271" s="43">
        <v>2682.1140668862722</v>
      </c>
      <c r="AG271" s="43">
        <v>5357.0620373064367</v>
      </c>
      <c r="AH271" s="43">
        <v>6190.2520424889199</v>
      </c>
      <c r="AI271" s="43">
        <v>6605.6904724491687</v>
      </c>
      <c r="AJ271" s="43">
        <v>4800.5738971315923</v>
      </c>
      <c r="AK271" s="43">
        <v>5316.8984047409249</v>
      </c>
      <c r="AL271" s="43">
        <v>6771.0738484418644</v>
      </c>
      <c r="AM271" s="43">
        <v>2434.5689237075308</v>
      </c>
      <c r="AN271" s="43">
        <v>4339.3022756073296</v>
      </c>
      <c r="AO271" s="43">
        <v>7473.6428038088197</v>
      </c>
      <c r="AP271" s="43">
        <v>5459.6962048609194</v>
      </c>
      <c r="AQ271" s="43">
        <v>10700.733276889738</v>
      </c>
      <c r="AR271" s="43">
        <v>7583.1300074817673</v>
      </c>
      <c r="AS271" s="43">
        <v>5464.9274396692999</v>
      </c>
      <c r="AT271" s="43">
        <v>7824.6234934189051</v>
      </c>
      <c r="AU271" s="43">
        <v>3644.6490750675416</v>
      </c>
      <c r="AV271" s="43">
        <v>1030.2379414655434</v>
      </c>
      <c r="AW271" s="43">
        <v>2944.5268821055188</v>
      </c>
      <c r="AX271" s="43">
        <v>8451.0213916919092</v>
      </c>
      <c r="AY271" s="43">
        <v>4031.8998066883701</v>
      </c>
      <c r="AZ271" s="43">
        <v>7214.0315991383522</v>
      </c>
    </row>
    <row r="272" spans="2:52">
      <c r="B272" s="13">
        <v>44186</v>
      </c>
      <c r="C272" s="43">
        <v>6660.5452811357754</v>
      </c>
      <c r="D272" s="106">
        <v>5841.0038245865162</v>
      </c>
      <c r="E272" s="43">
        <v>6752.4313327553036</v>
      </c>
      <c r="F272" s="43">
        <v>6320.4408139511406</v>
      </c>
      <c r="G272" s="43">
        <v>4776.6011183786995</v>
      </c>
      <c r="H272" s="43">
        <v>5408.4611623106184</v>
      </c>
      <c r="I272" s="43">
        <v>4680.5729003824135</v>
      </c>
      <c r="J272" s="43">
        <v>5257.9768521208143</v>
      </c>
      <c r="K272" s="43">
        <v>5555.4649116764149</v>
      </c>
      <c r="L272" s="43">
        <v>5604.771381099592</v>
      </c>
      <c r="M272" s="43">
        <v>1409.832850104287</v>
      </c>
      <c r="N272" s="43">
        <v>7353.9254907587911</v>
      </c>
      <c r="O272" s="43">
        <v>7148.7030722960581</v>
      </c>
      <c r="P272" s="43">
        <v>6948.9527046834683</v>
      </c>
      <c r="Q272" s="43">
        <v>8511.1401195988856</v>
      </c>
      <c r="R272" s="43">
        <v>5475.1289349703338</v>
      </c>
      <c r="S272" s="43">
        <v>7011.4358719019947</v>
      </c>
      <c r="T272" s="43">
        <v>6206.4237981475871</v>
      </c>
      <c r="U272" s="43">
        <v>4713.5582364946795</v>
      </c>
      <c r="V272" s="43">
        <v>4229.1875001181479</v>
      </c>
      <c r="W272" s="43">
        <v>1479.4222509969727</v>
      </c>
      <c r="X272" s="43">
        <v>5016.0626110897556</v>
      </c>
      <c r="Y272" s="43">
        <v>7070.0839041574745</v>
      </c>
      <c r="Z272" s="43">
        <v>6000.1309063945719</v>
      </c>
      <c r="AA272" s="43">
        <v>6656.6799674920267</v>
      </c>
      <c r="AB272" s="43">
        <v>7251.3121126584347</v>
      </c>
      <c r="AC272" s="43">
        <v>4623.6376443972031</v>
      </c>
      <c r="AD272" s="43">
        <v>11871.812454704661</v>
      </c>
      <c r="AE272" s="43">
        <v>8138.2447313522862</v>
      </c>
      <c r="AF272" s="43">
        <v>2730.8429091602129</v>
      </c>
      <c r="AG272" s="43">
        <v>5413.0408314680435</v>
      </c>
      <c r="AH272" s="43">
        <v>6252.393495130028</v>
      </c>
      <c r="AI272" s="43">
        <v>6679.1190353438496</v>
      </c>
      <c r="AJ272" s="43">
        <v>4872.369786546682</v>
      </c>
      <c r="AK272" s="43">
        <v>5387.1372230783991</v>
      </c>
      <c r="AL272" s="43">
        <v>6833.0115564224679</v>
      </c>
      <c r="AM272" s="43">
        <v>2461.2758656393903</v>
      </c>
      <c r="AN272" s="43">
        <v>4407.4289661440216</v>
      </c>
      <c r="AO272" s="43">
        <v>7538.0482061490711</v>
      </c>
      <c r="AP272" s="43">
        <v>5526.4535127467898</v>
      </c>
      <c r="AQ272" s="43">
        <v>10754.813840296496</v>
      </c>
      <c r="AR272" s="43">
        <v>7694.5574133228165</v>
      </c>
      <c r="AS272" s="43">
        <v>5521.2571153024901</v>
      </c>
      <c r="AT272" s="43">
        <v>7898.9092896948205</v>
      </c>
      <c r="AU272" s="43">
        <v>3692.5229737055238</v>
      </c>
      <c r="AV272" s="43">
        <v>1044.7070609990149</v>
      </c>
      <c r="AW272" s="43">
        <v>2974.3331352690802</v>
      </c>
      <c r="AX272" s="43">
        <v>8503.1915224065124</v>
      </c>
      <c r="AY272" s="43">
        <v>4101.6804345370583</v>
      </c>
      <c r="AZ272" s="43">
        <v>7265.1508288794266</v>
      </c>
    </row>
    <row r="273" spans="2:52">
      <c r="B273" s="13">
        <v>44187</v>
      </c>
      <c r="C273" s="43">
        <v>6738.4625649304635</v>
      </c>
      <c r="D273" s="106">
        <v>5874.6703405610242</v>
      </c>
      <c r="E273" s="43">
        <v>6827.4433045637543</v>
      </c>
      <c r="F273" s="43">
        <v>6407.3164071556648</v>
      </c>
      <c r="G273" s="43">
        <v>4877.0821409581822</v>
      </c>
      <c r="H273" s="43">
        <v>5453.3172358854936</v>
      </c>
      <c r="I273" s="43">
        <v>4720.4855357466922</v>
      </c>
      <c r="J273" s="43">
        <v>5324.6401152053859</v>
      </c>
      <c r="K273" s="43">
        <v>5598.4176944313485</v>
      </c>
      <c r="L273" s="43">
        <v>5669.4803841357198</v>
      </c>
      <c r="M273" s="43">
        <v>1418.8025874816772</v>
      </c>
      <c r="N273" s="43">
        <v>7410.0030736750732</v>
      </c>
      <c r="O273" s="43">
        <v>7198.3565514605752</v>
      </c>
      <c r="P273" s="43">
        <v>7023.3094233650363</v>
      </c>
      <c r="Q273" s="43">
        <v>8553.0454610696888</v>
      </c>
      <c r="R273" s="43">
        <v>5516.9851764633877</v>
      </c>
      <c r="S273" s="43">
        <v>7056.8578797695209</v>
      </c>
      <c r="T273" s="43">
        <v>6249.6454533615133</v>
      </c>
      <c r="U273" s="43">
        <v>4766.1495395794536</v>
      </c>
      <c r="V273" s="43">
        <v>4268.6158900712098</v>
      </c>
      <c r="W273" s="43">
        <v>1509.2325997897442</v>
      </c>
      <c r="X273" s="43">
        <v>5039.7709137691099</v>
      </c>
      <c r="Y273" s="43">
        <v>7101.7830342729558</v>
      </c>
      <c r="Z273" s="43">
        <v>6043.3248957986025</v>
      </c>
      <c r="AA273" s="43">
        <v>6718.6584312238983</v>
      </c>
      <c r="AB273" s="43">
        <v>7290.5692295312956</v>
      </c>
      <c r="AC273" s="43">
        <v>4681.4651751454303</v>
      </c>
      <c r="AD273" s="43">
        <v>11901.1876424003</v>
      </c>
      <c r="AE273" s="43">
        <v>8185.6346452543312</v>
      </c>
      <c r="AF273" s="43">
        <v>2772.2592731627738</v>
      </c>
      <c r="AG273" s="43">
        <v>5470.3658187258525</v>
      </c>
      <c r="AH273" s="43">
        <v>6314.5417607798654</v>
      </c>
      <c r="AI273" s="43">
        <v>6747.7936646251492</v>
      </c>
      <c r="AJ273" s="43">
        <v>4944.2787657965837</v>
      </c>
      <c r="AK273" s="43">
        <v>5445.5408396344819</v>
      </c>
      <c r="AL273" s="43">
        <v>6920.9973270680302</v>
      </c>
      <c r="AM273" s="43">
        <v>2486.3739556476439</v>
      </c>
      <c r="AN273" s="43">
        <v>4473.1609395115975</v>
      </c>
      <c r="AO273" s="43">
        <v>7595.4143245651994</v>
      </c>
      <c r="AP273" s="43">
        <v>5592.2313804961796</v>
      </c>
      <c r="AQ273" s="43">
        <v>10799.609147221052</v>
      </c>
      <c r="AR273" s="43">
        <v>7784.1854875651352</v>
      </c>
      <c r="AS273" s="43">
        <v>5571.4494660219398</v>
      </c>
      <c r="AT273" s="43">
        <v>7961.4134504747544</v>
      </c>
      <c r="AU273" s="43">
        <v>3737.0511891041924</v>
      </c>
      <c r="AV273" s="43">
        <v>1057.0241279436475</v>
      </c>
      <c r="AW273" s="43">
        <v>2998.3931300338504</v>
      </c>
      <c r="AX273" s="43">
        <v>8549.7626201393741</v>
      </c>
      <c r="AY273" s="43">
        <v>4174.099557681373</v>
      </c>
      <c r="AZ273" s="43">
        <v>7297.3626081223538</v>
      </c>
    </row>
    <row r="274" spans="2:52">
      <c r="B274" s="13">
        <v>44188</v>
      </c>
      <c r="C274" s="43">
        <v>6807.0885120007279</v>
      </c>
      <c r="D274" s="106">
        <v>5908.9422289225449</v>
      </c>
      <c r="E274" s="43">
        <v>6893.0302583316497</v>
      </c>
      <c r="F274" s="43">
        <v>6495.2636177894683</v>
      </c>
      <c r="G274" s="43">
        <v>4972.7787489239181</v>
      </c>
      <c r="H274" s="43">
        <v>5495.5412834641893</v>
      </c>
      <c r="I274" s="43">
        <v>4760.3981711109691</v>
      </c>
      <c r="J274" s="43">
        <v>5388.2665615077158</v>
      </c>
      <c r="K274" s="43">
        <v>5644.7839786047143</v>
      </c>
      <c r="L274" s="43">
        <v>5732.0298639590519</v>
      </c>
      <c r="M274" s="43">
        <v>1427.3384680455379</v>
      </c>
      <c r="N274" s="43">
        <v>7463.7064524393745</v>
      </c>
      <c r="O274" s="43">
        <v>7243.1973273612375</v>
      </c>
      <c r="P274" s="43">
        <v>7095.775447250644</v>
      </c>
      <c r="Q274" s="43">
        <v>8590.0380747721701</v>
      </c>
      <c r="R274" s="43">
        <v>5564.9455864064221</v>
      </c>
      <c r="S274" s="43">
        <v>7102.2798876370452</v>
      </c>
      <c r="T274" s="43">
        <v>6292.8671085754404</v>
      </c>
      <c r="U274" s="43">
        <v>4825.8479435658464</v>
      </c>
      <c r="V274" s="43">
        <v>4307.3448431654624</v>
      </c>
      <c r="W274" s="43">
        <v>1540.3926506490684</v>
      </c>
      <c r="X274" s="43">
        <v>5068.7661650850559</v>
      </c>
      <c r="Y274" s="43">
        <v>7131.9521760082416</v>
      </c>
      <c r="Z274" s="43">
        <v>6084.126072727161</v>
      </c>
      <c r="AA274" s="43">
        <v>6776.5232376278409</v>
      </c>
      <c r="AB274" s="43">
        <v>7328.1822792011071</v>
      </c>
      <c r="AC274" s="43">
        <v>4738.2125685274286</v>
      </c>
      <c r="AD274" s="43">
        <v>11927.91962558727</v>
      </c>
      <c r="AE274" s="43">
        <v>8229.3689556996997</v>
      </c>
      <c r="AF274" s="43">
        <v>2817.6890950671554</v>
      </c>
      <c r="AG274" s="43">
        <v>5527.451161095566</v>
      </c>
      <c r="AH274" s="43">
        <v>6371.0624812173864</v>
      </c>
      <c r="AI274" s="43">
        <v>6811.7746540852386</v>
      </c>
      <c r="AJ274" s="43">
        <v>5016.6033869069006</v>
      </c>
      <c r="AK274" s="43">
        <v>5506.9399208297837</v>
      </c>
      <c r="AL274" s="43">
        <v>7004.2211580524599</v>
      </c>
      <c r="AM274" s="43">
        <v>2508.4304687561125</v>
      </c>
      <c r="AN274" s="43">
        <v>4536.3787946210095</v>
      </c>
      <c r="AO274" s="43">
        <v>7652.7804429813277</v>
      </c>
      <c r="AP274" s="43">
        <v>5662.4514115841075</v>
      </c>
      <c r="AQ274" s="43">
        <v>10842.030658140593</v>
      </c>
      <c r="AR274" s="43">
        <v>7903.9259673696579</v>
      </c>
      <c r="AS274" s="43">
        <v>5614.1466635012248</v>
      </c>
      <c r="AT274" s="43">
        <v>8028.7345356008136</v>
      </c>
      <c r="AU274" s="43">
        <v>3781.7852669533045</v>
      </c>
      <c r="AV274" s="43">
        <v>1071.2871998888259</v>
      </c>
      <c r="AW274" s="43">
        <v>3024.880698539409</v>
      </c>
      <c r="AX274" s="43">
        <v>8587.4076521458701</v>
      </c>
      <c r="AY274" s="43">
        <v>4245.538212785319</v>
      </c>
      <c r="AZ274" s="43">
        <v>7338.2876119421044</v>
      </c>
    </row>
    <row r="275" spans="2:52">
      <c r="B275" s="13">
        <v>44189</v>
      </c>
      <c r="C275" s="43">
        <v>6874.6131341158843</v>
      </c>
      <c r="D275" s="106">
        <v>5945.4012691339167</v>
      </c>
      <c r="E275" s="43">
        <v>6955.6443786844438</v>
      </c>
      <c r="F275" s="43">
        <v>6575.2227644357799</v>
      </c>
      <c r="G275" s="43">
        <v>5069.8011672416987</v>
      </c>
      <c r="H275" s="43">
        <v>5535.5500631686236</v>
      </c>
      <c r="I275" s="43">
        <v>4800.3108064752478</v>
      </c>
      <c r="J275" s="43">
        <v>5453.4187515074063</v>
      </c>
      <c r="K275" s="43">
        <v>5690.4964295952459</v>
      </c>
      <c r="L275" s="43">
        <v>5791.7443809105089</v>
      </c>
      <c r="M275" s="43">
        <v>1434.7846617289053</v>
      </c>
      <c r="N275" s="43">
        <v>7513.7086307916697</v>
      </c>
      <c r="O275" s="43">
        <v>7285.5173245085625</v>
      </c>
      <c r="P275" s="43">
        <v>7158.3466228381967</v>
      </c>
      <c r="Q275" s="43">
        <v>8625.0520137882377</v>
      </c>
      <c r="R275" s="43">
        <v>5612.084219874002</v>
      </c>
      <c r="S275" s="43">
        <v>7147.7018955045714</v>
      </c>
      <c r="T275" s="43">
        <v>6334.5891429045896</v>
      </c>
      <c r="U275" s="43">
        <v>4883.0819722323149</v>
      </c>
      <c r="V275" s="43">
        <v>4345.4121667986774</v>
      </c>
      <c r="W275" s="43">
        <v>1572.6260866164391</v>
      </c>
      <c r="X275" s="43">
        <v>5097.7614164010029</v>
      </c>
      <c r="Y275" s="43">
        <v>7161.6957580616199</v>
      </c>
      <c r="Z275" s="43">
        <v>6127.0244520296501</v>
      </c>
      <c r="AA275" s="43">
        <v>6836.9512797530351</v>
      </c>
      <c r="AB275" s="43">
        <v>7363.0685832658555</v>
      </c>
      <c r="AC275" s="43">
        <v>4789.5088777484461</v>
      </c>
      <c r="AD275" s="43">
        <v>11954.857816218178</v>
      </c>
      <c r="AE275" s="43">
        <v>8270.6661971739431</v>
      </c>
      <c r="AF275" s="43">
        <v>2862.5200502165535</v>
      </c>
      <c r="AG275" s="43">
        <v>5580.1392610220155</v>
      </c>
      <c r="AH275" s="43">
        <v>6425.3962258520569</v>
      </c>
      <c r="AI275" s="43">
        <v>6874.6842692383116</v>
      </c>
      <c r="AJ275" s="43">
        <v>5086.0904812528379</v>
      </c>
      <c r="AK275" s="43">
        <v>5565.2592097399665</v>
      </c>
      <c r="AL275" s="43">
        <v>7073.0183697147577</v>
      </c>
      <c r="AM275" s="43">
        <v>2531.4455189053815</v>
      </c>
      <c r="AN275" s="43">
        <v>4596.8392657020495</v>
      </c>
      <c r="AO275" s="43">
        <v>7710.1465613974569</v>
      </c>
      <c r="AP275" s="43">
        <v>5730.4656214014931</v>
      </c>
      <c r="AQ275" s="43">
        <v>10885.03350685728</v>
      </c>
      <c r="AR275" s="43">
        <v>7996.7901577220646</v>
      </c>
      <c r="AS275" s="43">
        <v>5656.9749140773274</v>
      </c>
      <c r="AT275" s="43">
        <v>8090.7173456420815</v>
      </c>
      <c r="AU275" s="43">
        <v>3824.1059004647022</v>
      </c>
      <c r="AV275" s="43">
        <v>1084.703187304355</v>
      </c>
      <c r="AW275" s="43">
        <v>3048.6536617876877</v>
      </c>
      <c r="AX275" s="43">
        <v>8626.3113624694706</v>
      </c>
      <c r="AY275" s="43">
        <v>4312.2419246699228</v>
      </c>
      <c r="AZ275" s="43">
        <v>7376.2506130728498</v>
      </c>
    </row>
    <row r="276" spans="2:52">
      <c r="B276" s="13">
        <v>44190</v>
      </c>
      <c r="C276" s="43">
        <v>6941.8143512839097</v>
      </c>
      <c r="D276" s="106">
        <v>5981.3916339488924</v>
      </c>
      <c r="E276" s="43">
        <v>7019.176858404323</v>
      </c>
      <c r="F276" s="43">
        <v>6659.7706318690107</v>
      </c>
      <c r="G276" s="43">
        <v>5165.1163380867883</v>
      </c>
      <c r="H276" s="43">
        <v>5574.3284141321483</v>
      </c>
      <c r="I276" s="43">
        <v>4855.6980525991721</v>
      </c>
      <c r="J276" s="43">
        <v>5528.723005339516</v>
      </c>
      <c r="K276" s="43">
        <v>5734.3019225642147</v>
      </c>
      <c r="L276" s="43">
        <v>5852.0253522374096</v>
      </c>
      <c r="M276" s="43">
        <v>1441.353052091876</v>
      </c>
      <c r="N276" s="43">
        <v>7562.7355468323758</v>
      </c>
      <c r="O276" s="43">
        <v>7327.5599908985905</v>
      </c>
      <c r="P276" s="43">
        <v>7217.9470097452268</v>
      </c>
      <c r="Q276" s="43">
        <v>8660.1700935772787</v>
      </c>
      <c r="R276" s="43">
        <v>5657.5537197999947</v>
      </c>
      <c r="S276" s="43">
        <v>7203.9069105296785</v>
      </c>
      <c r="T276" s="43">
        <v>6375.3923521424513</v>
      </c>
      <c r="U276" s="43">
        <v>4940.937794503473</v>
      </c>
      <c r="V276" s="43">
        <v>4382.4256092189553</v>
      </c>
      <c r="W276" s="43">
        <v>1611.1404196021801</v>
      </c>
      <c r="X276" s="43">
        <v>5124.5981164473042</v>
      </c>
      <c r="Y276" s="43">
        <v>7189.1215597046048</v>
      </c>
      <c r="Z276" s="43">
        <v>6162.6373225303596</v>
      </c>
      <c r="AA276" s="43">
        <v>6896.1889052885845</v>
      </c>
      <c r="AB276" s="43">
        <v>7398.8237033322166</v>
      </c>
      <c r="AC276" s="43">
        <v>4840.000191782271</v>
      </c>
      <c r="AD276" s="43">
        <v>11980.652492841789</v>
      </c>
      <c r="AE276" s="43">
        <v>8313.1007375013814</v>
      </c>
      <c r="AF276" s="43">
        <v>2907.5086018804204</v>
      </c>
      <c r="AG276" s="43">
        <v>5632.3577213020017</v>
      </c>
      <c r="AH276" s="43">
        <v>6478.8851574040063</v>
      </c>
      <c r="AI276" s="43">
        <v>6932.6266035134022</v>
      </c>
      <c r="AJ276" s="43">
        <v>5157.3620450701628</v>
      </c>
      <c r="AK276" s="43">
        <v>5621.0987770047059</v>
      </c>
      <c r="AL276" s="43">
        <v>7137.7901357954279</v>
      </c>
      <c r="AM276" s="43">
        <v>2554.4436337712445</v>
      </c>
      <c r="AN276" s="43">
        <v>4652.8740852021392</v>
      </c>
      <c r="AO276" s="43">
        <v>7782.5756685937495</v>
      </c>
      <c r="AP276" s="43">
        <v>5799.2983435142396</v>
      </c>
      <c r="AQ276" s="43">
        <v>10926.744493802535</v>
      </c>
      <c r="AR276" s="43">
        <v>8076.7287104246743</v>
      </c>
      <c r="AS276" s="43">
        <v>5702.0443696813354</v>
      </c>
      <c r="AT276" s="43">
        <v>8152.2411887937569</v>
      </c>
      <c r="AU276" s="43">
        <v>3867.3119098808502</v>
      </c>
      <c r="AV276" s="43">
        <v>1098.1191747198841</v>
      </c>
      <c r="AW276" s="43">
        <v>3071.2353504413745</v>
      </c>
      <c r="AX276" s="43">
        <v>8665.0384161871643</v>
      </c>
      <c r="AY276" s="43">
        <v>4376.801360921525</v>
      </c>
      <c r="AZ276" s="43">
        <v>7415.3984152791963</v>
      </c>
    </row>
    <row r="277" spans="2:52">
      <c r="B277" s="13">
        <v>44191</v>
      </c>
      <c r="C277" s="43">
        <v>7005.8922341877196</v>
      </c>
      <c r="D277" s="106">
        <v>6012.2460975450185</v>
      </c>
      <c r="E277" s="43">
        <v>7086.3875094037157</v>
      </c>
      <c r="F277" s="43">
        <v>6738.2911419298607</v>
      </c>
      <c r="G277" s="43">
        <v>5259.9202747246809</v>
      </c>
      <c r="H277" s="43">
        <v>5611.181739484894</v>
      </c>
      <c r="I277" s="43">
        <v>4907.8156761493328</v>
      </c>
      <c r="J277" s="43">
        <v>5586.7306070640761</v>
      </c>
      <c r="K277" s="43">
        <v>5779.1343925772326</v>
      </c>
      <c r="L277" s="43">
        <v>5912.8055030733103</v>
      </c>
      <c r="M277" s="43">
        <v>1447.9920703082119</v>
      </c>
      <c r="N277" s="43">
        <v>7610.1396903382292</v>
      </c>
      <c r="O277" s="43">
        <v>7368.9318776114114</v>
      </c>
      <c r="P277" s="43">
        <v>7278.2243120730336</v>
      </c>
      <c r="Q277" s="43">
        <v>8696.5605019404156</v>
      </c>
      <c r="R277" s="43">
        <v>5702.792994409906</v>
      </c>
      <c r="S277" s="43">
        <v>7260.1119255547865</v>
      </c>
      <c r="T277" s="43">
        <v>6416.9545908035507</v>
      </c>
      <c r="U277" s="43">
        <v>4999.5522049723559</v>
      </c>
      <c r="V277" s="43">
        <v>4419.8242145040522</v>
      </c>
      <c r="W277" s="43">
        <v>1643.0869110357166</v>
      </c>
      <c r="X277" s="43">
        <v>5152.0770892040546</v>
      </c>
      <c r="Y277" s="43">
        <v>7214.7032693926531</v>
      </c>
      <c r="Z277" s="43">
        <v>6199.0788323708248</v>
      </c>
      <c r="AA277" s="43">
        <v>6957.2937568457946</v>
      </c>
      <c r="AB277" s="43">
        <v>7431.9590089937165</v>
      </c>
      <c r="AC277" s="43">
        <v>4888.1868495441386</v>
      </c>
      <c r="AD277" s="43">
        <v>12008.359274854653</v>
      </c>
      <c r="AE277" s="43">
        <v>8353.4009962147138</v>
      </c>
      <c r="AF277" s="43">
        <v>2956.7732723035574</v>
      </c>
      <c r="AG277" s="43">
        <v>5683.064327925561</v>
      </c>
      <c r="AH277" s="43">
        <v>6532.0266255106426</v>
      </c>
      <c r="AI277" s="43">
        <v>6993.6160932850698</v>
      </c>
      <c r="AJ277" s="43">
        <v>5229.526577972757</v>
      </c>
      <c r="AK277" s="43">
        <v>5676.7525790205036</v>
      </c>
      <c r="AL277" s="43">
        <v>7200.8181438349111</v>
      </c>
      <c r="AM277" s="43">
        <v>2575.2875805878166</v>
      </c>
      <c r="AN277" s="43">
        <v>4709.5594732528334</v>
      </c>
      <c r="AO277" s="43">
        <v>7858.1198612047401</v>
      </c>
      <c r="AP277" s="43">
        <v>5865.0984082072318</v>
      </c>
      <c r="AQ277" s="43">
        <v>10969.521266709224</v>
      </c>
      <c r="AR277" s="43">
        <v>8157.4119672870711</v>
      </c>
      <c r="AS277" s="43">
        <v>5752.7328499815931</v>
      </c>
      <c r="AT277" s="43">
        <v>8215.6989312666337</v>
      </c>
      <c r="AU277" s="43">
        <v>3909.5086911862904</v>
      </c>
      <c r="AV277" s="43">
        <v>1111.7183155472292</v>
      </c>
      <c r="AW277" s="43">
        <v>3095.5467322859481</v>
      </c>
      <c r="AX277" s="43">
        <v>8703.5004849959914</v>
      </c>
      <c r="AY277" s="43">
        <v>4440.8586062256209</v>
      </c>
      <c r="AZ277" s="43">
        <v>7453.50951654439</v>
      </c>
    </row>
    <row r="278" spans="2:52">
      <c r="B278" s="13">
        <v>44192</v>
      </c>
      <c r="C278" s="43">
        <v>7070.7218150767585</v>
      </c>
      <c r="D278" s="106">
        <v>6043.5887646790598</v>
      </c>
      <c r="E278" s="43">
        <v>7154.9756994537374</v>
      </c>
      <c r="F278" s="43">
        <v>6815.2591805867514</v>
      </c>
      <c r="G278" s="43">
        <v>5351.7782875151606</v>
      </c>
      <c r="H278" s="43">
        <v>5646.8021553936242</v>
      </c>
      <c r="I278" s="43">
        <v>4959.7369620694535</v>
      </c>
      <c r="J278" s="43">
        <v>5650.7091480657973</v>
      </c>
      <c r="K278" s="43">
        <v>5825.6549893634374</v>
      </c>
      <c r="L278" s="43">
        <v>5975.307890490134</v>
      </c>
      <c r="M278" s="43">
        <v>1454.7218957645889</v>
      </c>
      <c r="N278" s="43">
        <v>7657.1361422220234</v>
      </c>
      <c r="O278" s="43">
        <v>7410.9937091350739</v>
      </c>
      <c r="P278" s="43">
        <v>7338.6565198106091</v>
      </c>
      <c r="Q278" s="43">
        <v>8731.20315646155</v>
      </c>
      <c r="R278" s="43">
        <v>5750.6990455977548</v>
      </c>
      <c r="S278" s="43">
        <v>7322.603350391636</v>
      </c>
      <c r="T278" s="43">
        <v>6470.1020153982809</v>
      </c>
      <c r="U278" s="43">
        <v>5061.5367367786621</v>
      </c>
      <c r="V278" s="43">
        <v>4457.4756567617578</v>
      </c>
      <c r="W278" s="43">
        <v>1674.5657891548569</v>
      </c>
      <c r="X278" s="43">
        <v>5180.9321562758496</v>
      </c>
      <c r="Y278" s="43">
        <v>7241.5236617262563</v>
      </c>
      <c r="Z278" s="43">
        <v>6234.635839545258</v>
      </c>
      <c r="AA278" s="43">
        <v>7020.4626371673103</v>
      </c>
      <c r="AB278" s="43">
        <v>7469.0908682626323</v>
      </c>
      <c r="AC278" s="43">
        <v>4929.8885968386321</v>
      </c>
      <c r="AD278" s="43">
        <v>12037.359539924946</v>
      </c>
      <c r="AE278" s="43">
        <v>8395.0157951609544</v>
      </c>
      <c r="AF278" s="43">
        <v>3006.4687065329117</v>
      </c>
      <c r="AG278" s="43">
        <v>5733.5296813060731</v>
      </c>
      <c r="AH278" s="43">
        <v>6586.149166874633</v>
      </c>
      <c r="AI278" s="43">
        <v>7052.2031073379767</v>
      </c>
      <c r="AJ278" s="43">
        <v>5303.377177503462</v>
      </c>
      <c r="AK278" s="43">
        <v>5732.8805712770263</v>
      </c>
      <c r="AL278" s="43">
        <v>7276.9008704601865</v>
      </c>
      <c r="AM278" s="43">
        <v>2596.5921671130413</v>
      </c>
      <c r="AN278" s="43">
        <v>4765.5518886278423</v>
      </c>
      <c r="AO278" s="43">
        <v>7937.453400142701</v>
      </c>
      <c r="AP278" s="43">
        <v>5935.8012228185253</v>
      </c>
      <c r="AQ278" s="43">
        <v>11012.798636052341</v>
      </c>
      <c r="AR278" s="43">
        <v>8240.1849979012313</v>
      </c>
      <c r="AS278" s="43">
        <v>5802.4881928180466</v>
      </c>
      <c r="AT278" s="43">
        <v>8279.1655857179485</v>
      </c>
      <c r="AU278" s="43">
        <v>3952.4703435474416</v>
      </c>
      <c r="AV278" s="43">
        <v>1125.3632447275286</v>
      </c>
      <c r="AW278" s="43">
        <v>3118.2991390311436</v>
      </c>
      <c r="AX278" s="43">
        <v>8742.225085149712</v>
      </c>
      <c r="AY278" s="43">
        <v>4506.932586604622</v>
      </c>
      <c r="AZ278" s="43">
        <v>7489.7693661289568</v>
      </c>
    </row>
    <row r="279" spans="2:52">
      <c r="B279" s="13">
        <v>44193</v>
      </c>
      <c r="C279" s="43">
        <v>7136.0583550721194</v>
      </c>
      <c r="D279" s="106">
        <v>6079.3643199373537</v>
      </c>
      <c r="E279" s="43">
        <v>7221.2159191631672</v>
      </c>
      <c r="F279" s="43">
        <v>6905.954128218712</v>
      </c>
      <c r="G279" s="43">
        <v>5439.3580581742663</v>
      </c>
      <c r="H279" s="43">
        <v>5682.9385575485421</v>
      </c>
      <c r="I279" s="43">
        <v>5011.6862962224359</v>
      </c>
      <c r="J279" s="43">
        <v>5724.7810704500416</v>
      </c>
      <c r="K279" s="43">
        <v>5874.8740614525641</v>
      </c>
      <c r="L279" s="43">
        <v>6039.7249206059032</v>
      </c>
      <c r="M279" s="43">
        <v>1461.9562058878605</v>
      </c>
      <c r="N279" s="43">
        <v>7703.8528057377398</v>
      </c>
      <c r="O279" s="43">
        <v>7454.1513353583068</v>
      </c>
      <c r="P279" s="43">
        <v>7399.6659093489734</v>
      </c>
      <c r="Q279" s="43">
        <v>8766.6562978679685</v>
      </c>
      <c r="R279" s="43">
        <v>5798.6050967856036</v>
      </c>
      <c r="S279" s="43">
        <v>7385.0947752284856</v>
      </c>
      <c r="T279" s="43">
        <v>6527.8005435388195</v>
      </c>
      <c r="U279" s="43">
        <v>5126.0747676549008</v>
      </c>
      <c r="V279" s="43">
        <v>4497.7854316754156</v>
      </c>
      <c r="W279" s="43">
        <v>1706.1828257532507</v>
      </c>
      <c r="X279" s="43">
        <v>5209.7872233476455</v>
      </c>
      <c r="Y279" s="43">
        <v>7269.1318460900584</v>
      </c>
      <c r="Z279" s="43">
        <v>6271.3170961609885</v>
      </c>
      <c r="AA279" s="43">
        <v>7088.6619875934603</v>
      </c>
      <c r="AB279" s="43">
        <v>7504.1910347277781</v>
      </c>
      <c r="AC279" s="43">
        <v>4980.7367784512126</v>
      </c>
      <c r="AD279" s="43">
        <v>12066.378551126512</v>
      </c>
      <c r="AE279" s="43">
        <v>8442.5829504427202</v>
      </c>
      <c r="AF279" s="43">
        <v>3060.3246887442574</v>
      </c>
      <c r="AG279" s="43">
        <v>5784.4244654592103</v>
      </c>
      <c r="AH279" s="43">
        <v>6638.5957080906455</v>
      </c>
      <c r="AI279" s="43">
        <v>7110.2706671814212</v>
      </c>
      <c r="AJ279" s="43">
        <v>5381.4914106765045</v>
      </c>
      <c r="AK279" s="43">
        <v>5789.9911639292768</v>
      </c>
      <c r="AL279" s="43">
        <v>7370.9591069965963</v>
      </c>
      <c r="AM279" s="43">
        <v>2620.5996248699244</v>
      </c>
      <c r="AN279" s="43">
        <v>4821.2787202720729</v>
      </c>
      <c r="AO279" s="43">
        <v>8016.7869390806609</v>
      </c>
      <c r="AP279" s="43">
        <v>6009.6782003650396</v>
      </c>
      <c r="AQ279" s="43">
        <v>11055.074812522598</v>
      </c>
      <c r="AR279" s="43">
        <v>8324.4976416097834</v>
      </c>
      <c r="AS279" s="43">
        <v>5853.0618784883864</v>
      </c>
      <c r="AT279" s="43">
        <v>8350.5639009797196</v>
      </c>
      <c r="AU279" s="43">
        <v>3997.2814106056621</v>
      </c>
      <c r="AV279" s="43">
        <v>1139.8094700845231</v>
      </c>
      <c r="AW279" s="43">
        <v>3143.9237369642428</v>
      </c>
      <c r="AX279" s="43">
        <v>8783.2781175118762</v>
      </c>
      <c r="AY279" s="43">
        <v>4571.4601377167</v>
      </c>
      <c r="AZ279" s="43">
        <v>7532.8418218982333</v>
      </c>
    </row>
    <row r="280" spans="2:52">
      <c r="B280" s="13">
        <v>44194</v>
      </c>
      <c r="C280" s="43">
        <v>7204.0054431092094</v>
      </c>
      <c r="D280" s="106">
        <v>6115.1398751956467</v>
      </c>
      <c r="E280" s="43">
        <v>7297.7853148467266</v>
      </c>
      <c r="F280" s="43">
        <v>6991.0005136501777</v>
      </c>
      <c r="G280" s="43">
        <v>5529.846512848153</v>
      </c>
      <c r="H280" s="43">
        <v>5720.0796444616617</v>
      </c>
      <c r="I280" s="43">
        <v>5063.6356303754192</v>
      </c>
      <c r="J280" s="43">
        <v>5789.4931420754929</v>
      </c>
      <c r="K280" s="43">
        <v>5924.093133541689</v>
      </c>
      <c r="L280" s="43">
        <v>6110.9811136441904</v>
      </c>
      <c r="M280" s="43">
        <v>1470.3306513583145</v>
      </c>
      <c r="N280" s="43">
        <v>7750.5694692534553</v>
      </c>
      <c r="O280" s="43">
        <v>7490.8356558562946</v>
      </c>
      <c r="P280" s="43">
        <v>7462.4620160794793</v>
      </c>
      <c r="Q280" s="43">
        <v>8805.8268120834091</v>
      </c>
      <c r="R280" s="43">
        <v>5846.5111479734524</v>
      </c>
      <c r="S280" s="43">
        <v>7473.6341009389507</v>
      </c>
      <c r="T280" s="43">
        <v>6585.4990716793591</v>
      </c>
      <c r="U280" s="43">
        <v>5190.6127985311405</v>
      </c>
      <c r="V280" s="43">
        <v>4539.6831172955608</v>
      </c>
      <c r="W280" s="43">
        <v>1745.4623441625495</v>
      </c>
      <c r="X280" s="43">
        <v>5238.6422904194405</v>
      </c>
      <c r="Y280" s="43">
        <v>7296.7400304538605</v>
      </c>
      <c r="Z280" s="43">
        <v>6314.1735779687715</v>
      </c>
      <c r="AA280" s="43">
        <v>7161.8822079904503</v>
      </c>
      <c r="AB280" s="43">
        <v>7539.2912011929229</v>
      </c>
      <c r="AC280" s="43">
        <v>5022.9424990439493</v>
      </c>
      <c r="AD280" s="43">
        <v>12095.172608752868</v>
      </c>
      <c r="AE280" s="43">
        <v>8490.9846172206544</v>
      </c>
      <c r="AF280" s="43">
        <v>3114.1806709556035</v>
      </c>
      <c r="AG280" s="43">
        <v>5835.9625915938041</v>
      </c>
      <c r="AH280" s="43">
        <v>6689.8295337524278</v>
      </c>
      <c r="AI280" s="43">
        <v>7170.4809756388959</v>
      </c>
      <c r="AJ280" s="43">
        <v>5463.9074636698724</v>
      </c>
      <c r="AK280" s="43">
        <v>5847.1017565815282</v>
      </c>
      <c r="AL280" s="43">
        <v>7438.9692808680456</v>
      </c>
      <c r="AM280" s="43">
        <v>2641.5688927837027</v>
      </c>
      <c r="AN280" s="43">
        <v>4877.6081368516816</v>
      </c>
      <c r="AO280" s="43">
        <v>8096.1204780186217</v>
      </c>
      <c r="AP280" s="43">
        <v>6090.0117138820633</v>
      </c>
      <c r="AQ280" s="43">
        <v>11097.350988992854</v>
      </c>
      <c r="AR280" s="43">
        <v>8408.8102853183373</v>
      </c>
      <c r="AS280" s="43">
        <v>5909.5359096004013</v>
      </c>
      <c r="AT280" s="43">
        <v>8435.8203427136941</v>
      </c>
      <c r="AU280" s="43">
        <v>4046.1160006790446</v>
      </c>
      <c r="AV280" s="43">
        <v>1158.3308588544257</v>
      </c>
      <c r="AW280" s="43">
        <v>3169.5483348973426</v>
      </c>
      <c r="AX280" s="43">
        <v>8825.4254394050913</v>
      </c>
      <c r="AY280" s="43">
        <v>4643.0741610880295</v>
      </c>
      <c r="AZ280" s="43">
        <v>7575.9142776675117</v>
      </c>
    </row>
    <row r="281" spans="2:52">
      <c r="B281" s="13">
        <v>44195</v>
      </c>
      <c r="C281" s="43">
        <v>7279.7579532487562</v>
      </c>
      <c r="D281" s="106">
        <v>6159.5078127212173</v>
      </c>
      <c r="E281" s="43">
        <v>7380.4991974296527</v>
      </c>
      <c r="F281" s="43">
        <v>7081.4972316844141</v>
      </c>
      <c r="G281" s="43">
        <v>5628.6383655436011</v>
      </c>
      <c r="H281" s="43">
        <v>5758.66201987976</v>
      </c>
      <c r="I281" s="43">
        <v>5133.2633650130101</v>
      </c>
      <c r="J281" s="43">
        <v>5854.0438369637222</v>
      </c>
      <c r="K281" s="43">
        <v>5982.5862606341752</v>
      </c>
      <c r="L281" s="43">
        <v>6186.7783601673273</v>
      </c>
      <c r="M281" s="43">
        <v>1479.2095814956635</v>
      </c>
      <c r="N281" s="43">
        <v>7801.8266982854175</v>
      </c>
      <c r="O281" s="43">
        <v>7537.2941945078655</v>
      </c>
      <c r="P281" s="43">
        <v>7528.3901828760218</v>
      </c>
      <c r="Q281" s="43">
        <v>8846.2334319953952</v>
      </c>
      <c r="R281" s="43">
        <v>5905.3720871181549</v>
      </c>
      <c r="S281" s="43">
        <v>7562.173426649415</v>
      </c>
      <c r="T281" s="43">
        <v>6643.1975998198986</v>
      </c>
      <c r="U281" s="43">
        <v>5257.4680469075292</v>
      </c>
      <c r="V281" s="43">
        <v>4582.5023582364365</v>
      </c>
      <c r="W281" s="43">
        <v>1784.8800210511013</v>
      </c>
      <c r="X281" s="43">
        <v>5269.8189802285715</v>
      </c>
      <c r="Y281" s="43">
        <v>7325.3310550354054</v>
      </c>
      <c r="Z281" s="43">
        <v>6357.9634428530726</v>
      </c>
      <c r="AA281" s="43">
        <v>7237.1136564159151</v>
      </c>
      <c r="AB281" s="43">
        <v>7572.8542316552175</v>
      </c>
      <c r="AC281" s="43">
        <v>5083.5650384624241</v>
      </c>
      <c r="AD281" s="43">
        <v>12124.716511629913</v>
      </c>
      <c r="AE281" s="43">
        <v>8542.1261403267272</v>
      </c>
      <c r="AF281" s="43">
        <v>3169.3499574541938</v>
      </c>
      <c r="AG281" s="43">
        <v>5889.6832554004932</v>
      </c>
      <c r="AH281" s="43">
        <v>6745.3759939413276</v>
      </c>
      <c r="AI281" s="43">
        <v>7231.7858483234522</v>
      </c>
      <c r="AJ281" s="43">
        <v>5550.7134584327705</v>
      </c>
      <c r="AK281" s="43">
        <v>5908.2148570646405</v>
      </c>
      <c r="AL281" s="43">
        <v>7526.1824547831438</v>
      </c>
      <c r="AM281" s="43">
        <v>2668.7398614808976</v>
      </c>
      <c r="AN281" s="43">
        <v>4935.803334934908</v>
      </c>
      <c r="AO281" s="43">
        <v>8175.4540169565817</v>
      </c>
      <c r="AP281" s="43">
        <v>6171.0388818866786</v>
      </c>
      <c r="AQ281" s="43">
        <v>11143.631936954564</v>
      </c>
      <c r="AR281" s="43">
        <v>8499.2625546139043</v>
      </c>
      <c r="AS281" s="43">
        <v>5967.0292973188643</v>
      </c>
      <c r="AT281" s="43">
        <v>8514.1388092331308</v>
      </c>
      <c r="AU281" s="43">
        <v>4096.6426796743617</v>
      </c>
      <c r="AV281" s="43">
        <v>1174.8833484473055</v>
      </c>
      <c r="AW281" s="43">
        <v>3188.3704734918797</v>
      </c>
      <c r="AX281" s="43">
        <v>8868.6817722131818</v>
      </c>
      <c r="AY281" s="43">
        <v>4716.0114177496125</v>
      </c>
      <c r="AZ281" s="43">
        <v>7611.1374263109255</v>
      </c>
    </row>
    <row r="282" spans="2:52">
      <c r="B282" s="13">
        <v>44196</v>
      </c>
      <c r="C282" s="43">
        <v>7356.4020121614831</v>
      </c>
      <c r="D282" s="106">
        <v>6203.875750246787</v>
      </c>
      <c r="E282" s="43">
        <v>7468.5386175794429</v>
      </c>
      <c r="F282" s="43">
        <v>7203.2749727733608</v>
      </c>
      <c r="G282" s="43">
        <v>5725.6987467975587</v>
      </c>
      <c r="H282" s="43">
        <v>5798.9287927072883</v>
      </c>
      <c r="I282" s="43">
        <v>5202.8910996506029</v>
      </c>
      <c r="J282" s="43">
        <v>5918.9906383887674</v>
      </c>
      <c r="K282" s="43">
        <v>6043.1220344250296</v>
      </c>
      <c r="L282" s="43">
        <v>6265.6258491349554</v>
      </c>
      <c r="M282" s="43">
        <v>1488.3710230464737</v>
      </c>
      <c r="N282" s="43">
        <v>7852.1246529125365</v>
      </c>
      <c r="O282" s="43">
        <v>7584.5441404424591</v>
      </c>
      <c r="P282" s="43">
        <v>7596.7819822854844</v>
      </c>
      <c r="Q282" s="43">
        <v>8888.7772016830968</v>
      </c>
      <c r="R282" s="43">
        <v>5968.5657388085474</v>
      </c>
      <c r="S282" s="43">
        <v>7650.7127523598783</v>
      </c>
      <c r="T282" s="43">
        <v>6708.7629916182868</v>
      </c>
      <c r="U282" s="43">
        <v>5324.6072476967256</v>
      </c>
      <c r="V282" s="43">
        <v>4626.4983544330116</v>
      </c>
      <c r="W282" s="43">
        <v>1823.6281606940404</v>
      </c>
      <c r="X282" s="43">
        <v>5300.9956700377015</v>
      </c>
      <c r="Y282" s="43">
        <v>7354.4185659125078</v>
      </c>
      <c r="Z282" s="43">
        <v>6402.9823009154416</v>
      </c>
      <c r="AA282" s="43">
        <v>7311.9370991554142</v>
      </c>
      <c r="AB282" s="43">
        <v>7607.6202381197445</v>
      </c>
      <c r="AC282" s="43">
        <v>5149.0761188738443</v>
      </c>
      <c r="AD282" s="43">
        <v>12156.247504421277</v>
      </c>
      <c r="AE282" s="43">
        <v>8594.0135542391108</v>
      </c>
      <c r="AF282" s="43">
        <v>3228.6167533289904</v>
      </c>
      <c r="AG282" s="43">
        <v>5945.1650678814249</v>
      </c>
      <c r="AH282" s="43">
        <v>6802.7824055139581</v>
      </c>
      <c r="AI282" s="43">
        <v>7297.2231647636409</v>
      </c>
      <c r="AJ282" s="43">
        <v>5642.2883193467769</v>
      </c>
      <c r="AK282" s="43">
        <v>5970.4902124934461</v>
      </c>
      <c r="AL282" s="43">
        <v>7609.7998046629964</v>
      </c>
      <c r="AM282" s="43">
        <v>2695.90405606473</v>
      </c>
      <c r="AN282" s="43">
        <v>4993.6581841194484</v>
      </c>
      <c r="AO282" s="43">
        <v>8254.7875558945416</v>
      </c>
      <c r="AP282" s="43">
        <v>6257.8483536998619</v>
      </c>
      <c r="AQ282" s="43">
        <v>11194.369808027725</v>
      </c>
      <c r="AR282" s="43">
        <v>8591.7585766176526</v>
      </c>
      <c r="AS282" s="43">
        <v>6028.4882729180945</v>
      </c>
      <c r="AT282" s="43">
        <v>8597.015752723968</v>
      </c>
      <c r="AU282" s="43">
        <v>4149.1309098234933</v>
      </c>
      <c r="AV282" s="43">
        <v>1192.3744992757427</v>
      </c>
      <c r="AW282" s="43">
        <v>3222.0694743464269</v>
      </c>
      <c r="AX282" s="43">
        <v>8912.0239797602571</v>
      </c>
      <c r="AY282" s="43">
        <v>4798.4982736986904</v>
      </c>
      <c r="AZ282" s="43">
        <v>7652.482047178285</v>
      </c>
    </row>
    <row r="283" spans="2:52">
      <c r="B283" s="13">
        <v>44197</v>
      </c>
      <c r="C283" s="43">
        <v>7432.7314068013229</v>
      </c>
      <c r="D283" s="106">
        <v>6250.8604587355721</v>
      </c>
      <c r="E283" s="43">
        <v>7554.944872875395</v>
      </c>
      <c r="F283" s="43">
        <v>7315.3806796288018</v>
      </c>
      <c r="G283" s="43">
        <v>5821.4803194299793</v>
      </c>
      <c r="H283" s="43">
        <v>5840.5227416968874</v>
      </c>
      <c r="I283" s="43">
        <v>5256.7276791862369</v>
      </c>
      <c r="J283" s="43">
        <v>5979.785656483502</v>
      </c>
      <c r="K283" s="43">
        <v>6105.583390173475</v>
      </c>
      <c r="L283" s="43">
        <v>6346.1175358384326</v>
      </c>
      <c r="M283" s="43">
        <v>1497.835155397421</v>
      </c>
      <c r="N283" s="43">
        <v>7902.4465893997776</v>
      </c>
      <c r="O283" s="43">
        <v>7632.4772670230823</v>
      </c>
      <c r="P283" s="43">
        <v>7667.6183163806345</v>
      </c>
      <c r="Q283" s="43">
        <v>8932.2129597305739</v>
      </c>
      <c r="R283" s="43">
        <v>6034.5188967180784</v>
      </c>
      <c r="S283" s="43">
        <v>7725.5171062429727</v>
      </c>
      <c r="T283" s="43">
        <v>6775.268719463279</v>
      </c>
      <c r="U283" s="43">
        <v>5392.3640967999163</v>
      </c>
      <c r="V283" s="43">
        <v>4670.6786616937334</v>
      </c>
      <c r="W283" s="43">
        <v>1862.4613209395968</v>
      </c>
      <c r="X283" s="43">
        <v>5334.9474357004556</v>
      </c>
      <c r="Y283" s="43">
        <v>7388.7419807330898</v>
      </c>
      <c r="Z283" s="43">
        <v>6448.0011589778087</v>
      </c>
      <c r="AA283" s="43">
        <v>7385.9157301216137</v>
      </c>
      <c r="AB283" s="43">
        <v>7643.2416941858564</v>
      </c>
      <c r="AC283" s="43">
        <v>5216.3565541890885</v>
      </c>
      <c r="AD283" s="43">
        <v>12182.698295639237</v>
      </c>
      <c r="AE283" s="43">
        <v>8643.759301479904</v>
      </c>
      <c r="AF283" s="43">
        <v>3288.0621585868507</v>
      </c>
      <c r="AG283" s="43">
        <v>5998.8969901727914</v>
      </c>
      <c r="AH283" s="43">
        <v>6861.7558090948614</v>
      </c>
      <c r="AI283" s="43">
        <v>7365.1928204749547</v>
      </c>
      <c r="AJ283" s="43">
        <v>5734.7429310536727</v>
      </c>
      <c r="AK283" s="43">
        <v>6034.504672851509</v>
      </c>
      <c r="AL283" s="43">
        <v>7694.3847055884771</v>
      </c>
      <c r="AM283" s="43">
        <v>2722.6889003002589</v>
      </c>
      <c r="AN283" s="43">
        <v>5050.8959416942389</v>
      </c>
      <c r="AO283" s="43">
        <v>8350.6135167466837</v>
      </c>
      <c r="AP283" s="43">
        <v>6346.3059485755639</v>
      </c>
      <c r="AQ283" s="43">
        <v>11242.588548646589</v>
      </c>
      <c r="AR283" s="43">
        <v>8684.7587382351903</v>
      </c>
      <c r="AS283" s="43">
        <v>6091.5992072903637</v>
      </c>
      <c r="AT283" s="43">
        <v>8681.8711554282017</v>
      </c>
      <c r="AU283" s="43">
        <v>4202.0459279796414</v>
      </c>
      <c r="AV283" s="43">
        <v>1209.6138141629326</v>
      </c>
      <c r="AW283" s="43">
        <v>3255.3932706042528</v>
      </c>
      <c r="AX283" s="43">
        <v>8955.535483221327</v>
      </c>
      <c r="AY283" s="43">
        <v>4881.7982007056344</v>
      </c>
      <c r="AZ283" s="43">
        <v>7690.5684650877374</v>
      </c>
    </row>
    <row r="284" spans="2:52">
      <c r="B284" s="13">
        <v>44198</v>
      </c>
      <c r="C284" s="43">
        <v>7513.6962723500865</v>
      </c>
      <c r="D284" s="106">
        <v>6298.216201913172</v>
      </c>
      <c r="E284" s="43">
        <v>7647.926391887233</v>
      </c>
      <c r="F284" s="43">
        <v>7433.6354293522572</v>
      </c>
      <c r="G284" s="43">
        <v>5917.3323946581577</v>
      </c>
      <c r="H284" s="43">
        <v>5886.3785386237523</v>
      </c>
      <c r="I284" s="43">
        <v>5316.8350422119902</v>
      </c>
      <c r="J284" s="43">
        <v>6051.8330343462512</v>
      </c>
      <c r="K284" s="43">
        <v>6170.5776012222723</v>
      </c>
      <c r="L284" s="43">
        <v>6427.4716863296981</v>
      </c>
      <c r="M284" s="43">
        <v>1507.6625167085319</v>
      </c>
      <c r="N284" s="43">
        <v>7952.9603807679878</v>
      </c>
      <c r="O284" s="43">
        <v>7681.75758976213</v>
      </c>
      <c r="P284" s="43">
        <v>7737.2217731733672</v>
      </c>
      <c r="Q284" s="43">
        <v>8977.7587003955996</v>
      </c>
      <c r="R284" s="43">
        <v>6096.3727649718321</v>
      </c>
      <c r="S284" s="43">
        <v>7800.321460126067</v>
      </c>
      <c r="T284" s="43">
        <v>6843.3754769823872</v>
      </c>
      <c r="U284" s="43">
        <v>5461.1966488392218</v>
      </c>
      <c r="V284" s="43">
        <v>4716.0829834573733</v>
      </c>
      <c r="W284" s="43">
        <v>1900.6249439395401</v>
      </c>
      <c r="X284" s="43">
        <v>5367.5660205922932</v>
      </c>
      <c r="Y284" s="43">
        <v>7424.5877846538324</v>
      </c>
      <c r="Z284" s="43">
        <v>6493.3761457451847</v>
      </c>
      <c r="AA284" s="43">
        <v>7458.7807455684688</v>
      </c>
      <c r="AB284" s="43">
        <v>7682.6993070590897</v>
      </c>
      <c r="AC284" s="43">
        <v>5285.9825084761496</v>
      </c>
      <c r="AD284" s="43">
        <v>12213.273235735975</v>
      </c>
      <c r="AE284" s="43">
        <v>8697.3157383846337</v>
      </c>
      <c r="AF284" s="43">
        <v>3343.6937281945525</v>
      </c>
      <c r="AG284" s="43">
        <v>6054.2999932609937</v>
      </c>
      <c r="AH284" s="43">
        <v>6920.5111963963545</v>
      </c>
      <c r="AI284" s="43">
        <v>7436.2977533790963</v>
      </c>
      <c r="AJ284" s="43">
        <v>5828.570776469006</v>
      </c>
      <c r="AK284" s="43">
        <v>6098.5851287585383</v>
      </c>
      <c r="AL284" s="43">
        <v>7781.0021857627962</v>
      </c>
      <c r="AM284" s="43">
        <v>2750.6693755442789</v>
      </c>
      <c r="AN284" s="43">
        <v>5108.4383394308043</v>
      </c>
      <c r="AO284" s="43">
        <v>8445.859613214272</v>
      </c>
      <c r="AP284" s="43">
        <v>6440.4626087213237</v>
      </c>
      <c r="AQ284" s="43">
        <v>11289.709206759731</v>
      </c>
      <c r="AR284" s="43">
        <v>8779.0182029543921</v>
      </c>
      <c r="AS284" s="43">
        <v>6154.2558899511077</v>
      </c>
      <c r="AT284" s="43">
        <v>8769.3199438581014</v>
      </c>
      <c r="AU284" s="43">
        <v>4257.202001592238</v>
      </c>
      <c r="AV284" s="43">
        <v>1228.7533456977148</v>
      </c>
      <c r="AW284" s="43">
        <v>3289.013478493488</v>
      </c>
      <c r="AX284" s="43">
        <v>9001.7459070504574</v>
      </c>
      <c r="AY284" s="43">
        <v>4964.6118793348351</v>
      </c>
      <c r="AZ284" s="43">
        <v>7731.197268638587</v>
      </c>
    </row>
    <row r="285" spans="2:52">
      <c r="B285" s="13">
        <v>44199</v>
      </c>
      <c r="C285" s="43">
        <v>7593.4228757138762</v>
      </c>
      <c r="D285" s="106">
        <v>6344.4588410243286</v>
      </c>
      <c r="E285" s="43">
        <v>7743.3742265189239</v>
      </c>
      <c r="F285" s="43">
        <v>7555.6957948181571</v>
      </c>
      <c r="G285" s="43">
        <v>6012.8124331117924</v>
      </c>
      <c r="H285" s="43">
        <v>5926.1541322361609</v>
      </c>
      <c r="I285" s="43">
        <v>5380.1078486608722</v>
      </c>
      <c r="J285" s="43">
        <v>6127.1372881783618</v>
      </c>
      <c r="K285" s="43">
        <v>6237.9822817060694</v>
      </c>
      <c r="L285" s="43">
        <v>6506.9865419724329</v>
      </c>
      <c r="M285" s="43">
        <v>1517.7017615797395</v>
      </c>
      <c r="N285" s="43">
        <v>8002.8586377264237</v>
      </c>
      <c r="O285" s="43">
        <v>7731.2577478575713</v>
      </c>
      <c r="P285" s="43">
        <v>7809.8193605576835</v>
      </c>
      <c r="Q285" s="43">
        <v>9027.4429048212169</v>
      </c>
      <c r="R285" s="43">
        <v>6164.4139385952631</v>
      </c>
      <c r="S285" s="43">
        <v>7870.8596856657778</v>
      </c>
      <c r="T285" s="43">
        <v>6911.8878696588527</v>
      </c>
      <c r="U285" s="43">
        <v>5530.6178321576363</v>
      </c>
      <c r="V285" s="43">
        <v>4761.4802163339309</v>
      </c>
      <c r="W285" s="43">
        <v>1937.1519203390963</v>
      </c>
      <c r="X285" s="43">
        <v>5400.2904588929805</v>
      </c>
      <c r="Y285" s="43">
        <v>7461.2669762849773</v>
      </c>
      <c r="Z285" s="43">
        <v>6538.9676029018765</v>
      </c>
      <c r="AA285" s="43">
        <v>7534.0409943952982</v>
      </c>
      <c r="AB285" s="43">
        <v>7719.59057112756</v>
      </c>
      <c r="AC285" s="43">
        <v>5353.4304808608113</v>
      </c>
      <c r="AD285" s="43">
        <v>12244.410559770726</v>
      </c>
      <c r="AE285" s="43">
        <v>8750.2813706903016</v>
      </c>
      <c r="AF285" s="43">
        <v>3402.4877345259397</v>
      </c>
      <c r="AG285" s="43">
        <v>6110.6052834781894</v>
      </c>
      <c r="AH285" s="43">
        <v>6980.4520472171489</v>
      </c>
      <c r="AI285" s="43">
        <v>7504.9352787882908</v>
      </c>
      <c r="AJ285" s="43">
        <v>5925.7957230261627</v>
      </c>
      <c r="AK285" s="43">
        <v>6162.2207257799391</v>
      </c>
      <c r="AL285" s="43">
        <v>7867.7640765409406</v>
      </c>
      <c r="AM285" s="43">
        <v>2777.640507897278</v>
      </c>
      <c r="AN285" s="43">
        <v>5166.5275272013259</v>
      </c>
      <c r="AO285" s="43">
        <v>8547.1875431105564</v>
      </c>
      <c r="AP285" s="43">
        <v>6535.8872692704017</v>
      </c>
      <c r="AQ285" s="43">
        <v>11337.572685391451</v>
      </c>
      <c r="AR285" s="43">
        <v>8871.9556086034081</v>
      </c>
      <c r="AS285" s="43">
        <v>6218.1644745630301</v>
      </c>
      <c r="AT285" s="43">
        <v>8861.9153998363581</v>
      </c>
      <c r="AU285" s="43">
        <v>4312.5923901890774</v>
      </c>
      <c r="AV285" s="43">
        <v>1248.9460093504397</v>
      </c>
      <c r="AW285" s="43">
        <v>3323.5735738975118</v>
      </c>
      <c r="AX285" s="43">
        <v>9050.2602274483252</v>
      </c>
      <c r="AY285" s="43">
        <v>5047.9357201964222</v>
      </c>
      <c r="AZ285" s="43">
        <v>7774.5659246767664</v>
      </c>
    </row>
    <row r="286" spans="2:52">
      <c r="B286" s="13">
        <v>44200</v>
      </c>
      <c r="C286" s="43">
        <v>7675.0141562503322</v>
      </c>
      <c r="D286" s="106">
        <v>6387.4012242191911</v>
      </c>
      <c r="E286" s="43">
        <v>7841.7333550205012</v>
      </c>
      <c r="F286" s="43">
        <v>7682.0642193633075</v>
      </c>
      <c r="G286" s="43">
        <v>6111.5999471859632</v>
      </c>
      <c r="H286" s="43">
        <v>5972.8558489224024</v>
      </c>
      <c r="I286" s="43">
        <v>5448.4253301347135</v>
      </c>
      <c r="J286" s="43">
        <v>6198.8032301167723</v>
      </c>
      <c r="K286" s="43">
        <v>6307.0544696052993</v>
      </c>
      <c r="L286" s="43">
        <v>6583.9193882411155</v>
      </c>
      <c r="M286" s="43">
        <v>1528.8710521047908</v>
      </c>
      <c r="N286" s="43">
        <v>8051.5897774923051</v>
      </c>
      <c r="O286" s="43">
        <v>7781.601171832931</v>
      </c>
      <c r="P286" s="43">
        <v>7884.1187854575574</v>
      </c>
      <c r="Q286" s="43">
        <v>9077.6297016729077</v>
      </c>
      <c r="R286" s="43">
        <v>6248.088050695359</v>
      </c>
      <c r="S286" s="43">
        <v>7941.3979112054894</v>
      </c>
      <c r="T286" s="43">
        <v>6981.8875912456306</v>
      </c>
      <c r="U286" s="43">
        <v>5600.5551041679428</v>
      </c>
      <c r="V286" s="43">
        <v>4807.290967623635</v>
      </c>
      <c r="W286" s="43">
        <v>1981.8515021652622</v>
      </c>
      <c r="X286" s="43">
        <v>5439.092885493691</v>
      </c>
      <c r="Y286" s="43">
        <v>7497.4091521270484</v>
      </c>
      <c r="Z286" s="43">
        <v>6585.1851948405747</v>
      </c>
      <c r="AA286" s="43">
        <v>7607.3812164646324</v>
      </c>
      <c r="AB286" s="43">
        <v>7762.2962192068217</v>
      </c>
      <c r="AC286" s="43">
        <v>5425.8950306979668</v>
      </c>
      <c r="AD286" s="43">
        <v>12275.679106724352</v>
      </c>
      <c r="AE286" s="43">
        <v>8800.4480662079259</v>
      </c>
      <c r="AF286" s="43">
        <v>3457.4679052071674</v>
      </c>
      <c r="AG286" s="43">
        <v>6170.1498005720268</v>
      </c>
      <c r="AH286" s="43">
        <v>7041.4625404088056</v>
      </c>
      <c r="AI286" s="43">
        <v>7579.4398539740014</v>
      </c>
      <c r="AJ286" s="43">
        <v>6023.6668972108209</v>
      </c>
      <c r="AK286" s="43">
        <v>6226.6128273348668</v>
      </c>
      <c r="AL286" s="43">
        <v>7955.4754670392367</v>
      </c>
      <c r="AM286" s="43">
        <v>2801.9460266421133</v>
      </c>
      <c r="AN286" s="43">
        <v>5225.404538979953</v>
      </c>
      <c r="AO286" s="43">
        <v>8663.7267991877034</v>
      </c>
      <c r="AP286" s="43">
        <v>6635.518250632239</v>
      </c>
      <c r="AQ286" s="43">
        <v>11385.50075711174</v>
      </c>
      <c r="AR286" s="43">
        <v>8971.1832541638905</v>
      </c>
      <c r="AS286" s="43">
        <v>6284.9567199857511</v>
      </c>
      <c r="AT286" s="43">
        <v>8954.1766566231654</v>
      </c>
      <c r="AU286" s="43">
        <v>4368.0748311011566</v>
      </c>
      <c r="AV286" s="43">
        <v>1271.6341382391586</v>
      </c>
      <c r="AW286" s="43">
        <v>3355.9537305945819</v>
      </c>
      <c r="AX286" s="43">
        <v>9099.5032563455661</v>
      </c>
      <c r="AY286" s="43">
        <v>5132.9733873074347</v>
      </c>
      <c r="AZ286" s="43">
        <v>7817.9839474264272</v>
      </c>
    </row>
    <row r="287" spans="2:52">
      <c r="B287" s="13">
        <v>44201</v>
      </c>
      <c r="C287" s="43">
        <v>7758.167103918895</v>
      </c>
      <c r="D287" s="106">
        <v>6438.213448445219</v>
      </c>
      <c r="E287" s="43">
        <v>7933.6545003301362</v>
      </c>
      <c r="F287" s="43">
        <v>7811.5689894249217</v>
      </c>
      <c r="G287" s="43">
        <v>6211.4146298475798</v>
      </c>
      <c r="H287" s="43">
        <v>6019.8626920907645</v>
      </c>
      <c r="I287" s="43">
        <v>5529.7091089721534</v>
      </c>
      <c r="J287" s="43">
        <v>6292.8565266914184</v>
      </c>
      <c r="K287" s="43">
        <v>6388.8547875012546</v>
      </c>
      <c r="L287" s="43">
        <v>6663.7571632427735</v>
      </c>
      <c r="M287" s="43">
        <v>1540.1109704832074</v>
      </c>
      <c r="N287" s="43">
        <v>8108.9943566686152</v>
      </c>
      <c r="O287" s="43">
        <v>7842.4031219687031</v>
      </c>
      <c r="P287" s="43">
        <v>7958.0086659179015</v>
      </c>
      <c r="Q287" s="43">
        <v>9128.9937420451151</v>
      </c>
      <c r="R287" s="43">
        <v>6346.9090700492816</v>
      </c>
      <c r="S287" s="43">
        <v>8012.8776271382239</v>
      </c>
      <c r="T287" s="43">
        <v>7062.2648122748142</v>
      </c>
      <c r="U287" s="43">
        <v>5686.3170234176378</v>
      </c>
      <c r="V287" s="43">
        <v>4855.0062665761807</v>
      </c>
      <c r="W287" s="43">
        <v>2021.9812266007359</v>
      </c>
      <c r="X287" s="43">
        <v>5483.4855164428318</v>
      </c>
      <c r="Y287" s="43">
        <v>7539.5648915694201</v>
      </c>
      <c r="Z287" s="43">
        <v>6630.4787142571304</v>
      </c>
      <c r="AA287" s="43">
        <v>7687.0287264323324</v>
      </c>
      <c r="AB287" s="43">
        <v>7815.9355825063758</v>
      </c>
      <c r="AC287" s="43">
        <v>5512.0186190074646</v>
      </c>
      <c r="AD287" s="43">
        <v>12306.928907546708</v>
      </c>
      <c r="AE287" s="43">
        <v>8851.3901927618172</v>
      </c>
      <c r="AF287" s="43">
        <v>3521.8093088478777</v>
      </c>
      <c r="AG287" s="43">
        <v>6258.8409261358156</v>
      </c>
      <c r="AH287" s="43">
        <v>7104.9189037351152</v>
      </c>
      <c r="AI287" s="43">
        <v>7656.4999583509034</v>
      </c>
      <c r="AJ287" s="43">
        <v>6123.5120030576554</v>
      </c>
      <c r="AK287" s="43">
        <v>6302.6580318416309</v>
      </c>
      <c r="AL287" s="43">
        <v>8057.3607583029707</v>
      </c>
      <c r="AM287" s="43">
        <v>2832.2195392593567</v>
      </c>
      <c r="AN287" s="43">
        <v>5287.0311235007539</v>
      </c>
      <c r="AO287" s="43">
        <v>8794.0614335299415</v>
      </c>
      <c r="AP287" s="43">
        <v>6736.6142302718708</v>
      </c>
      <c r="AQ287" s="43">
        <v>11440.663254752073</v>
      </c>
      <c r="AR287" s="43">
        <v>9083.7339918414746</v>
      </c>
      <c r="AS287" s="43">
        <v>6355.3007014045497</v>
      </c>
      <c r="AT287" s="43">
        <v>9049.4813540467912</v>
      </c>
      <c r="AU287" s="43">
        <v>4426.5866300238204</v>
      </c>
      <c r="AV287" s="43">
        <v>1295.1922458340039</v>
      </c>
      <c r="AW287" s="43">
        <v>3396.9542129013312</v>
      </c>
      <c r="AX287" s="43">
        <v>9153.7147522840114</v>
      </c>
      <c r="AY287" s="43">
        <v>5213.307996338629</v>
      </c>
      <c r="AZ287" s="43">
        <v>7873.2252975763668</v>
      </c>
    </row>
    <row r="288" spans="2:52">
      <c r="B288" s="13">
        <v>44202</v>
      </c>
      <c r="C288" s="43">
        <v>7844.676470498257</v>
      </c>
      <c r="D288" s="106">
        <v>6479.4568833281419</v>
      </c>
      <c r="E288" s="43">
        <v>8029.7698023368739</v>
      </c>
      <c r="F288" s="43">
        <v>7945.413221274338</v>
      </c>
      <c r="G288" s="43">
        <v>6310.9744185091422</v>
      </c>
      <c r="H288" s="43">
        <v>6068.9185960252389</v>
      </c>
      <c r="I288" s="43">
        <v>5593.3144873249839</v>
      </c>
      <c r="J288" s="43">
        <v>6375.0412977741162</v>
      </c>
      <c r="K288" s="43">
        <v>6460.3707018641144</v>
      </c>
      <c r="L288" s="43">
        <v>6749.5057080100469</v>
      </c>
      <c r="M288" s="43">
        <v>1552.0470777019393</v>
      </c>
      <c r="N288" s="43">
        <v>8165.2398126057451</v>
      </c>
      <c r="O288" s="43">
        <v>7897.2909373370367</v>
      </c>
      <c r="P288" s="43">
        <v>8033.2757191308583</v>
      </c>
      <c r="Q288" s="43">
        <v>9183.4321991497582</v>
      </c>
      <c r="R288" s="43">
        <v>6431.4113537725016</v>
      </c>
      <c r="S288" s="43">
        <v>8084.3573430709594</v>
      </c>
      <c r="T288" s="43">
        <v>7142.6420333039978</v>
      </c>
      <c r="U288" s="43">
        <v>5769.1109145276087</v>
      </c>
      <c r="V288" s="43">
        <v>4905.4673277920292</v>
      </c>
      <c r="W288" s="43">
        <v>2061.3882759139606</v>
      </c>
      <c r="X288" s="43">
        <v>5518.4343067808304</v>
      </c>
      <c r="Y288" s="43">
        <v>7581.5661123177642</v>
      </c>
      <c r="Z288" s="43">
        <v>6679.6547348498416</v>
      </c>
      <c r="AA288" s="43">
        <v>7768.7306650305482</v>
      </c>
      <c r="AB288" s="43">
        <v>7871.5130738095277</v>
      </c>
      <c r="AC288" s="43">
        <v>5588.1839673617087</v>
      </c>
      <c r="AD288" s="43">
        <v>12338.328677419198</v>
      </c>
      <c r="AE288" s="43">
        <v>8905.7294457602966</v>
      </c>
      <c r="AF288" s="43">
        <v>3581.5594007003797</v>
      </c>
      <c r="AG288" s="43">
        <v>6322.5896830784814</v>
      </c>
      <c r="AH288" s="43">
        <v>7170.1534623403786</v>
      </c>
      <c r="AI288" s="43">
        <v>7737.3771235705499</v>
      </c>
      <c r="AJ288" s="43">
        <v>6224.9036491130264</v>
      </c>
      <c r="AK288" s="43">
        <v>6371.469390897747</v>
      </c>
      <c r="AL288" s="43">
        <v>8154.0942012752403</v>
      </c>
      <c r="AM288" s="43">
        <v>2859.7495359647664</v>
      </c>
      <c r="AN288" s="43">
        <v>5349.541499260109</v>
      </c>
      <c r="AO288" s="43">
        <v>8924.3960678721814</v>
      </c>
      <c r="AP288" s="43">
        <v>6843.5452314611266</v>
      </c>
      <c r="AQ288" s="43">
        <v>11490.27074677523</v>
      </c>
      <c r="AR288" s="43">
        <v>9172.2575610378153</v>
      </c>
      <c r="AS288" s="43">
        <v>6434.7725802847644</v>
      </c>
      <c r="AT288" s="43">
        <v>9147.8205801288022</v>
      </c>
      <c r="AU288" s="43">
        <v>4485.3176808245971</v>
      </c>
      <c r="AV288" s="43">
        <v>1320.3987341351944</v>
      </c>
      <c r="AW288" s="43">
        <v>3443.5602518831006</v>
      </c>
      <c r="AX288" s="43">
        <v>9213.7829054211452</v>
      </c>
      <c r="AY288" s="43">
        <v>5296.6158946304558</v>
      </c>
      <c r="AZ288" s="43">
        <v>7926.1957789980688</v>
      </c>
    </row>
    <row r="289" spans="2:52">
      <c r="B289" s="13">
        <v>44203</v>
      </c>
      <c r="C289" s="43">
        <v>7931.9841519921674</v>
      </c>
      <c r="D289" s="106">
        <v>6519.9191925504047</v>
      </c>
      <c r="E289" s="43">
        <v>8132.0248574318084</v>
      </c>
      <c r="F289" s="43">
        <v>8067.4166693309899</v>
      </c>
      <c r="G289" s="43">
        <v>6412.100811003651</v>
      </c>
      <c r="H289" s="43">
        <v>6118.2796264418339</v>
      </c>
      <c r="I289" s="43">
        <v>5656.9198656778153</v>
      </c>
      <c r="J289" s="43">
        <v>6459.969473389564</v>
      </c>
      <c r="K289" s="43">
        <v>6533.0925160850447</v>
      </c>
      <c r="L289" s="43">
        <v>6838.5036288264791</v>
      </c>
      <c r="M289" s="43">
        <v>1564.5482077475931</v>
      </c>
      <c r="N289" s="43">
        <v>8222.4765187612102</v>
      </c>
      <c r="O289" s="43">
        <v>7952.451574019462</v>
      </c>
      <c r="P289" s="43">
        <v>8113.0244192675764</v>
      </c>
      <c r="Q289" s="43">
        <v>9238.2283571702483</v>
      </c>
      <c r="R289" s="43">
        <v>6517.1031349621408</v>
      </c>
      <c r="S289" s="43">
        <v>8155.8370590036939</v>
      </c>
      <c r="T289" s="43">
        <v>7221.836151790887</v>
      </c>
      <c r="U289" s="43">
        <v>5856.642872905325</v>
      </c>
      <c r="V289" s="43">
        <v>4957.1783960967641</v>
      </c>
      <c r="W289" s="43">
        <v>2100.1257879815726</v>
      </c>
      <c r="X289" s="43">
        <v>5553.383097118829</v>
      </c>
      <c r="Y289" s="43">
        <v>7622.1665324464939</v>
      </c>
      <c r="Z289" s="43">
        <v>6727.0687330262781</v>
      </c>
      <c r="AA289" s="43">
        <v>7848.5653776071031</v>
      </c>
      <c r="AB289" s="43">
        <v>7924.2167891073459</v>
      </c>
      <c r="AC289" s="43">
        <v>5667.5447788448018</v>
      </c>
      <c r="AD289" s="43">
        <v>12368.135026133981</v>
      </c>
      <c r="AE289" s="43">
        <v>8957.616859672682</v>
      </c>
      <c r="AF289" s="43">
        <v>3635.6675373348767</v>
      </c>
      <c r="AG289" s="43">
        <v>6388.9069828821175</v>
      </c>
      <c r="AH289" s="43">
        <v>7236.6688665871852</v>
      </c>
      <c r="AI289" s="43">
        <v>7815.9909525918256</v>
      </c>
      <c r="AJ289" s="43">
        <v>6329.2444430684354</v>
      </c>
      <c r="AK289" s="43">
        <v>6439.4008093009716</v>
      </c>
      <c r="AL289" s="43">
        <v>8256.326077988153</v>
      </c>
      <c r="AM289" s="43">
        <v>2886.6359919007346</v>
      </c>
      <c r="AN289" s="43">
        <v>5415.318108548825</v>
      </c>
      <c r="AO289" s="43">
        <v>9054.7307022144214</v>
      </c>
      <c r="AP289" s="43">
        <v>6951.5444605612765</v>
      </c>
      <c r="AQ289" s="43">
        <v>11535.259832965501</v>
      </c>
      <c r="AR289" s="43">
        <v>9267.5880609531159</v>
      </c>
      <c r="AS289" s="43">
        <v>6514.1262157693563</v>
      </c>
      <c r="AT289" s="43">
        <v>9248.1961932840586</v>
      </c>
      <c r="AU289" s="43">
        <v>4545.3190535756694</v>
      </c>
      <c r="AV289" s="43">
        <v>1347.2764973192066</v>
      </c>
      <c r="AW289" s="43">
        <v>3479.7243469381087</v>
      </c>
      <c r="AX289" s="43">
        <v>9272.7052441838405</v>
      </c>
      <c r="AY289" s="43">
        <v>5377.5563213126088</v>
      </c>
      <c r="AZ289" s="43">
        <v>7974.501106184588</v>
      </c>
    </row>
    <row r="290" spans="2:52">
      <c r="B290" s="13">
        <v>44204</v>
      </c>
      <c r="C290" s="43">
        <v>8019.1141064430567</v>
      </c>
      <c r="D290" s="106">
        <v>6558.6825534607278</v>
      </c>
      <c r="E290" s="43">
        <v>8234.1000277022649</v>
      </c>
      <c r="F290" s="43">
        <v>8196.9508794318717</v>
      </c>
      <c r="G290" s="43">
        <v>6516.9172008946625</v>
      </c>
      <c r="H290" s="43">
        <v>6166.3804596802393</v>
      </c>
      <c r="I290" s="43">
        <v>5731.9368679155432</v>
      </c>
      <c r="J290" s="43">
        <v>6540.5698183250042</v>
      </c>
      <c r="K290" s="43">
        <v>6606.0823819567213</v>
      </c>
      <c r="L290" s="43">
        <v>6930.5840840232941</v>
      </c>
      <c r="M290" s="43">
        <v>1577.9271411136438</v>
      </c>
      <c r="N290" s="43">
        <v>8277.9065914542243</v>
      </c>
      <c r="O290" s="43">
        <v>8007.2931675949121</v>
      </c>
      <c r="P290" s="43">
        <v>8192.9174148544917</v>
      </c>
      <c r="Q290" s="43">
        <v>9291.7702980554204</v>
      </c>
      <c r="R290" s="43">
        <v>6602.0434863006822</v>
      </c>
      <c r="S290" s="43">
        <v>8235.2017569779873</v>
      </c>
      <c r="T290" s="43">
        <v>7301.8968544775871</v>
      </c>
      <c r="U290" s="43">
        <v>5943.9281864865143</v>
      </c>
      <c r="V290" s="43">
        <v>5010.5648047153381</v>
      </c>
      <c r="W290" s="43">
        <v>2140.1279815131202</v>
      </c>
      <c r="X290" s="43">
        <v>5587.8154944758189</v>
      </c>
      <c r="Y290" s="43">
        <v>7657.2853385773096</v>
      </c>
      <c r="Z290" s="43">
        <v>6778.3442836315144</v>
      </c>
      <c r="AA290" s="43">
        <v>7927.8288822233026</v>
      </c>
      <c r="AB290" s="43">
        <v>7977.5353588063062</v>
      </c>
      <c r="AC290" s="43">
        <v>5747.925795734337</v>
      </c>
      <c r="AD290" s="43">
        <v>12400.528340963634</v>
      </c>
      <c r="AE290" s="43">
        <v>9009.939991976873</v>
      </c>
      <c r="AF290" s="43">
        <v>3687.9790737044227</v>
      </c>
      <c r="AG290" s="43">
        <v>6459.7887940441969</v>
      </c>
      <c r="AH290" s="43">
        <v>7303.2455879125773</v>
      </c>
      <c r="AI290" s="43">
        <v>7895.8431233445881</v>
      </c>
      <c r="AJ290" s="43">
        <v>6434.9672829272013</v>
      </c>
      <c r="AK290" s="43">
        <v>6509.7154003057794</v>
      </c>
      <c r="AL290" s="43">
        <v>8361.099581328388</v>
      </c>
      <c r="AM290" s="43">
        <v>2914.254052079858</v>
      </c>
      <c r="AN290" s="43">
        <v>5483.4514944736875</v>
      </c>
      <c r="AO290" s="43">
        <v>9161.2504411352002</v>
      </c>
      <c r="AP290" s="43">
        <v>7060.1208101950997</v>
      </c>
      <c r="AQ290" s="43">
        <v>11581.379298205782</v>
      </c>
      <c r="AR290" s="43">
        <v>9362.02742611541</v>
      </c>
      <c r="AS290" s="43">
        <v>6591.8303558849821</v>
      </c>
      <c r="AT290" s="43">
        <v>9345.5595577270287</v>
      </c>
      <c r="AU290" s="43">
        <v>4605.6283831631763</v>
      </c>
      <c r="AV290" s="43">
        <v>1374.863979974006</v>
      </c>
      <c r="AW290" s="43">
        <v>3517.7156883791499</v>
      </c>
      <c r="AX290" s="43">
        <v>9331.7649825289063</v>
      </c>
      <c r="AY290" s="43">
        <v>5460.4257989359767</v>
      </c>
      <c r="AZ290" s="43">
        <v>8027.5209543177725</v>
      </c>
    </row>
    <row r="291" spans="2:52">
      <c r="B291" s="13">
        <v>44205</v>
      </c>
      <c r="C291" s="43">
        <v>8101.4366900581672</v>
      </c>
      <c r="D291" s="106">
        <v>6593.6574549168436</v>
      </c>
      <c r="E291" s="43">
        <v>8331.9242355415681</v>
      </c>
      <c r="F291" s="43">
        <v>8331.641021742862</v>
      </c>
      <c r="G291" s="43">
        <v>6623.5583425846289</v>
      </c>
      <c r="H291" s="43">
        <v>6209.6513639699506</v>
      </c>
      <c r="I291" s="43">
        <v>5812.391220438315</v>
      </c>
      <c r="J291" s="43">
        <v>6618.9989126142036</v>
      </c>
      <c r="K291" s="43">
        <v>6678.3871530386486</v>
      </c>
      <c r="L291" s="43">
        <v>7021.4562826188076</v>
      </c>
      <c r="M291" s="43">
        <v>1591.3161641730326</v>
      </c>
      <c r="N291" s="43">
        <v>8329.3077116469103</v>
      </c>
      <c r="O291" s="43">
        <v>8061.912671092362</v>
      </c>
      <c r="P291" s="43">
        <v>8272.2671805112532</v>
      </c>
      <c r="Q291" s="43">
        <v>9342.029540662219</v>
      </c>
      <c r="R291" s="43">
        <v>6691.2334132652177</v>
      </c>
      <c r="S291" s="43">
        <v>8314.5664549522826</v>
      </c>
      <c r="T291" s="43">
        <v>7382.688929644979</v>
      </c>
      <c r="U291" s="43">
        <v>6032.7223858817533</v>
      </c>
      <c r="V291" s="43">
        <v>5062.4625470465808</v>
      </c>
      <c r="W291" s="43">
        <v>2183.2865649168439</v>
      </c>
      <c r="X291" s="43">
        <v>5621.4425476546685</v>
      </c>
      <c r="Y291" s="43">
        <v>7691.7506066251945</v>
      </c>
      <c r="Z291" s="43">
        <v>6828.4536873007482</v>
      </c>
      <c r="AA291" s="43">
        <v>8003.0171300467237</v>
      </c>
      <c r="AB291" s="43">
        <v>8026.9776724980702</v>
      </c>
      <c r="AC291" s="43">
        <v>5830.4398455564287</v>
      </c>
      <c r="AD291" s="43">
        <v>12424.954550004742</v>
      </c>
      <c r="AE291" s="43">
        <v>9058.9546185263316</v>
      </c>
      <c r="AF291" s="43">
        <v>3742.1502489447075</v>
      </c>
      <c r="AG291" s="43">
        <v>6529.478814185627</v>
      </c>
      <c r="AH291" s="43">
        <v>7367.7988456446783</v>
      </c>
      <c r="AI291" s="43">
        <v>7976.4837513795692</v>
      </c>
      <c r="AJ291" s="43">
        <v>6542.771269486343</v>
      </c>
      <c r="AK291" s="43">
        <v>6580.5200693686556</v>
      </c>
      <c r="AL291" s="43">
        <v>8466.0716492488827</v>
      </c>
      <c r="AM291" s="43">
        <v>2942.3395260809971</v>
      </c>
      <c r="AN291" s="43">
        <v>5549.8630497406075</v>
      </c>
      <c r="AO291" s="43">
        <v>9262.9424719241124</v>
      </c>
      <c r="AP291" s="43">
        <v>7167.7843105232541</v>
      </c>
      <c r="AQ291" s="43">
        <v>11624.446740011042</v>
      </c>
      <c r="AR291" s="43">
        <v>9452.4483174267189</v>
      </c>
      <c r="AS291" s="43">
        <v>6666.7863224139628</v>
      </c>
      <c r="AT291" s="43">
        <v>9437.7005028049116</v>
      </c>
      <c r="AU291" s="43">
        <v>4664.6171804466221</v>
      </c>
      <c r="AV291" s="43">
        <v>1402.5430393347135</v>
      </c>
      <c r="AW291" s="43">
        <v>3554.8177949259616</v>
      </c>
      <c r="AX291" s="43">
        <v>9389.0777833266493</v>
      </c>
      <c r="AY291" s="43">
        <v>5540.4654704265722</v>
      </c>
      <c r="AZ291" s="43">
        <v>8089.3033937392638</v>
      </c>
    </row>
    <row r="292" spans="2:52">
      <c r="B292" s="13">
        <v>44206</v>
      </c>
      <c r="C292" s="43">
        <v>8179.5520958024508</v>
      </c>
      <c r="D292" s="106">
        <v>6630.1555514112497</v>
      </c>
      <c r="E292" s="43">
        <v>8423.8879851517395</v>
      </c>
      <c r="F292" s="43">
        <v>8463.2360345923607</v>
      </c>
      <c r="G292" s="43">
        <v>6731.5947125670809</v>
      </c>
      <c r="H292" s="43">
        <v>6258.9702224337316</v>
      </c>
      <c r="I292" s="43">
        <v>5897.0247596576974</v>
      </c>
      <c r="J292" s="43">
        <v>6698.8657269259138</v>
      </c>
      <c r="K292" s="43">
        <v>6748.2987483404659</v>
      </c>
      <c r="L292" s="43">
        <v>7113.5528837835691</v>
      </c>
      <c r="M292" s="43">
        <v>1604.3823170456085</v>
      </c>
      <c r="N292" s="43">
        <v>8379.3338718593259</v>
      </c>
      <c r="O292" s="43">
        <v>8114.6077697007522</v>
      </c>
      <c r="P292" s="43">
        <v>8346.3034784137089</v>
      </c>
      <c r="Q292" s="43">
        <v>9388.9925014115597</v>
      </c>
      <c r="R292" s="43">
        <v>6776.7397351724585</v>
      </c>
      <c r="S292" s="43">
        <v>8389.2138937698728</v>
      </c>
      <c r="T292" s="43">
        <v>7451.2504902193059</v>
      </c>
      <c r="U292" s="43">
        <v>6119.1516969338181</v>
      </c>
      <c r="V292" s="43">
        <v>5114.3083042058843</v>
      </c>
      <c r="W292" s="43">
        <v>2229.2827109329269</v>
      </c>
      <c r="X292" s="43">
        <v>5652.5977806917344</v>
      </c>
      <c r="Y292" s="43">
        <v>7724.0906093568819</v>
      </c>
      <c r="Z292" s="43">
        <v>6876.7149459256971</v>
      </c>
      <c r="AA292" s="43">
        <v>8071.9316904400375</v>
      </c>
      <c r="AB292" s="43">
        <v>8075.0031477872053</v>
      </c>
      <c r="AC292" s="43">
        <v>5910.428580527333</v>
      </c>
      <c r="AD292" s="43">
        <v>12447.862322413213</v>
      </c>
      <c r="AE292" s="43">
        <v>9108.6560554221978</v>
      </c>
      <c r="AF292" s="43">
        <v>3797.6977670780252</v>
      </c>
      <c r="AG292" s="43">
        <v>6602.4370115928614</v>
      </c>
      <c r="AH292" s="43">
        <v>7430.0356804080275</v>
      </c>
      <c r="AI292" s="43">
        <v>8053.4371821241702</v>
      </c>
      <c r="AJ292" s="43">
        <v>6647.2413089672509</v>
      </c>
      <c r="AK292" s="43">
        <v>6649.9644968389348</v>
      </c>
      <c r="AL292" s="43">
        <v>8568.4298852401425</v>
      </c>
      <c r="AM292" s="43">
        <v>2972.4369117508145</v>
      </c>
      <c r="AN292" s="43">
        <v>5614.5851353924099</v>
      </c>
      <c r="AO292" s="43">
        <v>9357.6356744436362</v>
      </c>
      <c r="AP292" s="43">
        <v>7273.7192238683292</v>
      </c>
      <c r="AQ292" s="43">
        <v>11664.995051362001</v>
      </c>
      <c r="AR292" s="43">
        <v>9536.6710109137239</v>
      </c>
      <c r="AS292" s="43">
        <v>6743.3843940996803</v>
      </c>
      <c r="AT292" s="43">
        <v>9536.1644965850628</v>
      </c>
      <c r="AU292" s="43">
        <v>4723.4637150610624</v>
      </c>
      <c r="AV292" s="43">
        <v>1430.2449928718981</v>
      </c>
      <c r="AW292" s="43">
        <v>3593.1824649407417</v>
      </c>
      <c r="AX292" s="43">
        <v>9443.1077155312396</v>
      </c>
      <c r="AY292" s="43">
        <v>5617.8985317610659</v>
      </c>
      <c r="AZ292" s="43">
        <v>8148.5187641636176</v>
      </c>
    </row>
    <row r="293" spans="2:52">
      <c r="B293" s="13">
        <v>44207</v>
      </c>
      <c r="C293" s="43">
        <v>8253.419533862756</v>
      </c>
      <c r="D293" s="106">
        <v>6666.7708167547544</v>
      </c>
      <c r="E293" s="43">
        <v>8511.9132038680145</v>
      </c>
      <c r="F293" s="43">
        <v>8589.7241819638566</v>
      </c>
      <c r="G293" s="43">
        <v>6839.4665764927613</v>
      </c>
      <c r="H293" s="43">
        <v>6299.2915707296079</v>
      </c>
      <c r="I293" s="43">
        <v>5972.2982028816032</v>
      </c>
      <c r="J293" s="43">
        <v>6773.9205803459563</v>
      </c>
      <c r="K293" s="43">
        <v>6814.2507618137661</v>
      </c>
      <c r="L293" s="43">
        <v>7204.6349799623813</v>
      </c>
      <c r="M293" s="43">
        <v>1616.2074376376236</v>
      </c>
      <c r="N293" s="43">
        <v>8428.7764734754637</v>
      </c>
      <c r="O293" s="43">
        <v>8164.9297738208707</v>
      </c>
      <c r="P293" s="43">
        <v>8414.1966097232253</v>
      </c>
      <c r="Q293" s="43">
        <v>9434.5925763929172</v>
      </c>
      <c r="R293" s="43">
        <v>6859.6048610924363</v>
      </c>
      <c r="S293" s="43">
        <v>8463.8613325874612</v>
      </c>
      <c r="T293" s="43">
        <v>7522.2182047952329</v>
      </c>
      <c r="U293" s="43">
        <v>6202.2834292356702</v>
      </c>
      <c r="V293" s="43">
        <v>5164.244787777624</v>
      </c>
      <c r="W293" s="43">
        <v>2275.7464702634065</v>
      </c>
      <c r="X293" s="43">
        <v>5682.3883630255232</v>
      </c>
      <c r="Y293" s="43">
        <v>7755.412308564004</v>
      </c>
      <c r="Z293" s="43">
        <v>6922.1760553210788</v>
      </c>
      <c r="AA293" s="43">
        <v>8141.6478620046037</v>
      </c>
      <c r="AB293" s="43">
        <v>8119.9142518705612</v>
      </c>
      <c r="AC293" s="43">
        <v>5989.6749764508268</v>
      </c>
      <c r="AD293" s="43">
        <v>12469.626580814383</v>
      </c>
      <c r="AE293" s="43">
        <v>9156.9543313952981</v>
      </c>
      <c r="AF293" s="43">
        <v>3855.6617650998737</v>
      </c>
      <c r="AG293" s="43">
        <v>6674.6762743358177</v>
      </c>
      <c r="AH293" s="43">
        <v>7489.4723685826821</v>
      </c>
      <c r="AI293" s="43">
        <v>8124.7554622929119</v>
      </c>
      <c r="AJ293" s="43">
        <v>6747.3830920430755</v>
      </c>
      <c r="AK293" s="43">
        <v>6716.2350272598278</v>
      </c>
      <c r="AL293" s="43">
        <v>8663.9466688751872</v>
      </c>
      <c r="AM293" s="43">
        <v>3003.4657380079816</v>
      </c>
      <c r="AN293" s="43">
        <v>5676.4918103183591</v>
      </c>
      <c r="AO293" s="43">
        <v>9449.2677324214455</v>
      </c>
      <c r="AP293" s="43">
        <v>7368.600059299135</v>
      </c>
      <c r="AQ293" s="43">
        <v>11703.427939062234</v>
      </c>
      <c r="AR293" s="43">
        <v>9612.4906802157075</v>
      </c>
      <c r="AS293" s="43">
        <v>6819.2365470313334</v>
      </c>
      <c r="AT293" s="43">
        <v>9626.3626303633064</v>
      </c>
      <c r="AU293" s="43">
        <v>4781.5688101182168</v>
      </c>
      <c r="AV293" s="43">
        <v>1457.0311793500023</v>
      </c>
      <c r="AW293" s="43">
        <v>3630.2620592117501</v>
      </c>
      <c r="AX293" s="43">
        <v>9493.7787186595833</v>
      </c>
      <c r="AY293" s="43">
        <v>5691.3698645096792</v>
      </c>
      <c r="AZ293" s="43">
        <v>8211.041704257359</v>
      </c>
    </row>
    <row r="294" spans="2:52">
      <c r="B294" s="13">
        <v>44208</v>
      </c>
      <c r="C294" s="43">
        <v>8321.1335372532649</v>
      </c>
      <c r="D294" s="106">
        <v>6701.3746835220572</v>
      </c>
      <c r="E294" s="43">
        <v>8600.7905085949915</v>
      </c>
      <c r="F294" s="43">
        <v>8711.2821040929521</v>
      </c>
      <c r="G294" s="43">
        <v>6944.6719960916544</v>
      </c>
      <c r="H294" s="43">
        <v>6337.3654020108388</v>
      </c>
      <c r="I294" s="43">
        <v>6042.1302889300568</v>
      </c>
      <c r="J294" s="43">
        <v>6836.3000245879466</v>
      </c>
      <c r="K294" s="43">
        <v>6878.3929277890993</v>
      </c>
      <c r="L294" s="43">
        <v>7291.0212904635273</v>
      </c>
      <c r="M294" s="43">
        <v>1627.0639476691999</v>
      </c>
      <c r="N294" s="43">
        <v>8469.5456356811701</v>
      </c>
      <c r="O294" s="43">
        <v>8212.2811822276472</v>
      </c>
      <c r="P294" s="43">
        <v>8479.057414586694</v>
      </c>
      <c r="Q294" s="43">
        <v>9475.8504339274332</v>
      </c>
      <c r="R294" s="43">
        <v>6939.8735570588342</v>
      </c>
      <c r="S294" s="43">
        <v>8531.5897977354998</v>
      </c>
      <c r="T294" s="43">
        <v>7594.1938612773229</v>
      </c>
      <c r="U294" s="43">
        <v>6280.1071167988102</v>
      </c>
      <c r="V294" s="43">
        <v>5213.0801308892114</v>
      </c>
      <c r="W294" s="43">
        <v>2320.3822866376095</v>
      </c>
      <c r="X294" s="43">
        <v>5710.881525875172</v>
      </c>
      <c r="Y294" s="43">
        <v>7784.8417870426392</v>
      </c>
      <c r="Z294" s="43">
        <v>6967.4276772429284</v>
      </c>
      <c r="AA294" s="43">
        <v>8208.8439984499619</v>
      </c>
      <c r="AB294" s="43">
        <v>8160.9090007466466</v>
      </c>
      <c r="AC294" s="43">
        <v>6067.404004119614</v>
      </c>
      <c r="AD294" s="43">
        <v>12491.297108559223</v>
      </c>
      <c r="AE294" s="43">
        <v>9203.4506533412659</v>
      </c>
      <c r="AF294" s="43">
        <v>3911.8501757253662</v>
      </c>
      <c r="AG294" s="43">
        <v>6718.5859729252743</v>
      </c>
      <c r="AH294" s="43">
        <v>7546.3541784829786</v>
      </c>
      <c r="AI294" s="43">
        <v>8191.4914142567559</v>
      </c>
      <c r="AJ294" s="43">
        <v>6847.0387356991205</v>
      </c>
      <c r="AK294" s="43">
        <v>6779.5895321282214</v>
      </c>
      <c r="AL294" s="43">
        <v>8758.6367018033307</v>
      </c>
      <c r="AM294" s="43">
        <v>3031.9542717541926</v>
      </c>
      <c r="AN294" s="43">
        <v>5733.7887104886595</v>
      </c>
      <c r="AO294" s="43">
        <v>9541.3582878195994</v>
      </c>
      <c r="AP294" s="43">
        <v>7464.3659978561091</v>
      </c>
      <c r="AQ294" s="43">
        <v>11741.489416503176</v>
      </c>
      <c r="AR294" s="43">
        <v>9686.6117546363803</v>
      </c>
      <c r="AS294" s="43">
        <v>6896.9037360858265</v>
      </c>
      <c r="AT294" s="43">
        <v>9710.9907776173513</v>
      </c>
      <c r="AU294" s="43">
        <v>4841.2789628174423</v>
      </c>
      <c r="AV294" s="43">
        <v>1482.5581861218707</v>
      </c>
      <c r="AW294" s="43">
        <v>3662.8354462761331</v>
      </c>
      <c r="AX294" s="43">
        <v>9541.0049179726939</v>
      </c>
      <c r="AY294" s="43">
        <v>5761.126578503724</v>
      </c>
      <c r="AZ294" s="43">
        <v>8266.8754549450987</v>
      </c>
    </row>
    <row r="295" spans="2:52">
      <c r="B295" s="13">
        <v>44209</v>
      </c>
      <c r="C295" s="43">
        <v>8383.8653563230546</v>
      </c>
      <c r="D295" s="106">
        <v>6733.4594200337242</v>
      </c>
      <c r="E295" s="43">
        <v>8688.0441160904702</v>
      </c>
      <c r="F295" s="43">
        <v>8828.170835994466</v>
      </c>
      <c r="G295" s="43">
        <v>7045.5337326882373</v>
      </c>
      <c r="H295" s="43">
        <v>6373.4249023694483</v>
      </c>
      <c r="I295" s="43">
        <v>6111.9623749785078</v>
      </c>
      <c r="J295" s="43">
        <v>6908.1420138760523</v>
      </c>
      <c r="K295" s="43">
        <v>6940.4179513219397</v>
      </c>
      <c r="L295" s="43">
        <v>7372.8423285279032</v>
      </c>
      <c r="M295" s="43">
        <v>1637.1939997804482</v>
      </c>
      <c r="N295" s="43">
        <v>8517.8371080114994</v>
      </c>
      <c r="O295" s="43">
        <v>8258.0835968924384</v>
      </c>
      <c r="P295" s="43">
        <v>8539.5108422434168</v>
      </c>
      <c r="Q295" s="43">
        <v>9516.2253588215626</v>
      </c>
      <c r="R295" s="43">
        <v>7016.3819061959093</v>
      </c>
      <c r="S295" s="43">
        <v>8599.3182628835348</v>
      </c>
      <c r="T295" s="43">
        <v>7666.1695177594147</v>
      </c>
      <c r="U295" s="43">
        <v>6354.9192506698955</v>
      </c>
      <c r="V295" s="43">
        <v>5259.7982597254813</v>
      </c>
      <c r="W295" s="43">
        <v>2365.666385106771</v>
      </c>
      <c r="X295" s="43">
        <v>5738.3919685642841</v>
      </c>
      <c r="Y295" s="43">
        <v>7811.7787016700977</v>
      </c>
      <c r="Z295" s="43">
        <v>7003.7760815396014</v>
      </c>
      <c r="AA295" s="43">
        <v>8273.1312943577177</v>
      </c>
      <c r="AB295" s="43">
        <v>8200.3933464199308</v>
      </c>
      <c r="AC295" s="43">
        <v>6140.2363182554864</v>
      </c>
      <c r="AD295" s="43">
        <v>12512.817667253921</v>
      </c>
      <c r="AE295" s="43">
        <v>9242.5176074540632</v>
      </c>
      <c r="AF295" s="43">
        <v>3965.1598233532181</v>
      </c>
      <c r="AG295" s="43">
        <v>6787.595658921311</v>
      </c>
      <c r="AH295" s="43">
        <v>7600.4426548033098</v>
      </c>
      <c r="AI295" s="43">
        <v>8255.4074719406617</v>
      </c>
      <c r="AJ295" s="43">
        <v>6944.8996289897041</v>
      </c>
      <c r="AK295" s="43">
        <v>6841.3442560040667</v>
      </c>
      <c r="AL295" s="43">
        <v>8841.4634036272419</v>
      </c>
      <c r="AM295" s="43">
        <v>3058.8339535767982</v>
      </c>
      <c r="AN295" s="43">
        <v>5787.8729402349682</v>
      </c>
      <c r="AO295" s="43">
        <v>9633.4488432177513</v>
      </c>
      <c r="AP295" s="43">
        <v>7556.3862021800842</v>
      </c>
      <c r="AQ295" s="43">
        <v>11779.87385938698</v>
      </c>
      <c r="AR295" s="43">
        <v>9758.5656562774438</v>
      </c>
      <c r="AS295" s="43">
        <v>6975.2444198145649</v>
      </c>
      <c r="AT295" s="43">
        <v>9793.5558018628362</v>
      </c>
      <c r="AU295" s="43">
        <v>4908.9775828009324</v>
      </c>
      <c r="AV295" s="43">
        <v>1508.3141346585091</v>
      </c>
      <c r="AW295" s="43">
        <v>3689.8032766654951</v>
      </c>
      <c r="AX295" s="43">
        <v>9585.5150219699462</v>
      </c>
      <c r="AY295" s="43">
        <v>5827.6549221209452</v>
      </c>
      <c r="AZ295" s="43">
        <v>8324.8566575823697</v>
      </c>
    </row>
    <row r="296" spans="2:52">
      <c r="B296" s="13">
        <v>44210</v>
      </c>
      <c r="C296" s="43">
        <v>8444.1701815102988</v>
      </c>
      <c r="D296" s="106">
        <v>6766.1104726493732</v>
      </c>
      <c r="E296" s="43">
        <v>8764.0028501330289</v>
      </c>
      <c r="F296" s="43">
        <v>8936.7771035158294</v>
      </c>
      <c r="G296" s="43">
        <v>7143.6997392644089</v>
      </c>
      <c r="H296" s="43">
        <v>6407.7404684440671</v>
      </c>
      <c r="I296" s="43">
        <v>6181.7944610269606</v>
      </c>
      <c r="J296" s="43">
        <v>6981.8031591110075</v>
      </c>
      <c r="K296" s="43">
        <v>7001.5756315481467</v>
      </c>
      <c r="L296" s="43">
        <v>7452.1593960632981</v>
      </c>
      <c r="M296" s="43">
        <v>1646.7489393714363</v>
      </c>
      <c r="N296" s="43">
        <v>8564.8975115222838</v>
      </c>
      <c r="O296" s="43">
        <v>8303.2670904769166</v>
      </c>
      <c r="P296" s="43">
        <v>8595.8667035129347</v>
      </c>
      <c r="Q296" s="43">
        <v>9554.3771046057846</v>
      </c>
      <c r="R296" s="43">
        <v>7090.0859830801664</v>
      </c>
      <c r="S296" s="43">
        <v>8667.0467280315697</v>
      </c>
      <c r="T296" s="43">
        <v>7734.2393993551277</v>
      </c>
      <c r="U296" s="43">
        <v>6427.4245302675763</v>
      </c>
      <c r="V296" s="43">
        <v>5303.5792263472194</v>
      </c>
      <c r="W296" s="43">
        <v>2410.9929938772411</v>
      </c>
      <c r="X296" s="43">
        <v>5765.9024112533962</v>
      </c>
      <c r="Y296" s="43">
        <v>7836.6232811948421</v>
      </c>
      <c r="Z296" s="43">
        <v>7036.8797576350971</v>
      </c>
      <c r="AA296" s="43">
        <v>8338.5226056510328</v>
      </c>
      <c r="AB296" s="43">
        <v>8241.4148280960671</v>
      </c>
      <c r="AC296" s="43">
        <v>6210.3144864209698</v>
      </c>
      <c r="AD296" s="43">
        <v>12533.007250628652</v>
      </c>
      <c r="AE296" s="43">
        <v>9286.4734696240776</v>
      </c>
      <c r="AF296" s="43">
        <v>4020.4656934976833</v>
      </c>
      <c r="AG296" s="43">
        <v>6855.7786504711748</v>
      </c>
      <c r="AH296" s="43">
        <v>7651.4039601158283</v>
      </c>
      <c r="AI296" s="43">
        <v>8315.7244540304364</v>
      </c>
      <c r="AJ296" s="43">
        <v>7039.9039024269132</v>
      </c>
      <c r="AK296" s="43">
        <v>6902.0711603117434</v>
      </c>
      <c r="AL296" s="43">
        <v>8916.8349080286771</v>
      </c>
      <c r="AM296" s="43">
        <v>3084.3113939333552</v>
      </c>
      <c r="AN296" s="43">
        <v>5840.3022932050417</v>
      </c>
      <c r="AO296" s="43">
        <v>9725.5393986159033</v>
      </c>
      <c r="AP296" s="43">
        <v>7648.1233954731224</v>
      </c>
      <c r="AQ296" s="43">
        <v>11815.819913177198</v>
      </c>
      <c r="AR296" s="43">
        <v>9824.359013675321</v>
      </c>
      <c r="AS296" s="43">
        <v>7053.8545999491662</v>
      </c>
      <c r="AT296" s="43">
        <v>9873.0417375577417</v>
      </c>
      <c r="AU296" s="43">
        <v>4981.2202398002992</v>
      </c>
      <c r="AV296" s="43">
        <v>1533.2687870184525</v>
      </c>
      <c r="AW296" s="43">
        <v>3718.4426435332521</v>
      </c>
      <c r="AX296" s="43">
        <v>9629.4485384340242</v>
      </c>
      <c r="AY296" s="43">
        <v>5888.3084287808351</v>
      </c>
      <c r="AZ296" s="43">
        <v>8387.3302309646278</v>
      </c>
    </row>
    <row r="297" spans="2:52">
      <c r="B297" s="13">
        <v>44211</v>
      </c>
      <c r="C297" s="43">
        <v>8502.5229227824075</v>
      </c>
      <c r="D297" s="106">
        <v>6798.3319061516568</v>
      </c>
      <c r="E297" s="43">
        <v>8839.3603901569295</v>
      </c>
      <c r="F297" s="43">
        <v>9038.3275749597851</v>
      </c>
      <c r="G297" s="43">
        <v>7238.5611626342279</v>
      </c>
      <c r="H297" s="43">
        <v>6440.8479321057366</v>
      </c>
      <c r="I297" s="43">
        <v>6248.9779925150497</v>
      </c>
      <c r="J297" s="43">
        <v>7056.3738823193898</v>
      </c>
      <c r="K297" s="43">
        <v>7060.4312602526843</v>
      </c>
      <c r="L297" s="43">
        <v>7528.1167567685688</v>
      </c>
      <c r="M297" s="43">
        <v>1655.8296633755433</v>
      </c>
      <c r="N297" s="43">
        <v>8607.3853737033314</v>
      </c>
      <c r="O297" s="43">
        <v>8346.8824251857714</v>
      </c>
      <c r="P297" s="43">
        <v>8649.7037603797489</v>
      </c>
      <c r="Q297" s="43">
        <v>9592.0534251221052</v>
      </c>
      <c r="R297" s="43">
        <v>7163.5054758931537</v>
      </c>
      <c r="S297" s="43">
        <v>8727.4590282504978</v>
      </c>
      <c r="T297" s="43">
        <v>7800.975601721344</v>
      </c>
      <c r="U297" s="43">
        <v>6497.8260748360526</v>
      </c>
      <c r="V297" s="43">
        <v>5345.7226600528929</v>
      </c>
      <c r="W297" s="43">
        <v>2452.8018752144117</v>
      </c>
      <c r="X297" s="43">
        <v>5790.8580676154088</v>
      </c>
      <c r="Y297" s="43">
        <v>7861.4399966927931</v>
      </c>
      <c r="Z297" s="43">
        <v>7069.1268627277004</v>
      </c>
      <c r="AA297" s="43">
        <v>8401.7298865076973</v>
      </c>
      <c r="AB297" s="43">
        <v>8280.4848153685798</v>
      </c>
      <c r="AC297" s="43">
        <v>6280.2101345270912</v>
      </c>
      <c r="AD297" s="43">
        <v>12553.684233416328</v>
      </c>
      <c r="AE297" s="43">
        <v>9328.9227800664903</v>
      </c>
      <c r="AF297" s="43">
        <v>4078.8499488914504</v>
      </c>
      <c r="AG297" s="43">
        <v>6921.5796683346916</v>
      </c>
      <c r="AH297" s="43">
        <v>7700.2941107739343</v>
      </c>
      <c r="AI297" s="43">
        <v>8373.9079634742066</v>
      </c>
      <c r="AJ297" s="43">
        <v>7132.7535942060767</v>
      </c>
      <c r="AK297" s="43">
        <v>6958.4228041508759</v>
      </c>
      <c r="AL297" s="43">
        <v>8990.0871868189806</v>
      </c>
      <c r="AM297" s="43">
        <v>3108.8472325325165</v>
      </c>
      <c r="AN297" s="43">
        <v>5891.2887900242913</v>
      </c>
      <c r="AO297" s="43">
        <v>9777.2686958054364</v>
      </c>
      <c r="AP297" s="43">
        <v>7738.5759406551388</v>
      </c>
      <c r="AQ297" s="43">
        <v>11850.700181005983</v>
      </c>
      <c r="AR297" s="43">
        <v>9887.857594490928</v>
      </c>
      <c r="AS297" s="43">
        <v>7130.8665235195704</v>
      </c>
      <c r="AT297" s="43">
        <v>9950.7363655864665</v>
      </c>
      <c r="AU297" s="43">
        <v>5053.4043180536037</v>
      </c>
      <c r="AV297" s="43">
        <v>1559.4139365552003</v>
      </c>
      <c r="AW297" s="43">
        <v>3743.3055761350065</v>
      </c>
      <c r="AX297" s="43">
        <v>9672.1233765809975</v>
      </c>
      <c r="AY297" s="43">
        <v>5948.3082900804775</v>
      </c>
      <c r="AZ297" s="43">
        <v>8444.4228327951969</v>
      </c>
    </row>
    <row r="298" spans="2:52">
      <c r="B298" s="13">
        <v>44212</v>
      </c>
      <c r="C298" s="43">
        <v>8556.9918911308232</v>
      </c>
      <c r="D298" s="106">
        <v>6832.9943573435094</v>
      </c>
      <c r="E298" s="43">
        <v>8905.8278328025463</v>
      </c>
      <c r="F298" s="43">
        <v>9135.6740087965645</v>
      </c>
      <c r="G298" s="43">
        <v>7328.8334093477852</v>
      </c>
      <c r="H298" s="43">
        <v>6474.3870381079641</v>
      </c>
      <c r="I298" s="43">
        <v>6309.7705338007454</v>
      </c>
      <c r="J298" s="43">
        <v>7127.7464120083077</v>
      </c>
      <c r="K298" s="43">
        <v>7115.9911174201325</v>
      </c>
      <c r="L298" s="43">
        <v>7601.7854265174738</v>
      </c>
      <c r="M298" s="43">
        <v>1664.415992406093</v>
      </c>
      <c r="N298" s="43">
        <v>8651.3920870253751</v>
      </c>
      <c r="O298" s="43">
        <v>8387.8777733907154</v>
      </c>
      <c r="P298" s="43">
        <v>8702.6665565777257</v>
      </c>
      <c r="Q298" s="43">
        <v>9629.5124083730971</v>
      </c>
      <c r="R298" s="43">
        <v>7234.4212683937631</v>
      </c>
      <c r="S298" s="43">
        <v>8787.8713284694222</v>
      </c>
      <c r="T298" s="43">
        <v>7859.823429474397</v>
      </c>
      <c r="U298" s="43">
        <v>6563.3797019332869</v>
      </c>
      <c r="V298" s="43">
        <v>5387.041419894631</v>
      </c>
      <c r="W298" s="43">
        <v>2493.3248199369914</v>
      </c>
      <c r="X298" s="43">
        <v>5815.6020171597238</v>
      </c>
      <c r="Y298" s="43">
        <v>7885.2536072262465</v>
      </c>
      <c r="Z298" s="43">
        <v>7099.572375547913</v>
      </c>
      <c r="AA298" s="43">
        <v>8463.7851513098685</v>
      </c>
      <c r="AB298" s="43">
        <v>8317.7369722377207</v>
      </c>
      <c r="AC298" s="43">
        <v>6346.301465276485</v>
      </c>
      <c r="AD298" s="43">
        <v>12574.061278103731</v>
      </c>
      <c r="AE298" s="43">
        <v>9372.125366372702</v>
      </c>
      <c r="AF298" s="43">
        <v>4137.2762300224085</v>
      </c>
      <c r="AG298" s="43">
        <v>6987.4466287513069</v>
      </c>
      <c r="AH298" s="43">
        <v>7747.8489117206436</v>
      </c>
      <c r="AI298" s="43">
        <v>8425.5287255395051</v>
      </c>
      <c r="AJ298" s="43">
        <v>7222.5807031275281</v>
      </c>
      <c r="AK298" s="43">
        <v>7011.1178057213256</v>
      </c>
      <c r="AL298" s="43">
        <v>9056.5629980247868</v>
      </c>
      <c r="AM298" s="43">
        <v>3131.4998676168893</v>
      </c>
      <c r="AN298" s="43">
        <v>5940.1171400564626</v>
      </c>
      <c r="AO298" s="43">
        <v>9853.7703389118524</v>
      </c>
      <c r="AP298" s="43">
        <v>7824.5474778473117</v>
      </c>
      <c r="AQ298" s="43">
        <v>11883.691100994038</v>
      </c>
      <c r="AR298" s="43">
        <v>9948.3836342642408</v>
      </c>
      <c r="AS298" s="43">
        <v>7199.711769898825</v>
      </c>
      <c r="AT298" s="43">
        <v>10024.670138714053</v>
      </c>
      <c r="AU298" s="43">
        <v>5125.449480994821</v>
      </c>
      <c r="AV298" s="43">
        <v>1584.002282091511</v>
      </c>
      <c r="AW298" s="43">
        <v>3768.5287051496134</v>
      </c>
      <c r="AX298" s="43">
        <v>9711.4270178318657</v>
      </c>
      <c r="AY298" s="43">
        <v>6009.0255670194147</v>
      </c>
      <c r="AZ298" s="43">
        <v>8490.0870409173531</v>
      </c>
    </row>
    <row r="299" spans="2:52">
      <c r="B299" s="13">
        <v>44213</v>
      </c>
      <c r="C299" s="43">
        <v>8611.3588849463576</v>
      </c>
      <c r="D299" s="106">
        <v>6862.8528857222927</v>
      </c>
      <c r="E299" s="43">
        <v>8972.5461674402031</v>
      </c>
      <c r="F299" s="43">
        <v>9231.4817099143784</v>
      </c>
      <c r="G299" s="43">
        <v>7415.0027665399348</v>
      </c>
      <c r="H299" s="43">
        <v>6505.279233895375</v>
      </c>
      <c r="I299" s="43">
        <v>6364.095953966279</v>
      </c>
      <c r="J299" s="43">
        <v>7195.2605706164077</v>
      </c>
      <c r="K299" s="43">
        <v>7170.3277810746222</v>
      </c>
      <c r="L299" s="43">
        <v>7674.9280068107992</v>
      </c>
      <c r="M299" s="43">
        <v>1672.750079103196</v>
      </c>
      <c r="N299" s="43">
        <v>8693.1524994494157</v>
      </c>
      <c r="O299" s="43">
        <v>8427.7006663615502</v>
      </c>
      <c r="P299" s="43">
        <v>8754.0060289609883</v>
      </c>
      <c r="Q299" s="43">
        <v>9663.9422534886016</v>
      </c>
      <c r="R299" s="43">
        <v>7301.6950242969242</v>
      </c>
      <c r="S299" s="43">
        <v>8843.6301162770051</v>
      </c>
      <c r="T299" s="43">
        <v>7917.4328408000611</v>
      </c>
      <c r="U299" s="43">
        <v>6626.2575438850017</v>
      </c>
      <c r="V299" s="43">
        <v>5426.5123431701877</v>
      </c>
      <c r="W299" s="43">
        <v>2532.4768074423637</v>
      </c>
      <c r="X299" s="43">
        <v>5839.3346375140836</v>
      </c>
      <c r="Y299" s="43">
        <v>7908.4010142100451</v>
      </c>
      <c r="Z299" s="43">
        <v>7128.9285535057525</v>
      </c>
      <c r="AA299" s="43">
        <v>8527.482038989694</v>
      </c>
      <c r="AB299" s="43">
        <v>8352.5163451022709</v>
      </c>
      <c r="AC299" s="43">
        <v>6414.1866685496198</v>
      </c>
      <c r="AD299" s="43">
        <v>12592.657440320754</v>
      </c>
      <c r="AE299" s="43">
        <v>9411.1332400255942</v>
      </c>
      <c r="AF299" s="43">
        <v>4193.0864090131754</v>
      </c>
      <c r="AG299" s="43">
        <v>7049.3859863711232</v>
      </c>
      <c r="AH299" s="43">
        <v>7793.605078362204</v>
      </c>
      <c r="AI299" s="43">
        <v>8477.2793511571672</v>
      </c>
      <c r="AJ299" s="43">
        <v>7309.4924442294723</v>
      </c>
      <c r="AK299" s="43">
        <v>7063.4180561377698</v>
      </c>
      <c r="AL299" s="43">
        <v>9121.9485091717161</v>
      </c>
      <c r="AM299" s="43">
        <v>3151.9339805750269</v>
      </c>
      <c r="AN299" s="43">
        <v>5986.7404755843581</v>
      </c>
      <c r="AO299" s="43">
        <v>9926.4691504730563</v>
      </c>
      <c r="AP299" s="43">
        <v>7910.3331156368095</v>
      </c>
      <c r="AQ299" s="43">
        <v>11913.856073357079</v>
      </c>
      <c r="AR299" s="43">
        <v>10008.612629119883</v>
      </c>
      <c r="AS299" s="43">
        <v>7270.4843836267637</v>
      </c>
      <c r="AT299" s="43">
        <v>10084.785889272409</v>
      </c>
      <c r="AU299" s="43">
        <v>5195.3506618302054</v>
      </c>
      <c r="AV299" s="43">
        <v>1609.2545587456552</v>
      </c>
      <c r="AW299" s="43">
        <v>3792.569939684548</v>
      </c>
      <c r="AX299" s="43">
        <v>9748.4733802294468</v>
      </c>
      <c r="AY299" s="43">
        <v>6067.096377377844</v>
      </c>
      <c r="AZ299" s="43">
        <v>8535.3809987033856</v>
      </c>
    </row>
    <row r="300" spans="2:52">
      <c r="B300" s="13">
        <v>44214</v>
      </c>
      <c r="C300" s="43">
        <v>8663.6659931977156</v>
      </c>
      <c r="D300" s="106">
        <v>6890.3094526945424</v>
      </c>
      <c r="E300" s="43">
        <v>9042.1757959477436</v>
      </c>
      <c r="F300" s="43">
        <v>9331.3855018287268</v>
      </c>
      <c r="G300" s="43">
        <v>7495.2943765564105</v>
      </c>
      <c r="H300" s="43">
        <v>6535.1295343779802</v>
      </c>
      <c r="I300" s="43">
        <v>6421.2021560756748</v>
      </c>
      <c r="J300" s="43">
        <v>7260.6621610281645</v>
      </c>
      <c r="K300" s="43">
        <v>7224.1463002230767</v>
      </c>
      <c r="L300" s="43">
        <v>7746.8784764707689</v>
      </c>
      <c r="M300" s="43">
        <v>1680.5595017467278</v>
      </c>
      <c r="N300" s="43">
        <v>8731.8592216847173</v>
      </c>
      <c r="O300" s="43">
        <v>8465.6374847105926</v>
      </c>
      <c r="P300" s="43">
        <v>8803.7518854163409</v>
      </c>
      <c r="Q300" s="43">
        <v>9699.1508904715265</v>
      </c>
      <c r="R300" s="43">
        <v>7367.8496293580247</v>
      </c>
      <c r="S300" s="43">
        <v>8899.3889040845879</v>
      </c>
      <c r="T300" s="43">
        <v>7970.1961411927468</v>
      </c>
      <c r="U300" s="43">
        <v>6687.6347906040601</v>
      </c>
      <c r="V300" s="43">
        <v>5464.7356223192182</v>
      </c>
      <c r="W300" s="43">
        <v>2569.6095556355694</v>
      </c>
      <c r="X300" s="43">
        <v>5861.9486448181697</v>
      </c>
      <c r="Y300" s="43">
        <v>7930.7606291636457</v>
      </c>
      <c r="Z300" s="43">
        <v>7156.5832276507817</v>
      </c>
      <c r="AA300" s="43">
        <v>8589.7773071365536</v>
      </c>
      <c r="AB300" s="43">
        <v>8386.4536347652593</v>
      </c>
      <c r="AC300" s="43">
        <v>6478.440539895425</v>
      </c>
      <c r="AD300" s="43">
        <v>12610.803695387365</v>
      </c>
      <c r="AE300" s="43">
        <v>9449.646314826774</v>
      </c>
      <c r="AF300" s="43">
        <v>4251.0399006007265</v>
      </c>
      <c r="AG300" s="43">
        <v>7108.0394748206409</v>
      </c>
      <c r="AH300" s="43">
        <v>7836.3907731967774</v>
      </c>
      <c r="AI300" s="43">
        <v>8524.4522865539457</v>
      </c>
      <c r="AJ300" s="43">
        <v>7396.9711032046307</v>
      </c>
      <c r="AK300" s="43">
        <v>7115.2502270124678</v>
      </c>
      <c r="AL300" s="43">
        <v>9186.0993096559396</v>
      </c>
      <c r="AM300" s="43">
        <v>3171.3316541886929</v>
      </c>
      <c r="AN300" s="43">
        <v>6031.6776891912214</v>
      </c>
      <c r="AO300" s="43">
        <v>9999.289328998464</v>
      </c>
      <c r="AP300" s="43">
        <v>8000.3001026775119</v>
      </c>
      <c r="AQ300" s="43">
        <v>11944.344011162979</v>
      </c>
      <c r="AR300" s="43">
        <v>10065.722652340008</v>
      </c>
      <c r="AS300" s="43">
        <v>7340.9101500608713</v>
      </c>
      <c r="AT300" s="43">
        <v>10142.312710094322</v>
      </c>
      <c r="AU300" s="43">
        <v>5264.1672990242305</v>
      </c>
      <c r="AV300" s="43">
        <v>1632.3089944580065</v>
      </c>
      <c r="AW300" s="43">
        <v>3815.6637826127599</v>
      </c>
      <c r="AX300" s="43">
        <v>9784.1187575996064</v>
      </c>
      <c r="AY300" s="43">
        <v>6126.0679429278325</v>
      </c>
      <c r="AZ300" s="43">
        <v>8577.9104206463435</v>
      </c>
    </row>
    <row r="301" spans="2:52">
      <c r="B301" s="13">
        <v>44215</v>
      </c>
      <c r="C301" s="43">
        <v>8717.7387176469401</v>
      </c>
      <c r="D301" s="106">
        <v>6917.043478430679</v>
      </c>
      <c r="E301" s="43">
        <v>9107.2514981092208</v>
      </c>
      <c r="F301" s="43">
        <v>9429.2343790023133</v>
      </c>
      <c r="G301" s="43">
        <v>7568.4883637146913</v>
      </c>
      <c r="H301" s="43">
        <v>6563.7816552600634</v>
      </c>
      <c r="I301" s="43">
        <v>6478.8733297327426</v>
      </c>
      <c r="J301" s="43">
        <v>7326.7679408387021</v>
      </c>
      <c r="K301" s="43">
        <v>7275.9640765292397</v>
      </c>
      <c r="L301" s="43">
        <v>7816.9021939558352</v>
      </c>
      <c r="M301" s="43">
        <v>1688.1570408301636</v>
      </c>
      <c r="N301" s="43">
        <v>8775.3463280374726</v>
      </c>
      <c r="O301" s="43">
        <v>8504.0252473804449</v>
      </c>
      <c r="P301" s="43">
        <v>8851.00015738814</v>
      </c>
      <c r="Q301" s="43">
        <v>9734.5361139825291</v>
      </c>
      <c r="R301" s="43">
        <v>7430.2310972944661</v>
      </c>
      <c r="S301" s="43">
        <v>8950.9698282731315</v>
      </c>
      <c r="T301" s="43">
        <v>8017.5263888717309</v>
      </c>
      <c r="U301" s="43">
        <v>6748.7239396196137</v>
      </c>
      <c r="V301" s="43">
        <v>5500.8322353434896</v>
      </c>
      <c r="W301" s="43">
        <v>2602.0767982601387</v>
      </c>
      <c r="X301" s="43">
        <v>5883.9003530912105</v>
      </c>
      <c r="Y301" s="43">
        <v>7952.8137398225381</v>
      </c>
      <c r="Z301" s="43">
        <v>7178.5142384911533</v>
      </c>
      <c r="AA301" s="43">
        <v>8648.1173201629736</v>
      </c>
      <c r="AB301" s="43">
        <v>8418.7201244251464</v>
      </c>
      <c r="AC301" s="43">
        <v>6540.6812422282546</v>
      </c>
      <c r="AD301" s="43">
        <v>12629.662303442126</v>
      </c>
      <c r="AE301" s="43">
        <v>9489.1194471014223</v>
      </c>
      <c r="AF301" s="43">
        <v>4308.3104739589098</v>
      </c>
      <c r="AG301" s="43">
        <v>7163.2977259630152</v>
      </c>
      <c r="AH301" s="43">
        <v>7876.7646629403589</v>
      </c>
      <c r="AI301" s="43">
        <v>8571.5834800946068</v>
      </c>
      <c r="AJ301" s="43">
        <v>7479.4855590412762</v>
      </c>
      <c r="AK301" s="43">
        <v>7163.57363453376</v>
      </c>
      <c r="AL301" s="43">
        <v>9251.4234462962431</v>
      </c>
      <c r="AM301" s="43">
        <v>3190.2348175268935</v>
      </c>
      <c r="AN301" s="43">
        <v>6075.8237310958921</v>
      </c>
      <c r="AO301" s="43">
        <v>10070.653103953367</v>
      </c>
      <c r="AP301" s="43">
        <v>8084.9481471073586</v>
      </c>
      <c r="AQ301" s="43">
        <v>11973.071787305294</v>
      </c>
      <c r="AR301" s="43">
        <v>10119.709520193386</v>
      </c>
      <c r="AS301" s="43">
        <v>7409.0902773397347</v>
      </c>
      <c r="AT301" s="43">
        <v>10200.311865773485</v>
      </c>
      <c r="AU301" s="43">
        <v>5329.8826100339402</v>
      </c>
      <c r="AV301" s="43">
        <v>1655.7755253469441</v>
      </c>
      <c r="AW301" s="43">
        <v>3838.6994688284803</v>
      </c>
      <c r="AX301" s="43">
        <v>9818.775348689469</v>
      </c>
      <c r="AY301" s="43">
        <v>6181.5959134092072</v>
      </c>
      <c r="AZ301" s="43">
        <v>8619.2303581579617</v>
      </c>
    </row>
    <row r="302" spans="2:52">
      <c r="B302" s="13">
        <v>44216</v>
      </c>
      <c r="C302" s="43">
        <v>8772.3999808287881</v>
      </c>
      <c r="D302" s="106">
        <v>6944.9296645162922</v>
      </c>
      <c r="E302" s="43">
        <v>9167.9247558820916</v>
      </c>
      <c r="F302" s="43">
        <v>9524.3374818470274</v>
      </c>
      <c r="G302" s="43">
        <v>7635.3009620773373</v>
      </c>
      <c r="H302" s="43">
        <v>6592.2675690339975</v>
      </c>
      <c r="I302" s="43">
        <v>6536.5445033898095</v>
      </c>
      <c r="J302" s="43">
        <v>7393.4165333108003</v>
      </c>
      <c r="K302" s="43">
        <v>7327.9268534802204</v>
      </c>
      <c r="L302" s="43">
        <v>7887.5340762335372</v>
      </c>
      <c r="M302" s="43">
        <v>1695.461978806801</v>
      </c>
      <c r="N302" s="43">
        <v>8807.7138452474555</v>
      </c>
      <c r="O302" s="43">
        <v>8542.1976841371106</v>
      </c>
      <c r="P302" s="43">
        <v>8896.559323795871</v>
      </c>
      <c r="Q302" s="43">
        <v>9769.9168096338362</v>
      </c>
      <c r="R302" s="43">
        <v>7494.9595844253981</v>
      </c>
      <c r="S302" s="43">
        <v>9002.5507524616787</v>
      </c>
      <c r="T302" s="43">
        <v>8064.8566365507158</v>
      </c>
      <c r="U302" s="43">
        <v>6807.0626882570796</v>
      </c>
      <c r="V302" s="43">
        <v>5536.2932114926934</v>
      </c>
      <c r="W302" s="43">
        <v>2636.3826114163116</v>
      </c>
      <c r="X302" s="43">
        <v>5905.3013375479395</v>
      </c>
      <c r="Y302" s="43">
        <v>7975.0061706153883</v>
      </c>
      <c r="Z302" s="43">
        <v>7204.581463114514</v>
      </c>
      <c r="AA302" s="43">
        <v>8704.4893057629652</v>
      </c>
      <c r="AB302" s="43">
        <v>8450.1846300835441</v>
      </c>
      <c r="AC302" s="43">
        <v>6601.8254621149108</v>
      </c>
      <c r="AD302" s="43">
        <v>12647.527366539729</v>
      </c>
      <c r="AE302" s="43">
        <v>9533.0162288115298</v>
      </c>
      <c r="AF302" s="43">
        <v>4367.4722054907252</v>
      </c>
      <c r="AG302" s="43">
        <v>7220.3090840048617</v>
      </c>
      <c r="AH302" s="43">
        <v>7915.503430588351</v>
      </c>
      <c r="AI302" s="43">
        <v>8616.2148002522317</v>
      </c>
      <c r="AJ302" s="43">
        <v>7559.4283226603084</v>
      </c>
      <c r="AK302" s="43">
        <v>7210.4231414614605</v>
      </c>
      <c r="AL302" s="43">
        <v>9315.3468000794401</v>
      </c>
      <c r="AM302" s="43">
        <v>3207.8068675893528</v>
      </c>
      <c r="AN302" s="43">
        <v>6118.4287178232335</v>
      </c>
      <c r="AO302" s="43">
        <v>10142.016878908269</v>
      </c>
      <c r="AP302" s="43">
        <v>8165.5896432168729</v>
      </c>
      <c r="AQ302" s="43">
        <v>12000.281625866173</v>
      </c>
      <c r="AR302" s="43">
        <v>10172.066824730822</v>
      </c>
      <c r="AS302" s="43">
        <v>7473.829029125106</v>
      </c>
      <c r="AT302" s="43">
        <v>10256.622201538512</v>
      </c>
      <c r="AU302" s="43">
        <v>5385.3516615183489</v>
      </c>
      <c r="AV302" s="43">
        <v>1678.509442588617</v>
      </c>
      <c r="AW302" s="43">
        <v>3865.3915238392524</v>
      </c>
      <c r="AX302" s="43">
        <v>9852.4578748828608</v>
      </c>
      <c r="AY302" s="43">
        <v>6234.4295896007889</v>
      </c>
      <c r="AZ302" s="43">
        <v>8656.6256421066464</v>
      </c>
    </row>
    <row r="303" spans="2:52">
      <c r="B303" s="13">
        <v>44217</v>
      </c>
      <c r="C303" s="43">
        <v>8826.5105815330826</v>
      </c>
      <c r="D303" s="106">
        <v>6970.58964246902</v>
      </c>
      <c r="E303" s="43">
        <v>9229.1992076736224</v>
      </c>
      <c r="F303" s="43">
        <v>9619.9037746428603</v>
      </c>
      <c r="G303" s="43">
        <v>7695.5629654145241</v>
      </c>
      <c r="H303" s="43">
        <v>6620.3094369518385</v>
      </c>
      <c r="I303" s="43">
        <v>6594.2156770468773</v>
      </c>
      <c r="J303" s="43">
        <v>7456.221425314553</v>
      </c>
      <c r="K303" s="43">
        <v>7378.9571033484581</v>
      </c>
      <c r="L303" s="43">
        <v>7956.0414182289942</v>
      </c>
      <c r="M303" s="43">
        <v>1702.9888900368715</v>
      </c>
      <c r="N303" s="43">
        <v>8839.3059489801908</v>
      </c>
      <c r="O303" s="43">
        <v>8579.389316996012</v>
      </c>
      <c r="P303" s="43">
        <v>8940.7561713943905</v>
      </c>
      <c r="Q303" s="43">
        <v>9806.2574115403386</v>
      </c>
      <c r="R303" s="43">
        <v>7558.6264770432899</v>
      </c>
      <c r="S303" s="43">
        <v>9054.1316766502241</v>
      </c>
      <c r="T303" s="43">
        <v>8110.5889275491982</v>
      </c>
      <c r="U303" s="43">
        <v>6864.296716923548</v>
      </c>
      <c r="V303" s="43">
        <v>5571.5580617659461</v>
      </c>
      <c r="W303" s="43">
        <v>2670.0720252035071</v>
      </c>
      <c r="X303" s="43">
        <v>5926.7023220046676</v>
      </c>
      <c r="Y303" s="43">
        <v>7996.8135712198464</v>
      </c>
      <c r="Z303" s="43">
        <v>7232.4805393119996</v>
      </c>
      <c r="AA303" s="43">
        <v>8758.31725590928</v>
      </c>
      <c r="AB303" s="43">
        <v>8480.3793277395835</v>
      </c>
      <c r="AC303" s="43">
        <v>6661.9957876549652</v>
      </c>
      <c r="AD303" s="43">
        <v>12665.654875475075</v>
      </c>
      <c r="AE303" s="43">
        <v>9571.1895909682535</v>
      </c>
      <c r="AF303" s="43">
        <v>4424.973920403464</v>
      </c>
      <c r="AG303" s="43">
        <v>7277.54561174022</v>
      </c>
      <c r="AH303" s="43">
        <v>7953.4382632060124</v>
      </c>
      <c r="AI303" s="43">
        <v>8659.505743030084</v>
      </c>
      <c r="AJ303" s="43">
        <v>7637.7099875368394</v>
      </c>
      <c r="AK303" s="43">
        <v>7256.3364893056651</v>
      </c>
      <c r="AL303" s="43">
        <v>9378.7574962190592</v>
      </c>
      <c r="AM303" s="43">
        <v>3224.6168298985249</v>
      </c>
      <c r="AN303" s="43">
        <v>6158.7494612862783</v>
      </c>
      <c r="AO303" s="43">
        <v>10213.380653863172</v>
      </c>
      <c r="AP303" s="43">
        <v>8243.8310947993177</v>
      </c>
      <c r="AQ303" s="43">
        <v>12026.183454383472</v>
      </c>
      <c r="AR303" s="43">
        <v>10221.008112715075</v>
      </c>
      <c r="AS303" s="43">
        <v>7536.1846838078245</v>
      </c>
      <c r="AT303" s="43">
        <v>10312.625074047402</v>
      </c>
      <c r="AU303" s="43">
        <v>5439.0248560163718</v>
      </c>
      <c r="AV303" s="43">
        <v>1700.8541588301809</v>
      </c>
      <c r="AW303" s="43">
        <v>3887.2434395523164</v>
      </c>
      <c r="AX303" s="43">
        <v>9884.8719085032626</v>
      </c>
      <c r="AY303" s="43">
        <v>6286.1313433392615</v>
      </c>
      <c r="AZ303" s="43">
        <v>8694.5145931701663</v>
      </c>
    </row>
    <row r="304" spans="2:52">
      <c r="B304" s="13">
        <v>44218</v>
      </c>
      <c r="C304" s="43">
        <v>8881.8128274930332</v>
      </c>
      <c r="D304" s="106">
        <v>6994.9217067986237</v>
      </c>
      <c r="E304" s="43">
        <v>9288.0830848240275</v>
      </c>
      <c r="F304" s="43">
        <v>9715.3150165652223</v>
      </c>
      <c r="G304" s="43">
        <v>7754.4901196053388</v>
      </c>
      <c r="H304" s="43">
        <v>6648.3190557292928</v>
      </c>
      <c r="I304" s="43">
        <v>6648.33674580155</v>
      </c>
      <c r="J304" s="43">
        <v>7519.0263173183066</v>
      </c>
      <c r="K304" s="43">
        <v>7430.429671697455</v>
      </c>
      <c r="L304" s="43">
        <v>8023.1494430024513</v>
      </c>
      <c r="M304" s="43">
        <v>1710.5258909602805</v>
      </c>
      <c r="N304" s="43">
        <v>8875.1108661408525</v>
      </c>
      <c r="O304" s="43">
        <v>8616.0837837412182</v>
      </c>
      <c r="P304" s="43">
        <v>8984.2973234912806</v>
      </c>
      <c r="Q304" s="43">
        <v>9841.9958081074965</v>
      </c>
      <c r="R304" s="43">
        <v>7619.9175723021808</v>
      </c>
      <c r="S304" s="43">
        <v>9100.3872958032371</v>
      </c>
      <c r="T304" s="43">
        <v>8159.7291684682086</v>
      </c>
      <c r="U304" s="43">
        <v>6922.0551248633064</v>
      </c>
      <c r="V304" s="43">
        <v>5605.6650604823853</v>
      </c>
      <c r="W304" s="43">
        <v>2706.705277356335</v>
      </c>
      <c r="X304" s="43">
        <v>5948.1090282672803</v>
      </c>
      <c r="Y304" s="43">
        <v>8018.1776804889805</v>
      </c>
      <c r="Z304" s="43">
        <v>7259.4206284084194</v>
      </c>
      <c r="AA304" s="43">
        <v>8813.3884233810677</v>
      </c>
      <c r="AB304" s="43">
        <v>8510.3200637951541</v>
      </c>
      <c r="AC304" s="43">
        <v>6720.5738299905743</v>
      </c>
      <c r="AD304" s="43">
        <v>12683.182508209869</v>
      </c>
      <c r="AE304" s="43">
        <v>9610.8842749675496</v>
      </c>
      <c r="AF304" s="43">
        <v>4476.4974742006616</v>
      </c>
      <c r="AG304" s="43">
        <v>7335.2485624121337</v>
      </c>
      <c r="AH304" s="43">
        <v>7990.4533396449051</v>
      </c>
      <c r="AI304" s="43">
        <v>8701.7253115009207</v>
      </c>
      <c r="AJ304" s="43">
        <v>7715.0384666628088</v>
      </c>
      <c r="AK304" s="43">
        <v>7302.2767242253767</v>
      </c>
      <c r="AL304" s="43">
        <v>9442.2548387209736</v>
      </c>
      <c r="AM304" s="43">
        <v>3240.6579303410472</v>
      </c>
      <c r="AN304" s="43">
        <v>6198.9463400681616</v>
      </c>
      <c r="AO304" s="43">
        <v>10311.97108445563</v>
      </c>
      <c r="AP304" s="43">
        <v>8319.9055697625263</v>
      </c>
      <c r="AQ304" s="43">
        <v>12050.744976312908</v>
      </c>
      <c r="AR304" s="43">
        <v>10268.443257454814</v>
      </c>
      <c r="AS304" s="43">
        <v>7595.9434179141317</v>
      </c>
      <c r="AT304" s="43">
        <v>10367.634260960374</v>
      </c>
      <c r="AU304" s="43">
        <v>5493.0009863154528</v>
      </c>
      <c r="AV304" s="43">
        <v>1722.4891556009572</v>
      </c>
      <c r="AW304" s="43">
        <v>3910.1346719982985</v>
      </c>
      <c r="AX304" s="43">
        <v>9917.116646209668</v>
      </c>
      <c r="AY304" s="43">
        <v>6334.1981911719777</v>
      </c>
      <c r="AZ304" s="43">
        <v>8726.9485226147681</v>
      </c>
    </row>
    <row r="305" spans="2:67">
      <c r="B305" s="13">
        <v>44219</v>
      </c>
      <c r="C305" s="43">
        <v>8938.2367933146652</v>
      </c>
      <c r="D305" s="106">
        <v>7018.4726454675665</v>
      </c>
      <c r="E305" s="43">
        <v>9352.4297800652403</v>
      </c>
      <c r="F305" s="43">
        <v>9807.4505634519301</v>
      </c>
      <c r="G305" s="43">
        <v>7810.9710144991977</v>
      </c>
      <c r="H305" s="43">
        <v>6675.0213439695299</v>
      </c>
      <c r="I305" s="43">
        <v>6699.1441161879611</v>
      </c>
      <c r="J305" s="43">
        <v>7580.3348068496498</v>
      </c>
      <c r="K305" s="43">
        <v>7481.832400286331</v>
      </c>
      <c r="L305" s="43">
        <v>8091.4697608691995</v>
      </c>
      <c r="M305" s="43">
        <v>1718.1032506570409</v>
      </c>
      <c r="N305" s="43">
        <v>8905.5998043080217</v>
      </c>
      <c r="O305" s="43">
        <v>8652.0443386043062</v>
      </c>
      <c r="P305" s="43">
        <v>9025.6973857462799</v>
      </c>
      <c r="Q305" s="43">
        <v>9877.0052192638705</v>
      </c>
      <c r="R305" s="43">
        <v>7682.6571685080798</v>
      </c>
      <c r="S305" s="43">
        <v>9146.64291495625</v>
      </c>
      <c r="T305" s="43">
        <v>8210.3505923103021</v>
      </c>
      <c r="U305" s="43">
        <v>6979.0839616402254</v>
      </c>
      <c r="V305" s="43">
        <v>5639.2333037805511</v>
      </c>
      <c r="W305" s="43">
        <v>2740.7985390059648</v>
      </c>
      <c r="X305" s="43">
        <v>5969.1652739195124</v>
      </c>
      <c r="Y305" s="43">
        <v>8039.0047739690417</v>
      </c>
      <c r="Z305" s="43">
        <v>7289.0747441063968</v>
      </c>
      <c r="AA305" s="43">
        <v>8870.2452157373282</v>
      </c>
      <c r="AB305" s="43">
        <v>8541.0093182521141</v>
      </c>
      <c r="AC305" s="43">
        <v>6779.0429051265628</v>
      </c>
      <c r="AD305" s="43">
        <v>12700.766379338462</v>
      </c>
      <c r="AE305" s="43">
        <v>9644.8629244709482</v>
      </c>
      <c r="AF305" s="43">
        <v>4523.3876904724602</v>
      </c>
      <c r="AG305" s="43">
        <v>7393.1895496171874</v>
      </c>
      <c r="AH305" s="43">
        <v>8026.84843228922</v>
      </c>
      <c r="AI305" s="43">
        <v>8742.9152475208575</v>
      </c>
      <c r="AJ305" s="43">
        <v>7790.6353494869136</v>
      </c>
      <c r="AK305" s="43">
        <v>7347.328463513627</v>
      </c>
      <c r="AL305" s="43">
        <v>9508.4671005748005</v>
      </c>
      <c r="AM305" s="43">
        <v>3257.2104763424422</v>
      </c>
      <c r="AN305" s="43">
        <v>6238.3475835557392</v>
      </c>
      <c r="AO305" s="43">
        <v>10383.84729770386</v>
      </c>
      <c r="AP305" s="43">
        <v>8396.6237560902191</v>
      </c>
      <c r="AQ305" s="43">
        <v>12076.485322108778</v>
      </c>
      <c r="AR305" s="43">
        <v>10315.715236676395</v>
      </c>
      <c r="AS305" s="43">
        <v>7663.9782043525429</v>
      </c>
      <c r="AT305" s="43">
        <v>10423.129150698258</v>
      </c>
      <c r="AU305" s="43">
        <v>5548.1687756772608</v>
      </c>
      <c r="AV305" s="43">
        <v>1744.5591417247972</v>
      </c>
      <c r="AW305" s="43">
        <v>3931.6958041489038</v>
      </c>
      <c r="AX305" s="43">
        <v>9948.456018810788</v>
      </c>
      <c r="AY305" s="43">
        <v>6383.2853634694675</v>
      </c>
      <c r="AZ305" s="43">
        <v>8757.3090501770657</v>
      </c>
    </row>
    <row r="306" spans="2:67">
      <c r="B306" s="13">
        <v>44220</v>
      </c>
      <c r="C306" s="43">
        <v>8994.8501404116487</v>
      </c>
      <c r="D306" s="106">
        <v>7042.2774499762245</v>
      </c>
      <c r="E306" s="43">
        <v>9413.2592536067386</v>
      </c>
      <c r="F306" s="43">
        <v>9901.6920544807945</v>
      </c>
      <c r="G306" s="43">
        <v>7865.4001030805794</v>
      </c>
      <c r="H306" s="43">
        <v>6702.3859799392476</v>
      </c>
      <c r="I306" s="43">
        <v>6752.0551040391092</v>
      </c>
      <c r="J306" s="43">
        <v>7639.8534816590927</v>
      </c>
      <c r="K306" s="43">
        <v>7530.8313108459361</v>
      </c>
      <c r="L306" s="43">
        <v>8157.3399281001202</v>
      </c>
      <c r="M306" s="43">
        <v>1725.9429423805868</v>
      </c>
      <c r="N306" s="43">
        <v>8934.5698913341948</v>
      </c>
      <c r="O306" s="43">
        <v>8686.7974900484205</v>
      </c>
      <c r="P306" s="43">
        <v>9065.7245192324935</v>
      </c>
      <c r="Q306" s="43">
        <v>9910.9822784099415</v>
      </c>
      <c r="R306" s="43">
        <v>7742.2023884533555</v>
      </c>
      <c r="S306" s="43">
        <v>9191.2901546878511</v>
      </c>
      <c r="T306" s="43">
        <v>8265.1543604642411</v>
      </c>
      <c r="U306" s="43">
        <v>7034.1126956553899</v>
      </c>
      <c r="V306" s="43">
        <v>5672.8582581753772</v>
      </c>
      <c r="W306" s="43">
        <v>2770.7364187026619</v>
      </c>
      <c r="X306" s="43">
        <v>5989.7122788480901</v>
      </c>
      <c r="Y306" s="43">
        <v>8058.8262293912603</v>
      </c>
      <c r="Z306" s="43">
        <v>7318.8312759025439</v>
      </c>
      <c r="AA306" s="43">
        <v>8924.7691755832311</v>
      </c>
      <c r="AB306" s="43">
        <v>8571.4312447085777</v>
      </c>
      <c r="AC306" s="43">
        <v>6836.3841697464877</v>
      </c>
      <c r="AD306" s="43">
        <v>12718.294012073256</v>
      </c>
      <c r="AE306" s="43">
        <v>9676.6334417853632</v>
      </c>
      <c r="AF306" s="43">
        <v>4566.7267319515477</v>
      </c>
      <c r="AG306" s="43">
        <v>7450.1204899113527</v>
      </c>
      <c r="AH306" s="43">
        <v>8062.3578337984236</v>
      </c>
      <c r="AI306" s="43">
        <v>8783.4048479548255</v>
      </c>
      <c r="AJ306" s="43">
        <v>7865.2202985943231</v>
      </c>
      <c r="AK306" s="43">
        <v>7391.1433973286476</v>
      </c>
      <c r="AL306" s="43">
        <v>9573.22442559509</v>
      </c>
      <c r="AM306" s="43">
        <v>3273.8781822710007</v>
      </c>
      <c r="AN306" s="43">
        <v>6277.6260782601839</v>
      </c>
      <c r="AO306" s="43">
        <v>10453.066922957734</v>
      </c>
      <c r="AP306" s="43">
        <v>8472.0683927786904</v>
      </c>
      <c r="AQ306" s="43">
        <v>12101.434402569639</v>
      </c>
      <c r="AR306" s="43">
        <v>10360.721725434356</v>
      </c>
      <c r="AS306" s="43">
        <v>7726.2772007415215</v>
      </c>
      <c r="AT306" s="43">
        <v>10478.276473277032</v>
      </c>
      <c r="AU306" s="43">
        <v>5605.1910007715151</v>
      </c>
      <c r="AV306" s="43">
        <v>1765.347053965924</v>
      </c>
      <c r="AW306" s="43">
        <v>3952.8423352201312</v>
      </c>
      <c r="AX306" s="43">
        <v>9979.0789507323843</v>
      </c>
      <c r="AY306" s="43">
        <v>6431.8942586740932</v>
      </c>
      <c r="AZ306" s="43">
        <v>8788.0151447197477</v>
      </c>
    </row>
    <row r="307" spans="2:67">
      <c r="B307" s="13">
        <v>44221</v>
      </c>
      <c r="C307" s="43">
        <v>9053.6981865577472</v>
      </c>
      <c r="D307" s="106">
        <v>7065.886973069717</v>
      </c>
      <c r="E307" s="43">
        <v>9468.3418803871937</v>
      </c>
      <c r="F307" s="43">
        <v>9986.6560078023176</v>
      </c>
      <c r="G307" s="43">
        <v>7918.7528520333717</v>
      </c>
      <c r="H307" s="43">
        <v>6728.4060748251495</v>
      </c>
      <c r="I307" s="43">
        <v>6804.0204657537297</v>
      </c>
      <c r="J307" s="43">
        <v>7698.125154408197</v>
      </c>
      <c r="K307" s="43">
        <v>7578.891042917071</v>
      </c>
      <c r="L307" s="43">
        <v>8222.1363884626244</v>
      </c>
      <c r="M307" s="43">
        <v>1733.60101962405</v>
      </c>
      <c r="N307" s="43">
        <v>8962.7086072095062</v>
      </c>
      <c r="O307" s="43">
        <v>8720.6622811805373</v>
      </c>
      <c r="P307" s="43">
        <v>9104.0434492274089</v>
      </c>
      <c r="Q307" s="43">
        <v>9943.0576364844055</v>
      </c>
      <c r="R307" s="43">
        <v>7799.2566983815896</v>
      </c>
      <c r="S307" s="43">
        <v>9235.937394419454</v>
      </c>
      <c r="T307" s="43">
        <v>8316.1383975530625</v>
      </c>
      <c r="U307" s="43">
        <v>7087.89991510652</v>
      </c>
      <c r="V307" s="43">
        <v>5705.2639239920081</v>
      </c>
      <c r="W307" s="43">
        <v>2797.719832458401</v>
      </c>
      <c r="X307" s="43">
        <v>6009.8902272971654</v>
      </c>
      <c r="Y307" s="43">
        <v>8078.7642071073333</v>
      </c>
      <c r="Z307" s="43">
        <v>7348.3736649479688</v>
      </c>
      <c r="AA307" s="43">
        <v>8979.9459445266821</v>
      </c>
      <c r="AB307" s="43">
        <v>8601.9734687652635</v>
      </c>
      <c r="AC307" s="43">
        <v>6892.7760576397259</v>
      </c>
      <c r="AD307" s="43">
        <v>12734.996815032297</v>
      </c>
      <c r="AE307" s="43">
        <v>9708.0273211678759</v>
      </c>
      <c r="AF307" s="43">
        <v>4608.374237508664</v>
      </c>
      <c r="AG307" s="43">
        <v>7506.5640986545632</v>
      </c>
      <c r="AH307" s="43">
        <v>8095.7143245484349</v>
      </c>
      <c r="AI307" s="43">
        <v>8823.3286143391997</v>
      </c>
      <c r="AJ307" s="43">
        <v>7937.7608184801893</v>
      </c>
      <c r="AK307" s="43">
        <v>7432.7108160594062</v>
      </c>
      <c r="AL307" s="43">
        <v>9636.5701369629878</v>
      </c>
      <c r="AM307" s="43">
        <v>3290.169924907937</v>
      </c>
      <c r="AN307" s="43">
        <v>6317.3196870312222</v>
      </c>
      <c r="AO307" s="43">
        <v>10520.06148720111</v>
      </c>
      <c r="AP307" s="43">
        <v>8545.7539216866298</v>
      </c>
      <c r="AQ307" s="43">
        <v>12123.961242209063</v>
      </c>
      <c r="AR307" s="43">
        <v>10402.140664658506</v>
      </c>
      <c r="AS307" s="43">
        <v>7786.5364985559736</v>
      </c>
      <c r="AT307" s="43">
        <v>10531.641400168062</v>
      </c>
      <c r="AU307" s="43">
        <v>5662.3655306055289</v>
      </c>
      <c r="AV307" s="43">
        <v>1786.9362623837465</v>
      </c>
      <c r="AW307" s="43">
        <v>3974.8330766339818</v>
      </c>
      <c r="AX307" s="43">
        <v>10008.256733475087</v>
      </c>
      <c r="AY307" s="43">
        <v>6479.2835472919196</v>
      </c>
      <c r="AZ307" s="43">
        <v>8812.8466005959071</v>
      </c>
      <c r="BD307" s="38"/>
      <c r="BE307" s="38"/>
      <c r="BF307" s="38"/>
      <c r="BG307" s="38"/>
      <c r="BH307" s="38"/>
      <c r="BI307" s="38"/>
    </row>
    <row r="308" spans="2:67">
      <c r="B308" s="13">
        <v>44222</v>
      </c>
      <c r="C308" s="43">
        <v>9110.4980013719942</v>
      </c>
      <c r="D308" s="106">
        <v>7087.9733011249191</v>
      </c>
      <c r="E308" s="43">
        <v>9521.2706230850563</v>
      </c>
      <c r="F308" s="43">
        <v>10065.592603751456</v>
      </c>
      <c r="G308" s="43">
        <v>7970.7725595986558</v>
      </c>
      <c r="H308" s="43">
        <v>6754.2376362749446</v>
      </c>
      <c r="I308" s="43">
        <v>6852.936583867081</v>
      </c>
      <c r="J308" s="43">
        <v>7752.4357617891583</v>
      </c>
      <c r="K308" s="43">
        <v>7625.1801707840214</v>
      </c>
      <c r="L308" s="43">
        <v>8284.4894256759453</v>
      </c>
      <c r="M308" s="43">
        <v>1741.0774823874312</v>
      </c>
      <c r="N308" s="43">
        <v>8991.1430993596441</v>
      </c>
      <c r="O308" s="43">
        <v>8751.2735090380029</v>
      </c>
      <c r="P308" s="43">
        <v>9140.5395881676286</v>
      </c>
      <c r="Q308" s="43">
        <v>9973.6388008597514</v>
      </c>
      <c r="R308" s="43">
        <v>7855.8505576776606</v>
      </c>
      <c r="S308" s="43">
        <v>9275.3230758608825</v>
      </c>
      <c r="T308" s="43">
        <v>8368.4438218969117</v>
      </c>
      <c r="U308" s="43">
        <v>7137.2226564759676</v>
      </c>
      <c r="V308" s="43">
        <v>5736.972515912189</v>
      </c>
      <c r="W308" s="43">
        <v>2828.4547803046376</v>
      </c>
      <c r="X308" s="43">
        <v>6029.4974256093346</v>
      </c>
      <c r="Y308" s="43">
        <v>8097.7092122322874</v>
      </c>
      <c r="Z308" s="43">
        <v>7376.6730949837611</v>
      </c>
      <c r="AA308" s="43">
        <v>9033.5482915289904</v>
      </c>
      <c r="AB308" s="43">
        <v>8631.339449619767</v>
      </c>
      <c r="AC308" s="43">
        <v>6948.5182286052295</v>
      </c>
      <c r="AD308" s="43">
        <v>12750.781057559245</v>
      </c>
      <c r="AE308" s="43">
        <v>9732.7081832935819</v>
      </c>
      <c r="AF308" s="43">
        <v>4649.212747624837</v>
      </c>
      <c r="AG308" s="43">
        <v>7565.8802293449844</v>
      </c>
      <c r="AH308" s="43">
        <v>8130.2358397915541</v>
      </c>
      <c r="AI308" s="43">
        <v>8860.7432313725112</v>
      </c>
      <c r="AJ308" s="43">
        <v>8007.3081294914155</v>
      </c>
      <c r="AK308" s="43">
        <v>7475.0066301083925</v>
      </c>
      <c r="AL308" s="43">
        <v>9693.5581714974833</v>
      </c>
      <c r="AM308" s="43">
        <v>3306.7326320793759</v>
      </c>
      <c r="AN308" s="43">
        <v>6361.8172368148644</v>
      </c>
      <c r="AO308" s="43">
        <v>10583.482468609445</v>
      </c>
      <c r="AP308" s="43">
        <v>8618.1270563040471</v>
      </c>
      <c r="AQ308" s="43">
        <v>12143.968951394185</v>
      </c>
      <c r="AR308" s="43">
        <v>10445.325138463724</v>
      </c>
      <c r="AS308" s="43">
        <v>7845.0369258605087</v>
      </c>
      <c r="AT308" s="43">
        <v>10579.962147262779</v>
      </c>
      <c r="AU308" s="43">
        <v>5718.544221756506</v>
      </c>
      <c r="AV308" s="43">
        <v>1807.5181270365804</v>
      </c>
      <c r="AW308" s="43">
        <v>3996.5048941406194</v>
      </c>
      <c r="AX308" s="43">
        <v>10036.210187796276</v>
      </c>
      <c r="AY308" s="43">
        <v>6525.9315064158081</v>
      </c>
      <c r="AZ308" s="43">
        <v>8840.1710754019769</v>
      </c>
      <c r="BD308" s="38"/>
      <c r="BE308" s="38"/>
      <c r="BF308" s="38"/>
      <c r="BG308" s="38"/>
      <c r="BH308" s="38"/>
      <c r="BI308" s="38"/>
      <c r="BJ308" s="219"/>
      <c r="BK308" s="219"/>
      <c r="BL308" s="219"/>
      <c r="BM308" s="219"/>
      <c r="BN308" s="219"/>
      <c r="BO308" s="219"/>
    </row>
    <row r="309" spans="2:67" ht="17.25">
      <c r="B309" s="13">
        <v>44223</v>
      </c>
      <c r="C309" s="43">
        <v>9157.5228288201597</v>
      </c>
      <c r="D309" s="106">
        <v>7107.9896461793678</v>
      </c>
      <c r="E309" s="43">
        <v>9575.1981999399013</v>
      </c>
      <c r="F309" s="43">
        <v>10140.217215282781</v>
      </c>
      <c r="G309" s="43">
        <v>8021.1490143550918</v>
      </c>
      <c r="H309" s="43">
        <v>6775.2119810418717</v>
      </c>
      <c r="I309" s="43">
        <v>6901.8527019804324</v>
      </c>
      <c r="J309" s="43">
        <v>7805.7781087467956</v>
      </c>
      <c r="K309" s="43">
        <v>7673.165407111027</v>
      </c>
      <c r="L309" s="43">
        <v>8343.2876589464595</v>
      </c>
      <c r="M309" s="43">
        <v>1748.3723306707307</v>
      </c>
      <c r="N309" s="43">
        <v>9017.9867947884195</v>
      </c>
      <c r="O309" s="43">
        <v>8779.8475959262014</v>
      </c>
      <c r="P309" s="43">
        <v>9175.4251352446245</v>
      </c>
      <c r="Q309" s="43">
        <v>10002.943108801299</v>
      </c>
      <c r="R309" s="43">
        <v>7908.7895900809463</v>
      </c>
      <c r="S309" s="43">
        <v>9314.7087573023127</v>
      </c>
      <c r="T309" s="43">
        <v>8420.7492462407627</v>
      </c>
      <c r="U309" s="43">
        <v>7185.7723011302496</v>
      </c>
      <c r="V309" s="43">
        <v>5767.7406488127526</v>
      </c>
      <c r="W309" s="43">
        <v>2855.4063113343941</v>
      </c>
      <c r="X309" s="43">
        <v>6048.6540317081599</v>
      </c>
      <c r="Y309" s="43">
        <v>8115.4687296719248</v>
      </c>
      <c r="Z309" s="43">
        <v>7403.257055375173</v>
      </c>
      <c r="AA309" s="43">
        <v>9085.30261277721</v>
      </c>
      <c r="AB309" s="43">
        <v>8662.7772224781147</v>
      </c>
      <c r="AC309" s="43">
        <v>7002.8806024055475</v>
      </c>
      <c r="AD309" s="43">
        <v>12766.021662279449</v>
      </c>
      <c r="AE309" s="43">
        <v>9760.1510569198872</v>
      </c>
      <c r="AF309" s="43">
        <v>4688.9901078769153</v>
      </c>
      <c r="AG309" s="43">
        <v>7622.1839112072275</v>
      </c>
      <c r="AH309" s="43">
        <v>8164.0283631003904</v>
      </c>
      <c r="AI309" s="43">
        <v>8896.158877296195</v>
      </c>
      <c r="AJ309" s="43">
        <v>8075.1664364762237</v>
      </c>
      <c r="AK309" s="43">
        <v>7515.263914978178</v>
      </c>
      <c r="AL309" s="43">
        <v>9750.3765235724859</v>
      </c>
      <c r="AM309" s="43">
        <v>3323.0446970564003</v>
      </c>
      <c r="AN309" s="43">
        <v>6405.6519431695897</v>
      </c>
      <c r="AO309" s="43">
        <v>10646.90345001778</v>
      </c>
      <c r="AP309" s="43">
        <v>8687.8032622737028</v>
      </c>
      <c r="AQ309" s="43">
        <v>12161.845088656439</v>
      </c>
      <c r="AR309" s="43">
        <v>10484.79027520124</v>
      </c>
      <c r="AS309" s="43">
        <v>7904.3069205982365</v>
      </c>
      <c r="AT309" s="43">
        <v>10626.932729624032</v>
      </c>
      <c r="AU309" s="43">
        <v>5772.6575936892141</v>
      </c>
      <c r="AV309" s="43">
        <v>1828.6494519248624</v>
      </c>
      <c r="AW309" s="43">
        <v>4017.8896801307646</v>
      </c>
      <c r="AX309" s="43">
        <v>10063.184670093051</v>
      </c>
      <c r="AY309" s="43">
        <v>6570.4750463311002</v>
      </c>
      <c r="AZ309" s="43">
        <v>8867.8411171884291</v>
      </c>
      <c r="BD309" s="38"/>
      <c r="BE309" s="178"/>
      <c r="BF309" s="38"/>
      <c r="BG309" s="38"/>
      <c r="BH309" s="178"/>
      <c r="BI309" s="38"/>
      <c r="BJ309" s="219"/>
      <c r="BK309" s="219"/>
      <c r="BL309" s="219"/>
      <c r="BM309" s="219"/>
      <c r="BN309" s="219"/>
      <c r="BO309" s="219"/>
    </row>
    <row r="310" spans="2:67" ht="17.25">
      <c r="B310" s="13">
        <v>44224</v>
      </c>
      <c r="C310" s="43">
        <v>9211.3333330419773</v>
      </c>
      <c r="D310" s="106">
        <v>7127.2834499977043</v>
      </c>
      <c r="E310" s="43">
        <v>9628.22635267234</v>
      </c>
      <c r="F310" s="43">
        <v>10210.539655742705</v>
      </c>
      <c r="G310" s="43">
        <v>8069.6681776529895</v>
      </c>
      <c r="H310" s="43">
        <v>6792.9142784110963</v>
      </c>
      <c r="I310" s="43">
        <v>6950.7688200937855</v>
      </c>
      <c r="J310" s="43">
        <v>7857.0665699579895</v>
      </c>
      <c r="K310" s="43">
        <v>7719.9992851069119</v>
      </c>
      <c r="L310" s="43">
        <v>8400.5170423315412</v>
      </c>
      <c r="M310" s="43">
        <v>1755.0113488870668</v>
      </c>
      <c r="N310" s="43">
        <v>9043.3835846565635</v>
      </c>
      <c r="O310" s="43">
        <v>8807.4476430814484</v>
      </c>
      <c r="P310" s="43">
        <v>9208.6194547656378</v>
      </c>
      <c r="Q310" s="43">
        <v>10031.536542770842</v>
      </c>
      <c r="R310" s="43">
        <v>7960.9228338779494</v>
      </c>
      <c r="S310" s="43">
        <v>9354.094438743743</v>
      </c>
      <c r="T310" s="43">
        <v>8472.2649112252093</v>
      </c>
      <c r="U310" s="43">
        <v>7231.8264807843707</v>
      </c>
      <c r="V310" s="43">
        <v>5797.2729523985963</v>
      </c>
      <c r="W310" s="43">
        <v>2881.9327393510634</v>
      </c>
      <c r="X310" s="43">
        <v>6067.8106378069842</v>
      </c>
      <c r="Y310" s="43">
        <v>8132.7393600960395</v>
      </c>
      <c r="Z310" s="43">
        <v>7424.8668520894616</v>
      </c>
      <c r="AA310" s="43">
        <v>9135.9913191750238</v>
      </c>
      <c r="AB310" s="43">
        <v>8693.4798433350988</v>
      </c>
      <c r="AC310" s="43">
        <v>7055.6125544815568</v>
      </c>
      <c r="AD310" s="43">
        <v>12781.187282474581</v>
      </c>
      <c r="AE310" s="43">
        <v>9786.4861719229557</v>
      </c>
      <c r="AF310" s="43">
        <v>4724.2707142494673</v>
      </c>
      <c r="AG310" s="43">
        <v>7676.9017550851759</v>
      </c>
      <c r="AH310" s="43">
        <v>8197.1327725273313</v>
      </c>
      <c r="AI310" s="43">
        <v>8930.4845969768121</v>
      </c>
      <c r="AJ310" s="43">
        <v>8141.284334964249</v>
      </c>
      <c r="AK310" s="43">
        <v>7553.7246543483116</v>
      </c>
      <c r="AL310" s="43">
        <v>9806.4114481217366</v>
      </c>
      <c r="AM310" s="43">
        <v>3337.4329138384601</v>
      </c>
      <c r="AN310" s="43">
        <v>6449.4966926065727</v>
      </c>
      <c r="AO310" s="43">
        <v>10710.324431426114</v>
      </c>
      <c r="AP310" s="43">
        <v>8755.6093757448125</v>
      </c>
      <c r="AQ310" s="43">
        <v>12179.640484557973</v>
      </c>
      <c r="AR310" s="43">
        <v>10524.836950580386</v>
      </c>
      <c r="AS310" s="43">
        <v>7963.4808425770152</v>
      </c>
      <c r="AT310" s="43">
        <v>10672.468483456649</v>
      </c>
      <c r="AU310" s="43">
        <v>5821.2294162445523</v>
      </c>
      <c r="AV310" s="43">
        <v>1849.9868244014374</v>
      </c>
      <c r="AW310" s="43">
        <v>4038.9255258459593</v>
      </c>
      <c r="AX310" s="43">
        <v>10089.592379112535</v>
      </c>
      <c r="AY310" s="43">
        <v>6615.8635424437834</v>
      </c>
      <c r="AZ310" s="43">
        <v>8892.8700399105201</v>
      </c>
      <c r="BD310" s="38"/>
      <c r="BE310" s="177"/>
      <c r="BF310" s="38"/>
      <c r="BG310" s="38"/>
      <c r="BH310" s="177"/>
      <c r="BI310" s="38"/>
      <c r="BJ310" s="219"/>
      <c r="BK310" s="219"/>
      <c r="BL310" s="219"/>
      <c r="BM310" s="219"/>
      <c r="BN310" s="219"/>
      <c r="BO310" s="219"/>
    </row>
    <row r="311" spans="2:67" ht="17.25">
      <c r="B311" s="13">
        <v>44225</v>
      </c>
      <c r="C311" s="43">
        <v>9263.343258368941</v>
      </c>
      <c r="D311" s="106">
        <v>7146.3233879763275</v>
      </c>
      <c r="E311" s="43">
        <v>9684.047453995403</v>
      </c>
      <c r="F311" s="43">
        <v>10277.761078733283</v>
      </c>
      <c r="G311" s="43">
        <v>8113.9756243457696</v>
      </c>
      <c r="H311" s="43">
        <v>6816.731508938271</v>
      </c>
      <c r="I311" s="43">
        <v>6992.1279428957205</v>
      </c>
      <c r="J311" s="43">
        <v>7905.5382735740595</v>
      </c>
      <c r="K311" s="43">
        <v>7764.8763195382926</v>
      </c>
      <c r="L311" s="43">
        <v>8456.5583515752496</v>
      </c>
      <c r="M311" s="43">
        <v>1761.32749691659</v>
      </c>
      <c r="N311" s="43">
        <v>9068.4206466228916</v>
      </c>
      <c r="O311" s="43">
        <v>8834.3351982098138</v>
      </c>
      <c r="P311" s="43">
        <v>9240.7952181676119</v>
      </c>
      <c r="Q311" s="43">
        <v>10060.057530985276</v>
      </c>
      <c r="R311" s="43">
        <v>8014.2295872721979</v>
      </c>
      <c r="S311" s="43">
        <v>9390.4447943868345</v>
      </c>
      <c r="T311" s="43">
        <v>8520.3541883274302</v>
      </c>
      <c r="U311" s="43">
        <v>7275.3789775022842</v>
      </c>
      <c r="V311" s="43">
        <v>5825.4418267022311</v>
      </c>
      <c r="W311" s="43">
        <v>2905.8554114125704</v>
      </c>
      <c r="X311" s="43">
        <v>6085.8586440158297</v>
      </c>
      <c r="Y311" s="43">
        <v>8149.8250747059892</v>
      </c>
      <c r="Z311" s="43">
        <v>7446.2415573056705</v>
      </c>
      <c r="AA311" s="43">
        <v>9183.6703836304659</v>
      </c>
      <c r="AB311" s="43">
        <v>8723.6077089910159</v>
      </c>
      <c r="AC311" s="43">
        <v>7107.1771954316373</v>
      </c>
      <c r="AD311" s="43">
        <v>12796.034218438172</v>
      </c>
      <c r="AE311" s="43">
        <v>9809.8007984133328</v>
      </c>
      <c r="AF311" s="43">
        <v>4758.8368830897571</v>
      </c>
      <c r="AG311" s="43">
        <v>7730.6127687621456</v>
      </c>
      <c r="AH311" s="43">
        <v>8230.2031169106158</v>
      </c>
      <c r="AI311" s="43">
        <v>8964.1053430874454</v>
      </c>
      <c r="AJ311" s="43">
        <v>8204.4736473403791</v>
      </c>
      <c r="AK311" s="43">
        <v>7590.9058133523658</v>
      </c>
      <c r="AL311" s="43">
        <v>9861.4102265885413</v>
      </c>
      <c r="AM311" s="43">
        <v>3353.6433671150457</v>
      </c>
      <c r="AN311" s="43">
        <v>6492.1362721727946</v>
      </c>
      <c r="AO311" s="43">
        <v>10766.989318493479</v>
      </c>
      <c r="AP311" s="43">
        <v>8822.2723466203697</v>
      </c>
      <c r="AQ311" s="43">
        <v>12197.968773440227</v>
      </c>
      <c r="AR311" s="43">
        <v>10564.080349562459</v>
      </c>
      <c r="AS311" s="43">
        <v>8035.2141838944053</v>
      </c>
      <c r="AT311" s="43">
        <v>10716.778840253945</v>
      </c>
      <c r="AU311" s="43">
        <v>5866.5091132712614</v>
      </c>
      <c r="AV311" s="43">
        <v>1871.0036784073345</v>
      </c>
      <c r="AW311" s="43">
        <v>4059.9257271244651</v>
      </c>
      <c r="AX311" s="43">
        <v>10115.21740122528</v>
      </c>
      <c r="AY311" s="43">
        <v>6660.3911397893144</v>
      </c>
      <c r="AZ311" s="43">
        <v>8918.4173131031839</v>
      </c>
      <c r="BD311" s="38"/>
      <c r="BE311" s="178"/>
      <c r="BF311" s="38"/>
      <c r="BG311" s="38"/>
      <c r="BH311" s="178"/>
      <c r="BI311" s="38"/>
      <c r="BJ311" s="219"/>
      <c r="BK311" s="219"/>
      <c r="BL311" s="219"/>
      <c r="BM311" s="219"/>
      <c r="BN311" s="219"/>
      <c r="BO311" s="219"/>
    </row>
    <row r="312" spans="2:67" ht="17.25">
      <c r="B312" s="13">
        <v>44226</v>
      </c>
      <c r="C312" s="43">
        <v>9312.9582389522602</v>
      </c>
      <c r="D312" s="106">
        <v>7165.7929450683141</v>
      </c>
      <c r="E312" s="43">
        <v>9735.2530894271822</v>
      </c>
      <c r="F312" s="43">
        <v>10341.430070319106</v>
      </c>
      <c r="G312" s="43">
        <v>8156.4883280367631</v>
      </c>
      <c r="H312" s="43">
        <v>6839.9955426726583</v>
      </c>
      <c r="I312" s="43">
        <v>7038.7000301197941</v>
      </c>
      <c r="J312" s="43">
        <v>7952.5722571676206</v>
      </c>
      <c r="K312" s="43">
        <v>7810.3293657055201</v>
      </c>
      <c r="L312" s="43">
        <v>8507.9819139863666</v>
      </c>
      <c r="M312" s="43">
        <v>1767.6335552527748</v>
      </c>
      <c r="N312" s="43">
        <v>9092.9141197598128</v>
      </c>
      <c r="O312" s="43">
        <v>8859.6861605650156</v>
      </c>
      <c r="P312" s="43">
        <v>9272.53385123517</v>
      </c>
      <c r="Q312" s="43">
        <v>10088.161956107835</v>
      </c>
      <c r="R312" s="43">
        <v>8066.701773895652</v>
      </c>
      <c r="S312" s="43">
        <v>9426.7951500299278</v>
      </c>
      <c r="T312" s="43">
        <v>8568.3912245381744</v>
      </c>
      <c r="U312" s="43">
        <v>7318.4091675922591</v>
      </c>
      <c r="V312" s="43">
        <v>5851.2548275321033</v>
      </c>
      <c r="W312" s="43">
        <v>2927.7800993125661</v>
      </c>
      <c r="X312" s="43">
        <v>6102.9883003803325</v>
      </c>
      <c r="Y312" s="43">
        <v>8166.6498807014359</v>
      </c>
      <c r="Z312" s="43">
        <v>7463.8152286965442</v>
      </c>
      <c r="AA312" s="43">
        <v>9225.1909622612493</v>
      </c>
      <c r="AB312" s="43">
        <v>8753.33458264619</v>
      </c>
      <c r="AC312" s="43">
        <v>7157.3089177067177</v>
      </c>
      <c r="AD312" s="43">
        <v>12810.581216301483</v>
      </c>
      <c r="AE312" s="43">
        <v>9838.7428387097552</v>
      </c>
      <c r="AF312" s="43">
        <v>4792.5835500548064</v>
      </c>
      <c r="AG312" s="43">
        <v>7781.7085972844861</v>
      </c>
      <c r="AH312" s="43">
        <v>8262.1288758269893</v>
      </c>
      <c r="AI312" s="43">
        <v>8997.0535815161857</v>
      </c>
      <c r="AJ312" s="43">
        <v>8264.7843093758365</v>
      </c>
      <c r="AK312" s="43">
        <v>7627.3475777800331</v>
      </c>
      <c r="AL312" s="43">
        <v>9913.5929982807556</v>
      </c>
      <c r="AM312" s="43">
        <v>3369.3017301525842</v>
      </c>
      <c r="AN312" s="43">
        <v>6534.5325859688119</v>
      </c>
      <c r="AO312" s="43">
        <v>10818.165721734948</v>
      </c>
      <c r="AP312" s="43">
        <v>8886.6962008099781</v>
      </c>
      <c r="AQ312" s="43">
        <v>12214.940607462473</v>
      </c>
      <c r="AR312" s="43">
        <v>10603.729570474303</v>
      </c>
      <c r="AS312" s="43">
        <v>8105.3576442214571</v>
      </c>
      <c r="AT312" s="43">
        <v>10760.153439315176</v>
      </c>
      <c r="AU312" s="43">
        <v>5907.9929075532145</v>
      </c>
      <c r="AV312" s="43">
        <v>1891.8602731778926</v>
      </c>
      <c r="AW312" s="43">
        <v>4080.9559447707084</v>
      </c>
      <c r="AX312" s="43">
        <v>10140.184868193808</v>
      </c>
      <c r="AY312" s="43">
        <v>6699.9047989446672</v>
      </c>
      <c r="AZ312" s="43">
        <v>8942.5082683070905</v>
      </c>
      <c r="BD312" s="38"/>
      <c r="BE312" s="178"/>
      <c r="BF312" s="38"/>
      <c r="BG312" s="38"/>
      <c r="BH312" s="178"/>
      <c r="BI312" s="38"/>
      <c r="BJ312" s="219"/>
      <c r="BK312" s="219"/>
      <c r="BL312" s="219"/>
      <c r="BM312" s="219"/>
      <c r="BN312" s="219"/>
      <c r="BO312" s="219"/>
    </row>
    <row r="313" spans="2:67" ht="17.25">
      <c r="B313" s="13">
        <v>44227</v>
      </c>
      <c r="C313" s="43">
        <v>9359.4877615264359</v>
      </c>
      <c r="D313" s="106">
        <v>7185.4187272924328</v>
      </c>
      <c r="E313" s="43">
        <v>9789.5309683086507</v>
      </c>
      <c r="F313" s="43">
        <v>10397.990273756839</v>
      </c>
      <c r="G313" s="43">
        <v>8196.7496488365123</v>
      </c>
      <c r="H313" s="43">
        <v>6862.3441969606838</v>
      </c>
      <c r="I313" s="43">
        <v>7077.4266259230008</v>
      </c>
      <c r="J313" s="43">
        <v>7998.7846864626044</v>
      </c>
      <c r="K313" s="43">
        <v>7854.7733936241575</v>
      </c>
      <c r="L313" s="43">
        <v>8557.441050297366</v>
      </c>
      <c r="M313" s="43">
        <v>1773.677281562175</v>
      </c>
      <c r="N313" s="43">
        <v>9116.5042761655095</v>
      </c>
      <c r="O313" s="43">
        <v>8884.5444662497302</v>
      </c>
      <c r="P313" s="43">
        <v>9302.5706467871678</v>
      </c>
      <c r="Q313" s="43">
        <v>10117.248926784056</v>
      </c>
      <c r="R313" s="43">
        <v>8119.7047577756284</v>
      </c>
      <c r="S313" s="43">
        <v>9458.1683559390749</v>
      </c>
      <c r="T313" s="43">
        <v>8610.8569233224807</v>
      </c>
      <c r="U313" s="43">
        <v>7359.7066261704913</v>
      </c>
      <c r="V313" s="43">
        <v>5875.5649843004785</v>
      </c>
      <c r="W313" s="43">
        <v>2949.8748284177964</v>
      </c>
      <c r="X313" s="43">
        <v>6119.6201596329483</v>
      </c>
      <c r="Y313" s="43">
        <v>8182.9857996813562</v>
      </c>
      <c r="Z313" s="43">
        <v>7483.7072281278552</v>
      </c>
      <c r="AA313" s="43">
        <v>9263.8603011571558</v>
      </c>
      <c r="AB313" s="43">
        <v>8783.7966083027277</v>
      </c>
      <c r="AC313" s="43">
        <v>7216.2833282309439</v>
      </c>
      <c r="AD313" s="43">
        <v>12824.247145995247</v>
      </c>
      <c r="AE313" s="43">
        <v>9866.5401950954947</v>
      </c>
      <c r="AF313" s="43">
        <v>4825.7733760020647</v>
      </c>
      <c r="AG313" s="43">
        <v>7828.7851467776691</v>
      </c>
      <c r="AH313" s="43">
        <v>8293.5027810360989</v>
      </c>
      <c r="AI313" s="43">
        <v>9028.7495642613994</v>
      </c>
      <c r="AJ313" s="43">
        <v>8321.0722044301165</v>
      </c>
      <c r="AK313" s="43">
        <v>7662.1088999886351</v>
      </c>
      <c r="AL313" s="43">
        <v>9967.4762048330122</v>
      </c>
      <c r="AM313" s="43">
        <v>3384.6857415989393</v>
      </c>
      <c r="AN313" s="43">
        <v>6573.8646437786228</v>
      </c>
      <c r="AO313" s="43">
        <v>10867.993603151874</v>
      </c>
      <c r="AP313" s="43">
        <v>8946.7167363123535</v>
      </c>
      <c r="AQ313" s="43">
        <v>12231.589476041861</v>
      </c>
      <c r="AR313" s="43">
        <v>10640.148950872912</v>
      </c>
      <c r="AS313" s="43">
        <v>8174.5191916840076</v>
      </c>
      <c r="AT313" s="43">
        <v>10801.665434882714</v>
      </c>
      <c r="AU313" s="43">
        <v>5946.025576852946</v>
      </c>
      <c r="AV313" s="43">
        <v>1913.6097408310543</v>
      </c>
      <c r="AW313" s="43">
        <v>4101.6015777053126</v>
      </c>
      <c r="AX313" s="43">
        <v>10165.103263882917</v>
      </c>
      <c r="AY313" s="43">
        <v>6737.3299814611828</v>
      </c>
      <c r="AZ313" s="43">
        <v>8965.2169555894598</v>
      </c>
      <c r="BD313" s="38"/>
      <c r="BE313" s="178"/>
      <c r="BF313" s="38"/>
      <c r="BG313" s="38"/>
      <c r="BH313" s="178"/>
      <c r="BI313" s="38"/>
      <c r="BJ313" s="219"/>
      <c r="BK313" s="219"/>
      <c r="BL313" s="219"/>
      <c r="BM313" s="219"/>
      <c r="BN313" s="219"/>
      <c r="BO313" s="219"/>
    </row>
    <row r="314" spans="2:67" ht="17.25">
      <c r="B314" s="13">
        <v>44228</v>
      </c>
      <c r="C314" s="43">
        <v>9403.4504394301148</v>
      </c>
      <c r="D314" s="106">
        <v>7204.2438557143732</v>
      </c>
      <c r="E314" s="43">
        <v>9846.5402562355175</v>
      </c>
      <c r="F314" s="43">
        <v>10454.05195919634</v>
      </c>
      <c r="G314" s="43">
        <v>8235.7383073948695</v>
      </c>
      <c r="H314" s="43">
        <v>6885.0475917929607</v>
      </c>
      <c r="I314" s="43">
        <v>7114.1938523161962</v>
      </c>
      <c r="J314" s="43">
        <v>8038.8354585182578</v>
      </c>
      <c r="K314" s="43">
        <v>7897.3842941247885</v>
      </c>
      <c r="L314" s="43">
        <v>8604.6854980050921</v>
      </c>
      <c r="M314" s="43">
        <v>1779.791635724941</v>
      </c>
      <c r="N314" s="43">
        <v>9139.2470735135939</v>
      </c>
      <c r="O314" s="43">
        <v>8908.4298595622968</v>
      </c>
      <c r="P314" s="43">
        <v>9331.6313260584247</v>
      </c>
      <c r="Q314" s="43">
        <v>10144.529281442252</v>
      </c>
      <c r="R314" s="43">
        <v>8171.2976115946076</v>
      </c>
      <c r="S314" s="43">
        <v>9489.541561848222</v>
      </c>
      <c r="T314" s="43">
        <v>8654.1431114023471</v>
      </c>
      <c r="U314" s="43">
        <v>7397.646399283396</v>
      </c>
      <c r="V314" s="43">
        <v>5899.0882746026909</v>
      </c>
      <c r="W314" s="43">
        <v>2970.970565442271</v>
      </c>
      <c r="X314" s="43">
        <v>6135.7227518413174</v>
      </c>
      <c r="Y314" s="43">
        <v>8199.5598294356787</v>
      </c>
      <c r="Z314" s="43">
        <v>7499.0440388291081</v>
      </c>
      <c r="AA314" s="43">
        <v>9297.8447747647824</v>
      </c>
      <c r="AB314" s="43">
        <v>8812.8952611567329</v>
      </c>
      <c r="AC314" s="43">
        <v>7273.9024592098995</v>
      </c>
      <c r="AD314" s="43">
        <v>12836.188431612429</v>
      </c>
      <c r="AE314" s="43">
        <v>9892.1663445796912</v>
      </c>
      <c r="AF314" s="43">
        <v>4855.8112716599335</v>
      </c>
      <c r="AG314" s="43">
        <v>7873.5183231033925</v>
      </c>
      <c r="AH314" s="43">
        <v>8324.1068162585379</v>
      </c>
      <c r="AI314" s="43">
        <v>9059.5689680281484</v>
      </c>
      <c r="AJ314" s="43">
        <v>8373.2168991726357</v>
      </c>
      <c r="AK314" s="43">
        <v>7695.2667747852993</v>
      </c>
      <c r="AL314" s="43">
        <v>10021.52187331457</v>
      </c>
      <c r="AM314" s="43">
        <v>3400.052817761888</v>
      </c>
      <c r="AN314" s="43">
        <v>6610.2217174445086</v>
      </c>
      <c r="AO314" s="43">
        <v>10915.690820086018</v>
      </c>
      <c r="AP314" s="43">
        <v>9005.5108906806636</v>
      </c>
      <c r="AQ314" s="43">
        <v>12248.028417083387</v>
      </c>
      <c r="AR314" s="43">
        <v>10679.448830226655</v>
      </c>
      <c r="AS314" s="43">
        <v>8242.2337355926029</v>
      </c>
      <c r="AT314" s="43">
        <v>10841.002907711203</v>
      </c>
      <c r="AU314" s="43">
        <v>5985.4490729520121</v>
      </c>
      <c r="AV314" s="43">
        <v>1936.046033778526</v>
      </c>
      <c r="AW314" s="43">
        <v>4120.4912531272594</v>
      </c>
      <c r="AX314" s="43">
        <v>10189.381279375602</v>
      </c>
      <c r="AY314" s="43">
        <v>6773.0572802980369</v>
      </c>
      <c r="AZ314" s="43">
        <v>8990.8382788493509</v>
      </c>
      <c r="BD314" s="38"/>
      <c r="BE314" s="178"/>
      <c r="BF314" s="38"/>
      <c r="BG314" s="38"/>
      <c r="BH314" s="178"/>
      <c r="BI314" s="38"/>
      <c r="BJ314" s="219"/>
      <c r="BK314" s="219"/>
      <c r="BL314" s="219"/>
      <c r="BM314" s="219"/>
      <c r="BN314" s="219"/>
      <c r="BO314" s="219"/>
    </row>
    <row r="315" spans="2:67" ht="17.25">
      <c r="B315" s="13">
        <v>44229</v>
      </c>
      <c r="C315" s="43">
        <v>9443.4739868065353</v>
      </c>
      <c r="D315" s="106">
        <v>7222.6784213059827</v>
      </c>
      <c r="E315" s="43">
        <v>9904.1034000693417</v>
      </c>
      <c r="F315" s="43">
        <v>10507.754516155996</v>
      </c>
      <c r="G315" s="43">
        <v>8272.8049567272956</v>
      </c>
      <c r="H315" s="43">
        <v>6908.1007657632808</v>
      </c>
      <c r="I315" s="43">
        <v>7151.6542707501521</v>
      </c>
      <c r="J315" s="43">
        <v>8077.1404276894309</v>
      </c>
      <c r="K315" s="43">
        <v>7940.2785445093341</v>
      </c>
      <c r="L315" s="43">
        <v>8649.621072296517</v>
      </c>
      <c r="M315" s="43">
        <v>1785.7748238743131</v>
      </c>
      <c r="N315" s="43">
        <v>9160.143267632362</v>
      </c>
      <c r="O315" s="43">
        <v>8931.7560819170576</v>
      </c>
      <c r="P315" s="43">
        <v>9358.2538366197368</v>
      </c>
      <c r="Q315" s="43">
        <v>10170.881424863112</v>
      </c>
      <c r="R315" s="43">
        <v>8221.7873024406981</v>
      </c>
      <c r="S315" s="43">
        <v>9523.2635901441263</v>
      </c>
      <c r="T315" s="43">
        <v>8692.8167360640819</v>
      </c>
      <c r="U315" s="43">
        <v>7436.0027741114409</v>
      </c>
      <c r="V315" s="43">
        <v>5921.2008763754793</v>
      </c>
      <c r="W315" s="43">
        <v>2991.1310758379523</v>
      </c>
      <c r="X315" s="43">
        <v>6151.2746202333738</v>
      </c>
      <c r="Y315" s="43">
        <v>8215.9666750292508</v>
      </c>
      <c r="Z315" s="43">
        <v>7516.8946992127649</v>
      </c>
      <c r="AA315" s="43">
        <v>9329.4676154606896</v>
      </c>
      <c r="AB315" s="43">
        <v>8842.4617380116088</v>
      </c>
      <c r="AC315" s="43">
        <v>7329.5983191155656</v>
      </c>
      <c r="AD315" s="43">
        <v>12846.386327021764</v>
      </c>
      <c r="AE315" s="43">
        <v>9920.3920342997499</v>
      </c>
      <c r="AF315" s="43">
        <v>4884.7775110194116</v>
      </c>
      <c r="AG315" s="43">
        <v>7915.4240114206068</v>
      </c>
      <c r="AH315" s="43">
        <v>8351.3247861413602</v>
      </c>
      <c r="AI315" s="43">
        <v>9088.3894006852697</v>
      </c>
      <c r="AJ315" s="43">
        <v>8422.5637220279168</v>
      </c>
      <c r="AK315" s="43">
        <v>7726.9690810853081</v>
      </c>
      <c r="AL315" s="43">
        <v>10067.404732414912</v>
      </c>
      <c r="AM315" s="43">
        <v>3414.9829636129516</v>
      </c>
      <c r="AN315" s="43">
        <v>6641.0495163792802</v>
      </c>
      <c r="AO315" s="43">
        <v>10962.255278687544</v>
      </c>
      <c r="AP315" s="43">
        <v>9060.453875333862</v>
      </c>
      <c r="AQ315" s="43">
        <v>12263.999058232768</v>
      </c>
      <c r="AR315" s="43">
        <v>10714.048287538142</v>
      </c>
      <c r="AS315" s="43">
        <v>8307.690323325578</v>
      </c>
      <c r="AT315" s="43">
        <v>10878.999127784669</v>
      </c>
      <c r="AU315" s="43">
        <v>6025.5437141130906</v>
      </c>
      <c r="AV315" s="43">
        <v>1957.8870781375954</v>
      </c>
      <c r="AW315" s="43">
        <v>4138.4447930803863</v>
      </c>
      <c r="AX315" s="43">
        <v>10212.734301251234</v>
      </c>
      <c r="AY315" s="43">
        <v>6806.3294233915285</v>
      </c>
      <c r="AZ315" s="43">
        <v>9012.7077320365024</v>
      </c>
      <c r="BD315" s="38"/>
      <c r="BE315" s="178"/>
      <c r="BF315" s="38"/>
      <c r="BG315" s="38"/>
      <c r="BH315" s="178"/>
      <c r="BI315" s="38"/>
      <c r="BJ315" s="219"/>
      <c r="BK315" s="219"/>
      <c r="BL315" s="219"/>
      <c r="BM315" s="219"/>
      <c r="BN315" s="219"/>
      <c r="BO315" s="219"/>
    </row>
    <row r="316" spans="2:67" ht="17.25">
      <c r="B316" s="13">
        <v>44230</v>
      </c>
      <c r="C316" s="43">
        <v>9489.3013418828778</v>
      </c>
      <c r="D316" s="106">
        <v>7238.4766877928587</v>
      </c>
      <c r="E316" s="43">
        <v>9959.3801131077907</v>
      </c>
      <c r="F316" s="43">
        <v>10558.222594134966</v>
      </c>
      <c r="G316" s="43">
        <v>8307.6903642124707</v>
      </c>
      <c r="H316" s="43">
        <v>6934.9767032209847</v>
      </c>
      <c r="I316" s="43">
        <v>7189.1146891841081</v>
      </c>
      <c r="J316" s="43">
        <v>8110.6040947439897</v>
      </c>
      <c r="K316" s="43">
        <v>7978.3112824489572</v>
      </c>
      <c r="L316" s="43">
        <v>8692.0634400375948</v>
      </c>
      <c r="M316" s="43">
        <v>1791.7075635569963</v>
      </c>
      <c r="N316" s="43">
        <v>9180.3359938542471</v>
      </c>
      <c r="O316" s="43">
        <v>8954.7632611648423</v>
      </c>
      <c r="P316" s="43">
        <v>9385.8991472839152</v>
      </c>
      <c r="Q316" s="43">
        <v>10195.245837878172</v>
      </c>
      <c r="R316" s="43">
        <v>8270.1921751467216</v>
      </c>
      <c r="S316" s="43">
        <v>9556.9856184400305</v>
      </c>
      <c r="T316" s="43">
        <v>8731.4903607258148</v>
      </c>
      <c r="U316" s="43">
        <v>7473.1590872824318</v>
      </c>
      <c r="V316" s="43">
        <v>5942.8857819609566</v>
      </c>
      <c r="W316" s="43">
        <v>3011.2597035076519</v>
      </c>
      <c r="X316" s="43">
        <v>6166.3615918973728</v>
      </c>
      <c r="Y316" s="43">
        <v>8232.1734062485939</v>
      </c>
      <c r="Z316" s="43">
        <v>7534.1145695372252</v>
      </c>
      <c r="AA316" s="43">
        <v>9361.51766211014</v>
      </c>
      <c r="AB316" s="43">
        <v>8868.593050060108</v>
      </c>
      <c r="AC316" s="43">
        <v>7382.5754473907173</v>
      </c>
      <c r="AD316" s="43">
        <v>12856.228045937021</v>
      </c>
      <c r="AE316" s="43">
        <v>9941.4468331987282</v>
      </c>
      <c r="AF316" s="43">
        <v>4913.1343771896063</v>
      </c>
      <c r="AG316" s="43">
        <v>7956.1025249081913</v>
      </c>
      <c r="AH316" s="43">
        <v>8376.3625932300638</v>
      </c>
      <c r="AI316" s="43">
        <v>9116.4121000921477</v>
      </c>
      <c r="AJ316" s="43">
        <v>8470.6269018231233</v>
      </c>
      <c r="AK316" s="43">
        <v>7757.8867736364891</v>
      </c>
      <c r="AL316" s="43">
        <v>10103.269105874886</v>
      </c>
      <c r="AM316" s="43">
        <v>3429.6319837594701</v>
      </c>
      <c r="AN316" s="43">
        <v>6670.4701679001382</v>
      </c>
      <c r="AO316" s="43">
        <v>11008.81973728907</v>
      </c>
      <c r="AP316" s="43">
        <v>9113.9318617092686</v>
      </c>
      <c r="AQ316" s="43">
        <v>12281.148523248587</v>
      </c>
      <c r="AR316" s="43">
        <v>10750.59527173941</v>
      </c>
      <c r="AS316" s="43">
        <v>8370.5174735483488</v>
      </c>
      <c r="AT316" s="43">
        <v>10915.85015862876</v>
      </c>
      <c r="AU316" s="43">
        <v>6066.2910898731352</v>
      </c>
      <c r="AV316" s="43">
        <v>1979.2931331436016</v>
      </c>
      <c r="AW316" s="43">
        <v>4154.4829135672499</v>
      </c>
      <c r="AX316" s="43">
        <v>10234.862994705356</v>
      </c>
      <c r="AY316" s="43">
        <v>6837.0188701835596</v>
      </c>
      <c r="AZ316" s="43">
        <v>9035.2683191844226</v>
      </c>
      <c r="BD316" s="38"/>
      <c r="BE316" s="178"/>
      <c r="BF316" s="38"/>
      <c r="BG316" s="38"/>
      <c r="BH316" s="178"/>
      <c r="BI316" s="38"/>
      <c r="BJ316" s="219"/>
      <c r="BK316" s="219"/>
      <c r="BL316" s="219"/>
      <c r="BM316" s="219"/>
      <c r="BN316" s="219"/>
      <c r="BO316" s="219"/>
    </row>
    <row r="317" spans="2:67" ht="17.25">
      <c r="B317" s="13">
        <v>44231</v>
      </c>
      <c r="C317" s="43">
        <v>9526.5482684068756</v>
      </c>
      <c r="D317" s="106">
        <v>7251.7753521656205</v>
      </c>
      <c r="E317" s="43">
        <v>10013.667459611595</v>
      </c>
      <c r="F317" s="43">
        <v>10601.858620334953</v>
      </c>
      <c r="G317" s="43">
        <v>8341.1621042647275</v>
      </c>
      <c r="H317" s="43">
        <v>6964.4176876909896</v>
      </c>
      <c r="I317" s="43">
        <v>7226.575107618065</v>
      </c>
      <c r="J317" s="43">
        <v>8147.6180500174005</v>
      </c>
      <c r="K317" s="43">
        <v>8015.5292231871799</v>
      </c>
      <c r="L317" s="43">
        <v>8734.5084987733298</v>
      </c>
      <c r="M317" s="43">
        <v>1797.5898547729903</v>
      </c>
      <c r="N317" s="43">
        <v>9200.5287200761341</v>
      </c>
      <c r="O317" s="43">
        <v>8977.3555716374831</v>
      </c>
      <c r="P317" s="43">
        <v>9413.5465799400099</v>
      </c>
      <c r="Q317" s="43">
        <v>10218.772596849787</v>
      </c>
      <c r="R317" s="43">
        <v>8317.8360252801467</v>
      </c>
      <c r="S317" s="43">
        <v>9590.7076467359384</v>
      </c>
      <c r="T317" s="43">
        <v>8765.8648673182761</v>
      </c>
      <c r="U317" s="43">
        <v>7511.2646720232515</v>
      </c>
      <c r="V317" s="43">
        <v>5963.9563173326123</v>
      </c>
      <c r="W317" s="43">
        <v>3031.1970348214627</v>
      </c>
      <c r="X317" s="43">
        <v>6181.4485635613737</v>
      </c>
      <c r="Y317" s="43">
        <v>8248.1597583469484</v>
      </c>
      <c r="Z317" s="43">
        <v>7552.3748943135697</v>
      </c>
      <c r="AA317" s="43">
        <v>9393.2317040770286</v>
      </c>
      <c r="AB317" s="43">
        <v>8893.2005925057802</v>
      </c>
      <c r="AC317" s="43">
        <v>7435.2461054169389</v>
      </c>
      <c r="AD317" s="43">
        <v>12865.619857701868</v>
      </c>
      <c r="AE317" s="43">
        <v>9963.6684711808484</v>
      </c>
      <c r="AF317" s="43">
        <v>4941.3336468453326</v>
      </c>
      <c r="AG317" s="43">
        <v>7996.8550227236419</v>
      </c>
      <c r="AH317" s="43">
        <v>8400.1536197208807</v>
      </c>
      <c r="AI317" s="43">
        <v>9143.0063004230033</v>
      </c>
      <c r="AJ317" s="43">
        <v>8517.1743840920135</v>
      </c>
      <c r="AK317" s="43">
        <v>7787.737538146037</v>
      </c>
      <c r="AL317" s="43">
        <v>10133.923866801868</v>
      </c>
      <c r="AM317" s="43">
        <v>3445.5714725015537</v>
      </c>
      <c r="AN317" s="43">
        <v>6700.7076567778431</v>
      </c>
      <c r="AO317" s="43">
        <v>11055.384195890596</v>
      </c>
      <c r="AP317" s="43">
        <v>9165.5591779117767</v>
      </c>
      <c r="AQ317" s="43">
        <v>12296.957681676538</v>
      </c>
      <c r="AR317" s="43">
        <v>10785.611010308756</v>
      </c>
      <c r="AS317" s="43">
        <v>8431.1714086956981</v>
      </c>
      <c r="AT317" s="43">
        <v>10951.426776556113</v>
      </c>
      <c r="AU317" s="43">
        <v>6105.0953249424138</v>
      </c>
      <c r="AV317" s="43">
        <v>2000.6991881496081</v>
      </c>
      <c r="AW317" s="43">
        <v>4172.9729960936884</v>
      </c>
      <c r="AX317" s="43">
        <v>10256.066694542425</v>
      </c>
      <c r="AY317" s="43">
        <v>6866.5684232376025</v>
      </c>
      <c r="AZ317" s="43">
        <v>9052.9169185397423</v>
      </c>
      <c r="BD317" s="38"/>
      <c r="BH317" s="10"/>
      <c r="BI317" s="38"/>
      <c r="BJ317" s="219"/>
      <c r="BK317" s="219"/>
      <c r="BL317" s="219"/>
      <c r="BM317" s="219"/>
      <c r="BN317" s="219"/>
      <c r="BO317" s="219"/>
    </row>
    <row r="318" spans="2:67" ht="17.25">
      <c r="B318" s="13">
        <v>44232</v>
      </c>
      <c r="C318" s="43">
        <v>9562.9327817385183</v>
      </c>
      <c r="D318" s="106">
        <v>7271.8112253615882</v>
      </c>
      <c r="E318" s="43">
        <v>10065.16659133595</v>
      </c>
      <c r="F318" s="43">
        <v>10642.568306631903</v>
      </c>
      <c r="G318" s="43">
        <v>8372.8463323506621</v>
      </c>
      <c r="H318" s="43">
        <v>6987.2724054127748</v>
      </c>
      <c r="I318" s="43">
        <v>7265.782530270355</v>
      </c>
      <c r="J318" s="43">
        <v>8183.3556620055188</v>
      </c>
      <c r="K318" s="43">
        <v>8052.8056962957908</v>
      </c>
      <c r="L318" s="43">
        <v>8776.5095433905462</v>
      </c>
      <c r="M318" s="43">
        <v>1802.9273025487371</v>
      </c>
      <c r="N318" s="43">
        <v>9220.4576458366882</v>
      </c>
      <c r="O318" s="43">
        <v>8999.310923256975</v>
      </c>
      <c r="P318" s="43">
        <v>9439.7595460617922</v>
      </c>
      <c r="Q318" s="43">
        <v>10241.837514132583</v>
      </c>
      <c r="R318" s="43">
        <v>8363.5165650792133</v>
      </c>
      <c r="S318" s="43">
        <v>9621.5610714906034</v>
      </c>
      <c r="T318" s="43">
        <v>8800.8908485574029</v>
      </c>
      <c r="U318" s="43">
        <v>7547.3100472871956</v>
      </c>
      <c r="V318" s="43">
        <v>5985.1946230318881</v>
      </c>
      <c r="W318" s="43">
        <v>3048.9450856178723</v>
      </c>
      <c r="X318" s="43">
        <v>6195.9004147722781</v>
      </c>
      <c r="Y318" s="43">
        <v>8263.7484147901851</v>
      </c>
      <c r="Z318" s="43">
        <v>7570.3349537111817</v>
      </c>
      <c r="AA318" s="43">
        <v>9424.134534738876</v>
      </c>
      <c r="AB318" s="43">
        <v>8917.8482341515282</v>
      </c>
      <c r="AC318" s="43">
        <v>7486.9741971664489</v>
      </c>
      <c r="AD318" s="43">
        <v>12872.687149189587</v>
      </c>
      <c r="AE318" s="43">
        <v>9987.4335861780091</v>
      </c>
      <c r="AF318" s="43">
        <v>4966.9798529666541</v>
      </c>
      <c r="AG318" s="43">
        <v>8036.069933203411</v>
      </c>
      <c r="AH318" s="43">
        <v>8422.7523696836633</v>
      </c>
      <c r="AI318" s="43">
        <v>9168.2554853900729</v>
      </c>
      <c r="AJ318" s="43">
        <v>8563.1152936105482</v>
      </c>
      <c r="AK318" s="43">
        <v>7815.9249703936639</v>
      </c>
      <c r="AL318" s="43">
        <v>10181.785151174614</v>
      </c>
      <c r="AM318" s="43">
        <v>3459.2755038339956</v>
      </c>
      <c r="AN318" s="43">
        <v>6730.5545813455783</v>
      </c>
      <c r="AO318" s="43">
        <v>11097.83566292726</v>
      </c>
      <c r="AP318" s="43">
        <v>9216.7342313883764</v>
      </c>
      <c r="AQ318" s="43">
        <v>12312.589209110918</v>
      </c>
      <c r="AR318" s="43">
        <v>10820.417562316363</v>
      </c>
      <c r="AS318" s="43">
        <v>8479.8403903348481</v>
      </c>
      <c r="AT318" s="43">
        <v>10986.691475238113</v>
      </c>
      <c r="AU318" s="43">
        <v>6144.821756842538</v>
      </c>
      <c r="AV318" s="43">
        <v>2022.7462800969708</v>
      </c>
      <c r="AW318" s="43">
        <v>4191.5062271487504</v>
      </c>
      <c r="AX318" s="43">
        <v>10276.848381376489</v>
      </c>
      <c r="AY318" s="43">
        <v>6895.9107228847379</v>
      </c>
      <c r="AZ318" s="43">
        <v>9070.861718163962</v>
      </c>
      <c r="BD318" s="38"/>
      <c r="BH318" s="10"/>
      <c r="BI318" s="38"/>
      <c r="BJ318" s="219"/>
      <c r="BK318" s="219"/>
      <c r="BL318" s="219"/>
      <c r="BM318" s="219"/>
      <c r="BN318" s="219"/>
      <c r="BO318" s="219"/>
    </row>
    <row r="319" spans="2:67" ht="17.25">
      <c r="B319" s="13">
        <v>44233</v>
      </c>
      <c r="C319" s="43">
        <v>9597.1029909276167</v>
      </c>
      <c r="D319" s="106">
        <v>7292.0033236896861</v>
      </c>
      <c r="E319" s="43">
        <v>10116.500039669336</v>
      </c>
      <c r="F319" s="43">
        <v>10686.110124706238</v>
      </c>
      <c r="G319" s="43">
        <v>8403.1519635256736</v>
      </c>
      <c r="H319" s="43">
        <v>7010.1246424314531</v>
      </c>
      <c r="I319" s="43">
        <v>7298.1822461177135</v>
      </c>
      <c r="J319" s="43">
        <v>8220.237581766658</v>
      </c>
      <c r="K319" s="43">
        <v>8087.8067235056342</v>
      </c>
      <c r="L319" s="43">
        <v>8816.842171319995</v>
      </c>
      <c r="M319" s="43">
        <v>1807.921700750996</v>
      </c>
      <c r="N319" s="43">
        <v>9239.9548981150638</v>
      </c>
      <c r="O319" s="43">
        <v>9021.0160007784198</v>
      </c>
      <c r="P319" s="43">
        <v>9465.1619112721764</v>
      </c>
      <c r="Q319" s="43">
        <v>10264.318337514813</v>
      </c>
      <c r="R319" s="43">
        <v>8408.8677547733314</v>
      </c>
      <c r="S319" s="43">
        <v>9652.4144962452683</v>
      </c>
      <c r="T319" s="43">
        <v>8832.1124636994955</v>
      </c>
      <c r="U319" s="43">
        <v>7582.020638946402</v>
      </c>
      <c r="V319" s="43">
        <v>6006.89370639153</v>
      </c>
      <c r="W319" s="43">
        <v>3066.4805849077379</v>
      </c>
      <c r="X319" s="43">
        <v>6209.6155834756473</v>
      </c>
      <c r="Y319" s="43">
        <v>8279.2560122463929</v>
      </c>
      <c r="Z319" s="43">
        <v>7588.2624261684678</v>
      </c>
      <c r="AA319" s="43">
        <v>9455.0037649324677</v>
      </c>
      <c r="AB319" s="43">
        <v>8943.2978597987621</v>
      </c>
      <c r="AC319" s="43">
        <v>7538.5115963166254</v>
      </c>
      <c r="AD319" s="43">
        <v>12877.898573681856</v>
      </c>
      <c r="AE319" s="43">
        <v>10006.560885072555</v>
      </c>
      <c r="AF319" s="43">
        <v>4993.6031574776871</v>
      </c>
      <c r="AG319" s="43">
        <v>8075.9700028934312</v>
      </c>
      <c r="AH319" s="43">
        <v>8445.2216724805476</v>
      </c>
      <c r="AI319" s="43">
        <v>9192.2756045936803</v>
      </c>
      <c r="AJ319" s="43">
        <v>8608.3086352599985</v>
      </c>
      <c r="AK319" s="43">
        <v>7843.5624397332303</v>
      </c>
      <c r="AL319" s="43">
        <v>10228.3756222337</v>
      </c>
      <c r="AM319" s="43">
        <v>3472.66792595176</v>
      </c>
      <c r="AN319" s="43">
        <v>6760.0421867481464</v>
      </c>
      <c r="AO319" s="43">
        <v>11141.568225697241</v>
      </c>
      <c r="AP319" s="43">
        <v>9266.558045923146</v>
      </c>
      <c r="AQ319" s="43">
        <v>12328.317626178159</v>
      </c>
      <c r="AR319" s="43">
        <v>10854.100782487436</v>
      </c>
      <c r="AS319" s="43">
        <v>8523.7214998128275</v>
      </c>
      <c r="AT319" s="43">
        <v>11020.695128971032</v>
      </c>
      <c r="AU319" s="43">
        <v>6184.9565662866289</v>
      </c>
      <c r="AV319" s="43">
        <v>2043.5570865145744</v>
      </c>
      <c r="AW319" s="43">
        <v>4209.0151496547624</v>
      </c>
      <c r="AX319" s="43">
        <v>10296.572582139066</v>
      </c>
      <c r="AY319" s="43">
        <v>6924.5037217530544</v>
      </c>
      <c r="AZ319" s="43">
        <v>9088.1894338946404</v>
      </c>
      <c r="BD319" s="38"/>
      <c r="BH319" s="10"/>
      <c r="BI319" s="38"/>
      <c r="BJ319" s="219"/>
      <c r="BK319" s="219"/>
      <c r="BL319" s="219"/>
      <c r="BM319" s="219"/>
      <c r="BN319" s="219"/>
      <c r="BO319" s="219"/>
    </row>
    <row r="320" spans="2:67" ht="17.25">
      <c r="B320" s="13">
        <v>44234</v>
      </c>
      <c r="C320" s="43">
        <v>9629.1841789717146</v>
      </c>
      <c r="D320" s="106">
        <v>7312.2149501593003</v>
      </c>
      <c r="E320" s="43">
        <v>10161.518583901216</v>
      </c>
      <c r="F320" s="43">
        <v>10729.025851278853</v>
      </c>
      <c r="G320" s="43">
        <v>8432.6943589076218</v>
      </c>
      <c r="H320" s="43">
        <v>7031.6918752408756</v>
      </c>
      <c r="I320" s="43">
        <v>7332.2087594711384</v>
      </c>
      <c r="J320" s="43">
        <v>8256.6060300911868</v>
      </c>
      <c r="K320" s="43">
        <v>8123.2806656625744</v>
      </c>
      <c r="L320" s="43">
        <v>8855.2453560798804</v>
      </c>
      <c r="M320" s="43">
        <v>1812.7445741665106</v>
      </c>
      <c r="N320" s="43">
        <v>9259.0604466781333</v>
      </c>
      <c r="O320" s="43">
        <v>9042.1697988676733</v>
      </c>
      <c r="P320" s="43">
        <v>9490.5706424583041</v>
      </c>
      <c r="Q320" s="43">
        <v>10285.766808886739</v>
      </c>
      <c r="R320" s="43">
        <v>8452.0765699983604</v>
      </c>
      <c r="S320" s="43">
        <v>9681.7330955154757</v>
      </c>
      <c r="T320" s="43">
        <v>8858.0854057448614</v>
      </c>
      <c r="U320" s="43">
        <v>7616.1799069427843</v>
      </c>
      <c r="V320" s="43">
        <v>6027.7539381130709</v>
      </c>
      <c r="W320" s="43">
        <v>3082.6876372817046</v>
      </c>
      <c r="X320" s="43">
        <v>6222.6469963759082</v>
      </c>
      <c r="Y320" s="43">
        <v>8294.8066722894582</v>
      </c>
      <c r="Z320" s="43">
        <v>7602.4703321512334</v>
      </c>
      <c r="AA320" s="43">
        <v>9484.4377751248339</v>
      </c>
      <c r="AB320" s="43">
        <v>8967.156883843043</v>
      </c>
      <c r="AC320" s="43">
        <v>7578.8172013659914</v>
      </c>
      <c r="AD320" s="43">
        <v>12883.878589556078</v>
      </c>
      <c r="AE320" s="43">
        <v>10021.958729935537</v>
      </c>
      <c r="AF320" s="43">
        <v>5020.142410514336</v>
      </c>
      <c r="AG320" s="43">
        <v>8119.1816754330048</v>
      </c>
      <c r="AH320" s="43">
        <v>8466.6008938803698</v>
      </c>
      <c r="AI320" s="43">
        <v>9215.8736672521027</v>
      </c>
      <c r="AJ320" s="43">
        <v>8654.1496732361011</v>
      </c>
      <c r="AK320" s="43">
        <v>7870.3321898178647</v>
      </c>
      <c r="AL320" s="43">
        <v>10270.951478506449</v>
      </c>
      <c r="AM320" s="43">
        <v>3485.7758353082977</v>
      </c>
      <c r="AN320" s="43">
        <v>6789.8087666578331</v>
      </c>
      <c r="AO320" s="43">
        <v>11184.572586681972</v>
      </c>
      <c r="AP320" s="43">
        <v>9315.660459790819</v>
      </c>
      <c r="AQ320" s="43">
        <v>12343.513150264678</v>
      </c>
      <c r="AR320" s="43">
        <v>10890.066228047073</v>
      </c>
      <c r="AS320" s="43">
        <v>8565.2756778010735</v>
      </c>
      <c r="AT320" s="43">
        <v>11053.397633851899</v>
      </c>
      <c r="AU320" s="43">
        <v>6226.1625299444086</v>
      </c>
      <c r="AV320" s="43">
        <v>2061.7121684608451</v>
      </c>
      <c r="AW320" s="43">
        <v>4224.7962549928707</v>
      </c>
      <c r="AX320" s="43">
        <v>10314.971858357323</v>
      </c>
      <c r="AY320" s="43">
        <v>6952.2517644239797</v>
      </c>
      <c r="AZ320" s="43">
        <v>9102.6538803592812</v>
      </c>
      <c r="BD320" s="38"/>
      <c r="BH320" s="10"/>
      <c r="BI320" s="38"/>
      <c r="BJ320" s="219"/>
      <c r="BK320" s="219"/>
      <c r="BL320" s="219"/>
      <c r="BM320" s="219"/>
      <c r="BN320" s="219"/>
      <c r="BO320" s="219"/>
    </row>
    <row r="321" spans="2:67" ht="17.25">
      <c r="B321" s="13">
        <v>44235</v>
      </c>
      <c r="C321" s="43">
        <v>9657.5826295997977</v>
      </c>
      <c r="D321" s="106">
        <v>7332.1336545061667</v>
      </c>
      <c r="E321" s="43">
        <v>10200.070742074133</v>
      </c>
      <c r="F321" s="43">
        <v>10766.924995160547</v>
      </c>
      <c r="G321" s="43">
        <v>8460.573254581428</v>
      </c>
      <c r="H321" s="43">
        <v>7053.601445079018</v>
      </c>
      <c r="I321" s="43">
        <v>7366.4997275915566</v>
      </c>
      <c r="J321" s="43">
        <v>8295.4831531488726</v>
      </c>
      <c r="K321" s="43">
        <v>8158.7013965737115</v>
      </c>
      <c r="L321" s="43">
        <v>8891.5939664186189</v>
      </c>
      <c r="M321" s="43">
        <v>1817.3959227952814</v>
      </c>
      <c r="N321" s="43">
        <v>9277.5344729246808</v>
      </c>
      <c r="O321" s="43">
        <v>9062.7711901639304</v>
      </c>
      <c r="P321" s="43">
        <v>9514.5831029645869</v>
      </c>
      <c r="Q321" s="43">
        <v>10307.124723064782</v>
      </c>
      <c r="R321" s="43">
        <v>8493.2964942983581</v>
      </c>
      <c r="S321" s="43">
        <v>9711.0516947856831</v>
      </c>
      <c r="T321" s="43">
        <v>8883.960011994508</v>
      </c>
      <c r="U321" s="43">
        <v>7649.5329158984141</v>
      </c>
      <c r="V321" s="43">
        <v>6047.5862812076439</v>
      </c>
      <c r="W321" s="43">
        <v>3098.2251524100579</v>
      </c>
      <c r="X321" s="43">
        <v>6235.1376986201522</v>
      </c>
      <c r="Y321" s="43">
        <v>8309.0603885400433</v>
      </c>
      <c r="Z321" s="43">
        <v>7618.7358706518198</v>
      </c>
      <c r="AA321" s="43">
        <v>9512.7869701992167</v>
      </c>
      <c r="AB321" s="43">
        <v>8990.2941222859863</v>
      </c>
      <c r="AC321" s="43">
        <v>7617.8601489897619</v>
      </c>
      <c r="AD321" s="43">
        <v>12890.833404256195</v>
      </c>
      <c r="AE321" s="43">
        <v>10039.490856412624</v>
      </c>
      <c r="AF321" s="43">
        <v>5046.3559640877475</v>
      </c>
      <c r="AG321" s="43">
        <v>8162.9836142405675</v>
      </c>
      <c r="AH321" s="43">
        <v>8487.8029770531721</v>
      </c>
      <c r="AI321" s="43">
        <v>9238.0942486586482</v>
      </c>
      <c r="AJ321" s="43">
        <v>8700.6237205473226</v>
      </c>
      <c r="AK321" s="43">
        <v>7895.49604821097</v>
      </c>
      <c r="AL321" s="43">
        <v>10308.700410346341</v>
      </c>
      <c r="AM321" s="43">
        <v>3498.5179425432575</v>
      </c>
      <c r="AN321" s="43">
        <v>6820.2538125688352</v>
      </c>
      <c r="AO321" s="43">
        <v>11226.241911060401</v>
      </c>
      <c r="AP321" s="43">
        <v>9362.6902340495672</v>
      </c>
      <c r="AQ321" s="43">
        <v>12360.404242926208</v>
      </c>
      <c r="AR321" s="43">
        <v>10922.831119212116</v>
      </c>
      <c r="AS321" s="43">
        <v>8605.158189783675</v>
      </c>
      <c r="AT321" s="43">
        <v>11085.962003066967</v>
      </c>
      <c r="AU321" s="43">
        <v>6264.2253254563993</v>
      </c>
      <c r="AV321" s="43">
        <v>2078.791224112696</v>
      </c>
      <c r="AW321" s="43">
        <v>4240.3316013201265</v>
      </c>
      <c r="AX321" s="43">
        <v>10332.65714746003</v>
      </c>
      <c r="AY321" s="43">
        <v>6979.1628221823948</v>
      </c>
      <c r="AZ321" s="43">
        <v>9115.2670751432925</v>
      </c>
      <c r="BD321" s="38"/>
      <c r="BH321" s="10"/>
      <c r="BI321" s="38"/>
      <c r="BJ321" s="219"/>
      <c r="BK321" s="219"/>
      <c r="BL321" s="219"/>
      <c r="BM321" s="219"/>
      <c r="BN321" s="219"/>
      <c r="BO321" s="219"/>
    </row>
    <row r="322" spans="2:67" ht="17.25">
      <c r="B322" s="13">
        <v>44236</v>
      </c>
      <c r="C322" s="43">
        <v>9684.8185705530468</v>
      </c>
      <c r="D322" s="106">
        <v>7351.7203804472529</v>
      </c>
      <c r="E322" s="43">
        <v>10232.663031983333</v>
      </c>
      <c r="F322" s="43">
        <v>10802.076402044089</v>
      </c>
      <c r="G322" s="43">
        <v>8487.0196821301179</v>
      </c>
      <c r="H322" s="43">
        <v>7075.1835621070804</v>
      </c>
      <c r="I322" s="43">
        <v>7398.4146096994236</v>
      </c>
      <c r="J322" s="43">
        <v>8335.3432072423548</v>
      </c>
      <c r="K322" s="43">
        <v>8191.6384925868651</v>
      </c>
      <c r="L322" s="43">
        <v>8926.6751182735879</v>
      </c>
      <c r="M322" s="43">
        <v>1821.7445806239143</v>
      </c>
      <c r="N322" s="43">
        <v>9295.5688317356744</v>
      </c>
      <c r="O322" s="43">
        <v>9082.1753242884351</v>
      </c>
      <c r="P322" s="43">
        <v>9538.4639999721585</v>
      </c>
      <c r="Q322" s="43">
        <v>10328.088713449417</v>
      </c>
      <c r="R322" s="43">
        <v>8531.8528395942521</v>
      </c>
      <c r="S322" s="43">
        <v>9733.3140197040211</v>
      </c>
      <c r="T322" s="43">
        <v>8910.7688083035227</v>
      </c>
      <c r="U322" s="43">
        <v>7681.3231502609215</v>
      </c>
      <c r="V322" s="43">
        <v>6066.61285413717</v>
      </c>
      <c r="W322" s="43">
        <v>3112.6255169784013</v>
      </c>
      <c r="X322" s="43">
        <v>6247.3151319922636</v>
      </c>
      <c r="Y322" s="43">
        <v>8323.3141047906265</v>
      </c>
      <c r="Z322" s="43">
        <v>7631.0816657587329</v>
      </c>
      <c r="AA322" s="43">
        <v>9539.4993424628356</v>
      </c>
      <c r="AB322" s="43">
        <v>9011.7471943258024</v>
      </c>
      <c r="AC322" s="43">
        <v>7654.970290910278</v>
      </c>
      <c r="AD322" s="43">
        <v>12899.175432670081</v>
      </c>
      <c r="AE322" s="43">
        <v>10054.748385183329</v>
      </c>
      <c r="AF322" s="43">
        <v>5072.3804018437959</v>
      </c>
      <c r="AG322" s="43">
        <v>8205.9878089911235</v>
      </c>
      <c r="AH322" s="43">
        <v>8507.7719056455517</v>
      </c>
      <c r="AI322" s="43">
        <v>9259.1043162377864</v>
      </c>
      <c r="AJ322" s="43">
        <v>8746.0917089384602</v>
      </c>
      <c r="AK322" s="43">
        <v>7920.1979377613079</v>
      </c>
      <c r="AL322" s="43">
        <v>10351.723939490947</v>
      </c>
      <c r="AM322" s="43">
        <v>3510.1660304701654</v>
      </c>
      <c r="AN322" s="43">
        <v>6849.9166139618728</v>
      </c>
      <c r="AO322" s="43">
        <v>11265.753600519558</v>
      </c>
      <c r="AP322" s="43">
        <v>9408.8571021257503</v>
      </c>
      <c r="AQ322" s="43">
        <v>12378.554900814892</v>
      </c>
      <c r="AR322" s="43">
        <v>10954.727886145947</v>
      </c>
      <c r="AS322" s="43">
        <v>8644.0597742634036</v>
      </c>
      <c r="AT322" s="43">
        <v>11117.831237963814</v>
      </c>
      <c r="AU322" s="43">
        <v>6299.7859716723551</v>
      </c>
      <c r="AV322" s="43">
        <v>2097.1752478237368</v>
      </c>
      <c r="AW322" s="43">
        <v>4254.9570765003336</v>
      </c>
      <c r="AX322" s="43">
        <v>10349.545028272172</v>
      </c>
      <c r="AY322" s="43">
        <v>7005.0376129062761</v>
      </c>
      <c r="AZ322" s="43">
        <v>9127.8555865715643</v>
      </c>
      <c r="BD322" s="38"/>
      <c r="BH322" s="10"/>
      <c r="BI322" s="38"/>
      <c r="BJ322" s="219"/>
      <c r="BK322" s="219"/>
      <c r="BL322" s="219"/>
      <c r="BM322" s="219"/>
      <c r="BN322" s="219"/>
      <c r="BO322" s="219"/>
    </row>
    <row r="323" spans="2:67" ht="17.25">
      <c r="B323" s="13">
        <v>44237</v>
      </c>
      <c r="C323" s="43">
        <v>9709.714924366217</v>
      </c>
      <c r="D323" s="106">
        <v>7371.3071063883381</v>
      </c>
      <c r="E323" s="43">
        <v>10263.423336969532</v>
      </c>
      <c r="F323" s="43">
        <v>10833.930524529844</v>
      </c>
      <c r="G323" s="43">
        <v>8512.3912162573088</v>
      </c>
      <c r="H323" s="43">
        <v>7096.835138822129</v>
      </c>
      <c r="I323" s="43">
        <v>7430.3294918072907</v>
      </c>
      <c r="J323" s="43">
        <v>8377.0077466702114</v>
      </c>
      <c r="K323" s="43">
        <v>8224.5968730983423</v>
      </c>
      <c r="L323" s="43">
        <v>8960.8588234102153</v>
      </c>
      <c r="M323" s="43">
        <v>1825.6190228656665</v>
      </c>
      <c r="N323" s="43">
        <v>9313.7470817073954</v>
      </c>
      <c r="O323" s="43">
        <v>9100.4859184349734</v>
      </c>
      <c r="P323" s="43">
        <v>9558.9836617869132</v>
      </c>
      <c r="Q323" s="43">
        <v>10349.74093850759</v>
      </c>
      <c r="R323" s="43">
        <v>8566.4761690737632</v>
      </c>
      <c r="S323" s="43">
        <v>9755.5763446223591</v>
      </c>
      <c r="T323" s="43">
        <v>8937.5776046125375</v>
      </c>
      <c r="U323" s="43">
        <v>7710.1515744197523</v>
      </c>
      <c r="V323" s="43">
        <v>6083.9404571292471</v>
      </c>
      <c r="W323" s="43">
        <v>3126.5582682323497</v>
      </c>
      <c r="X323" s="43">
        <v>6259.1463961084055</v>
      </c>
      <c r="Y323" s="43">
        <v>8337.4335670939417</v>
      </c>
      <c r="Z323" s="43">
        <v>7642.7757220590956</v>
      </c>
      <c r="AA323" s="43">
        <v>9567.1381276369466</v>
      </c>
      <c r="AB323" s="43">
        <v>9032.8661063650015</v>
      </c>
      <c r="AC323" s="43">
        <v>7692.0232250509935</v>
      </c>
      <c r="AD323" s="43">
        <v>12907.461222690168</v>
      </c>
      <c r="AE323" s="43">
        <v>10081.378902485929</v>
      </c>
      <c r="AF323" s="43">
        <v>5098.058127268011</v>
      </c>
      <c r="AG323" s="43">
        <v>8247.7793041066288</v>
      </c>
      <c r="AH323" s="43">
        <v>8528.7219074952845</v>
      </c>
      <c r="AI323" s="43">
        <v>9279.7201551758153</v>
      </c>
      <c r="AJ323" s="43">
        <v>8789.0335347857399</v>
      </c>
      <c r="AK323" s="43">
        <v>7943.9832224648853</v>
      </c>
      <c r="AL323" s="43">
        <v>10398.758473156795</v>
      </c>
      <c r="AM323" s="43">
        <v>3521.319608121607</v>
      </c>
      <c r="AN323" s="43">
        <v>6879.7557272434115</v>
      </c>
      <c r="AO323" s="43">
        <v>11305.265289978717</v>
      </c>
      <c r="AP323" s="43">
        <v>9456.4057299412179</v>
      </c>
      <c r="AQ323" s="43">
        <v>12395.881996824281</v>
      </c>
      <c r="AR323" s="43">
        <v>10983.716959871615</v>
      </c>
      <c r="AS323" s="43">
        <v>8681.6729984116409</v>
      </c>
      <c r="AT323" s="43">
        <v>11148.506267749877</v>
      </c>
      <c r="AU323" s="43">
        <v>6334.7223358231468</v>
      </c>
      <c r="AV323" s="43">
        <v>2115.3761181229615</v>
      </c>
      <c r="AW323" s="43">
        <v>4269.7795340938192</v>
      </c>
      <c r="AX323" s="43">
        <v>10365.824425219516</v>
      </c>
      <c r="AY323" s="43">
        <v>7029.6848257584734</v>
      </c>
      <c r="AZ323" s="43">
        <v>9139.4073970586815</v>
      </c>
      <c r="BD323" s="38"/>
      <c r="BH323" s="10"/>
      <c r="BI323" s="38"/>
      <c r="BJ323" s="219"/>
      <c r="BK323" s="219"/>
      <c r="BL323" s="219"/>
      <c r="BM323" s="219"/>
      <c r="BN323" s="219"/>
      <c r="BO323" s="219"/>
    </row>
    <row r="324" spans="2:67" ht="17.25">
      <c r="B324" s="13">
        <v>44238</v>
      </c>
      <c r="C324" s="43">
        <v>9734.5034765303426</v>
      </c>
      <c r="D324" s="106">
        <v>7390.8938323294233</v>
      </c>
      <c r="E324" s="43">
        <v>10293.208476854599</v>
      </c>
      <c r="F324" s="43">
        <v>10866.57560273721</v>
      </c>
      <c r="G324" s="43">
        <v>8535.5131752521229</v>
      </c>
      <c r="H324" s="43">
        <v>7118.0377082748719</v>
      </c>
      <c r="I324" s="43">
        <v>7462.2443739151586</v>
      </c>
      <c r="J324" s="43">
        <v>8412.3492521215176</v>
      </c>
      <c r="K324" s="43">
        <v>8256.8561908680458</v>
      </c>
      <c r="L324" s="43">
        <v>8992.8090029809628</v>
      </c>
      <c r="M324" s="43">
        <v>1829.190774307282</v>
      </c>
      <c r="N324" s="43">
        <v>9331.9253316791182</v>
      </c>
      <c r="O324" s="43">
        <v>9118.3128747974406</v>
      </c>
      <c r="P324" s="43">
        <v>9578.429595692849</v>
      </c>
      <c r="Q324" s="43">
        <v>10370.917738297858</v>
      </c>
      <c r="R324" s="43">
        <v>8601.6750618434744</v>
      </c>
      <c r="S324" s="43">
        <v>9777.8386695406971</v>
      </c>
      <c r="T324" s="43">
        <v>8962.4043200390097</v>
      </c>
      <c r="U324" s="43">
        <v>7736.5259864853997</v>
      </c>
      <c r="V324" s="43">
        <v>6100.8403639340113</v>
      </c>
      <c r="W324" s="43">
        <v>3139.9383855692836</v>
      </c>
      <c r="X324" s="43">
        <v>6270.9776602245474</v>
      </c>
      <c r="Y324" s="43">
        <v>8351.2363927291699</v>
      </c>
      <c r="Z324" s="43">
        <v>7654.4092597559938</v>
      </c>
      <c r="AA324" s="43">
        <v>9594.3401067237282</v>
      </c>
      <c r="AB324" s="43">
        <v>9054.399376804964</v>
      </c>
      <c r="AC324" s="43">
        <v>7727.0275758388552</v>
      </c>
      <c r="AD324" s="43">
        <v>12916.065696941792</v>
      </c>
      <c r="AE324" s="43">
        <v>10107.861718638762</v>
      </c>
      <c r="AF324" s="43">
        <v>5123.3366081889044</v>
      </c>
      <c r="AG324" s="43">
        <v>8286.0903191024463</v>
      </c>
      <c r="AH324" s="43">
        <v>8549.2631288211178</v>
      </c>
      <c r="AI324" s="43">
        <v>9299.6913143360271</v>
      </c>
      <c r="AJ324" s="43">
        <v>8831.1690447977999</v>
      </c>
      <c r="AK324" s="43">
        <v>7967.3664231756802</v>
      </c>
      <c r="AL324" s="43">
        <v>10448.027760916837</v>
      </c>
      <c r="AM324" s="43">
        <v>3532.019320177757</v>
      </c>
      <c r="AN324" s="43">
        <v>6907.2001233558321</v>
      </c>
      <c r="AO324" s="43">
        <v>11344.776979437873</v>
      </c>
      <c r="AP324" s="43">
        <v>9502.6225411405067</v>
      </c>
      <c r="AQ324" s="43">
        <v>12413.41902037153</v>
      </c>
      <c r="AR324" s="43">
        <v>11010.530493355209</v>
      </c>
      <c r="AS324" s="43">
        <v>8719.2734128586853</v>
      </c>
      <c r="AT324" s="43">
        <v>11178.299011670504</v>
      </c>
      <c r="AU324" s="43">
        <v>6369.3892377420589</v>
      </c>
      <c r="AV324" s="43">
        <v>2133.1648932455996</v>
      </c>
      <c r="AW324" s="43">
        <v>4281.5159338792701</v>
      </c>
      <c r="AX324" s="43">
        <v>10381.603295116785</v>
      </c>
      <c r="AY324" s="43">
        <v>7052.6421262158901</v>
      </c>
      <c r="AZ324" s="43">
        <v>9151.9712251312121</v>
      </c>
      <c r="BD324" s="38"/>
      <c r="BH324" s="10"/>
      <c r="BI324" s="38"/>
      <c r="BJ324" s="219"/>
      <c r="BK324" s="219"/>
      <c r="BL324" s="219"/>
      <c r="BM324" s="219"/>
      <c r="BN324" s="219"/>
      <c r="BO324" s="219"/>
    </row>
    <row r="325" spans="2:67" ht="17.25">
      <c r="B325" s="13">
        <v>44239</v>
      </c>
      <c r="C325" s="43">
        <v>9758.5607256158128</v>
      </c>
      <c r="D325" s="106">
        <v>7402.376379541146</v>
      </c>
      <c r="E325" s="43">
        <v>10321.4929985986</v>
      </c>
      <c r="F325" s="43">
        <v>10897.430726557204</v>
      </c>
      <c r="G325" s="43">
        <v>8557.2153204338811</v>
      </c>
      <c r="H325" s="43">
        <v>7138.114038517183</v>
      </c>
      <c r="I325" s="43">
        <v>7488.3011822450362</v>
      </c>
      <c r="J325" s="43">
        <v>8446.2090257128893</v>
      </c>
      <c r="K325" s="43">
        <v>8287.7087363267656</v>
      </c>
      <c r="L325" s="43">
        <v>9023.9061372452215</v>
      </c>
      <c r="M325" s="43">
        <v>1832.7726154422355</v>
      </c>
      <c r="N325" s="43">
        <v>9346.5142965860614</v>
      </c>
      <c r="O325" s="43">
        <v>9135.7711841776454</v>
      </c>
      <c r="P325" s="43">
        <v>9597.3322996686311</v>
      </c>
      <c r="Q325" s="43">
        <v>10391.496860608482</v>
      </c>
      <c r="R325" s="43">
        <v>8635.9786339395396</v>
      </c>
      <c r="S325" s="43">
        <v>9799.8558146691848</v>
      </c>
      <c r="T325" s="43">
        <v>8985.1598377680621</v>
      </c>
      <c r="U325" s="43">
        <v>7763.3232182022357</v>
      </c>
      <c r="V325" s="43">
        <v>6116.653308052787</v>
      </c>
      <c r="W325" s="43">
        <v>3152.043193866954</v>
      </c>
      <c r="X325" s="43">
        <v>6281.841939146334</v>
      </c>
      <c r="Y325" s="43">
        <v>8365.1354759114965</v>
      </c>
      <c r="Z325" s="43">
        <v>7665.6517541689636</v>
      </c>
      <c r="AA325" s="43">
        <v>9621.9164910282179</v>
      </c>
      <c r="AB325" s="43">
        <v>9076.1197768452785</v>
      </c>
      <c r="AC325" s="43">
        <v>7761.1792582896933</v>
      </c>
      <c r="AD325" s="43">
        <v>12927.42585248969</v>
      </c>
      <c r="AE325" s="43">
        <v>10131.93700605043</v>
      </c>
      <c r="AF325" s="43">
        <v>5149.7918097511692</v>
      </c>
      <c r="AG325" s="43">
        <v>8322.6064099699997</v>
      </c>
      <c r="AH325" s="43">
        <v>8568.979976090428</v>
      </c>
      <c r="AI325" s="43">
        <v>9318.9343100061924</v>
      </c>
      <c r="AJ325" s="43">
        <v>8871.8490739488334</v>
      </c>
      <c r="AK325" s="43">
        <v>7990.7361803487247</v>
      </c>
      <c r="AL325" s="43">
        <v>10477.671647617044</v>
      </c>
      <c r="AM325" s="43">
        <v>3542.3329077722419</v>
      </c>
      <c r="AN325" s="43">
        <v>6934.0207324703324</v>
      </c>
      <c r="AO325" s="43">
        <v>11380.957819990406</v>
      </c>
      <c r="AP325" s="43">
        <v>9547.0830191772166</v>
      </c>
      <c r="AQ325" s="43">
        <v>12431.06908182378</v>
      </c>
      <c r="AR325" s="43">
        <v>11037.170401992558</v>
      </c>
      <c r="AS325" s="43">
        <v>8755.102147094618</v>
      </c>
      <c r="AT325" s="43">
        <v>11207.860044151723</v>
      </c>
      <c r="AU325" s="43">
        <v>6401.5104747250034</v>
      </c>
      <c r="AV325" s="43">
        <v>2151.8465412508417</v>
      </c>
      <c r="AW325" s="43">
        <v>4292.2055128398679</v>
      </c>
      <c r="AX325" s="43">
        <v>10396.933162807369</v>
      </c>
      <c r="AY325" s="43">
        <v>7074.8262120398449</v>
      </c>
      <c r="AZ325" s="43">
        <v>9160.6597663522934</v>
      </c>
      <c r="BD325" s="38"/>
      <c r="BH325" s="10"/>
      <c r="BI325" s="38"/>
      <c r="BJ325" s="219"/>
      <c r="BK325" s="219"/>
      <c r="BL325" s="219"/>
      <c r="BM325" s="219"/>
      <c r="BN325" s="219"/>
      <c r="BO325" s="219"/>
    </row>
    <row r="326" spans="2:67" ht="17.25">
      <c r="B326" s="13">
        <v>44240</v>
      </c>
      <c r="C326" s="43">
        <v>9781.350576935487</v>
      </c>
      <c r="D326" s="106">
        <v>7420.4789667269752</v>
      </c>
      <c r="E326" s="43">
        <v>10343.633033443239</v>
      </c>
      <c r="F326" s="43">
        <v>10921.909137872197</v>
      </c>
      <c r="G326" s="43">
        <v>8577.992254628216</v>
      </c>
      <c r="H326" s="43">
        <v>7157.5305017331184</v>
      </c>
      <c r="I326" s="43">
        <v>7513.1999992467054</v>
      </c>
      <c r="J326" s="43">
        <v>8477.882878045546</v>
      </c>
      <c r="K326" s="43">
        <v>8318.0650869183428</v>
      </c>
      <c r="L326" s="43">
        <v>9053.8918907158532</v>
      </c>
      <c r="M326" s="43">
        <v>1836.2333802571338</v>
      </c>
      <c r="N326" s="43">
        <v>9361.3031103273479</v>
      </c>
      <c r="O326" s="43">
        <v>9152.4020107291617</v>
      </c>
      <c r="P326" s="43">
        <v>9615.7002616819209</v>
      </c>
      <c r="Q326" s="43">
        <v>10411.084381646049</v>
      </c>
      <c r="R326" s="43">
        <v>8666.8064432775482</v>
      </c>
      <c r="S326" s="43">
        <v>9821.8729597976744</v>
      </c>
      <c r="T326" s="43">
        <v>9003.7207192108017</v>
      </c>
      <c r="U326" s="43">
        <v>7789.3908787562377</v>
      </c>
      <c r="V326" s="43">
        <v>6131.5730523991633</v>
      </c>
      <c r="W326" s="43">
        <v>3162.5432382902186</v>
      </c>
      <c r="X326" s="43">
        <v>6293.0008910711349</v>
      </c>
      <c r="Y326" s="43">
        <v>8378.7305878924635</v>
      </c>
      <c r="Z326" s="43">
        <v>7676.2471650525713</v>
      </c>
      <c r="AA326" s="43">
        <v>9649.0128686433363</v>
      </c>
      <c r="AB326" s="43">
        <v>9094.5386760794645</v>
      </c>
      <c r="AC326" s="43">
        <v>7794.2439929243246</v>
      </c>
      <c r="AD326" s="43">
        <v>12940.30444467023</v>
      </c>
      <c r="AE326" s="43">
        <v>10152.740712994808</v>
      </c>
      <c r="AF326" s="43">
        <v>5173.9250893335848</v>
      </c>
      <c r="AG326" s="43">
        <v>8359.2141770699091</v>
      </c>
      <c r="AH326" s="43">
        <v>8587.9201403643292</v>
      </c>
      <c r="AI326" s="43">
        <v>9336.989981769013</v>
      </c>
      <c r="AJ326" s="43">
        <v>8911.8520327901479</v>
      </c>
      <c r="AK326" s="43">
        <v>8012.6625904230687</v>
      </c>
      <c r="AL326" s="43">
        <v>10504.979692800378</v>
      </c>
      <c r="AM326" s="43">
        <v>3552.3010155852367</v>
      </c>
      <c r="AN326" s="43">
        <v>6958.9320400581055</v>
      </c>
      <c r="AO326" s="43">
        <v>11416.531825721891</v>
      </c>
      <c r="AP326" s="43">
        <v>9588.3554611889504</v>
      </c>
      <c r="AQ326" s="43">
        <v>12450.25322912961</v>
      </c>
      <c r="AR326" s="43">
        <v>11062.400393203794</v>
      </c>
      <c r="AS326" s="43">
        <v>8786.0134341150024</v>
      </c>
      <c r="AT326" s="43">
        <v>11235.963968158216</v>
      </c>
      <c r="AU326" s="43">
        <v>6432.0936012042312</v>
      </c>
      <c r="AV326" s="43">
        <v>2170.4366125501756</v>
      </c>
      <c r="AW326" s="43">
        <v>4302.9382403290883</v>
      </c>
      <c r="AX326" s="43">
        <v>10412.052023996444</v>
      </c>
      <c r="AY326" s="43">
        <v>7095.5116963061619</v>
      </c>
      <c r="AZ326" s="43">
        <v>9173.5197946937224</v>
      </c>
      <c r="BD326" s="38"/>
      <c r="BH326" s="10"/>
      <c r="BI326" s="38"/>
      <c r="BJ326" s="219"/>
      <c r="BK326" s="219"/>
      <c r="BL326" s="219"/>
      <c r="BM326" s="219"/>
      <c r="BN326" s="219"/>
      <c r="BO326" s="219"/>
    </row>
    <row r="327" spans="2:67" ht="17.25">
      <c r="B327" s="13">
        <v>44241</v>
      </c>
      <c r="C327" s="43">
        <v>9802.0368393197477</v>
      </c>
      <c r="D327" s="106">
        <v>7436.2577050723385</v>
      </c>
      <c r="E327" s="43">
        <v>10363.761198540395</v>
      </c>
      <c r="F327" s="43">
        <v>10945.08826212092</v>
      </c>
      <c r="G327" s="43">
        <v>8597.2145161981171</v>
      </c>
      <c r="H327" s="43">
        <v>7177.9045163482315</v>
      </c>
      <c r="I327" s="43">
        <v>7536.6803770435799</v>
      </c>
      <c r="J327" s="43">
        <v>8508.9845764916936</v>
      </c>
      <c r="K327" s="43">
        <v>8348.2751065839566</v>
      </c>
      <c r="L327" s="43">
        <v>9083.9516465395754</v>
      </c>
      <c r="M327" s="43">
        <v>1839.4519924319227</v>
      </c>
      <c r="N327" s="43">
        <v>9375.6922263999495</v>
      </c>
      <c r="O327" s="43">
        <v>9167.8716556545878</v>
      </c>
      <c r="P327" s="43">
        <v>9632.9902518025629</v>
      </c>
      <c r="Q327" s="43">
        <v>10428.896981683449</v>
      </c>
      <c r="R327" s="43">
        <v>8694.7532385907125</v>
      </c>
      <c r="S327" s="43">
        <v>9840.6194065295695</v>
      </c>
      <c r="T327" s="43">
        <v>9023.1758417958954</v>
      </c>
      <c r="U327" s="43">
        <v>7814.219097391554</v>
      </c>
      <c r="V327" s="43">
        <v>6145.9894857626796</v>
      </c>
      <c r="W327" s="43">
        <v>3173.5108960278799</v>
      </c>
      <c r="X327" s="43">
        <v>6304.1612734474065</v>
      </c>
      <c r="Y327" s="43">
        <v>8392.5967408613087</v>
      </c>
      <c r="Z327" s="43">
        <v>7686.1070421402201</v>
      </c>
      <c r="AA327" s="43">
        <v>9672.3795942820252</v>
      </c>
      <c r="AB327" s="43">
        <v>9111.9818281118387</v>
      </c>
      <c r="AC327" s="43">
        <v>7826.4015756221197</v>
      </c>
      <c r="AD327" s="43">
        <v>12953.070560063166</v>
      </c>
      <c r="AE327" s="43">
        <v>10175.737782013191</v>
      </c>
      <c r="AF327" s="43">
        <v>5202.4710713211434</v>
      </c>
      <c r="AG327" s="43">
        <v>8395.4021635269164</v>
      </c>
      <c r="AH327" s="43">
        <v>8605.2388085601087</v>
      </c>
      <c r="AI327" s="43">
        <v>9353.67281026397</v>
      </c>
      <c r="AJ327" s="43">
        <v>8950.7255619824937</v>
      </c>
      <c r="AK327" s="43">
        <v>8032.7985656967357</v>
      </c>
      <c r="AL327" s="43">
        <v>10528.944632505159</v>
      </c>
      <c r="AM327" s="43">
        <v>3561.7238072725454</v>
      </c>
      <c r="AN327" s="43">
        <v>6983.882404076875</v>
      </c>
      <c r="AO327" s="43">
        <v>11450.878676593045</v>
      </c>
      <c r="AP327" s="43">
        <v>9628.8593340284297</v>
      </c>
      <c r="AQ327" s="43">
        <v>12468.097069847576</v>
      </c>
      <c r="AR327" s="43">
        <v>11083.097311622167</v>
      </c>
      <c r="AS327" s="43">
        <v>8812.4260526126836</v>
      </c>
      <c r="AT327" s="43">
        <v>11262.2944084554</v>
      </c>
      <c r="AU327" s="43">
        <v>6460.341946233314</v>
      </c>
      <c r="AV327" s="43">
        <v>2190.4461227910842</v>
      </c>
      <c r="AW327" s="43">
        <v>4314.3838565520791</v>
      </c>
      <c r="AX327" s="43">
        <v>10426.611472600141</v>
      </c>
      <c r="AY327" s="43">
        <v>7115.0732294042527</v>
      </c>
      <c r="AZ327" s="43">
        <v>9187.7374076009455</v>
      </c>
      <c r="BD327" s="38"/>
      <c r="BH327" s="10"/>
      <c r="BI327" s="38"/>
      <c r="BJ327" s="219"/>
      <c r="BK327" s="219"/>
      <c r="BL327" s="219"/>
      <c r="BM327" s="219"/>
      <c r="BN327" s="219"/>
      <c r="BO327" s="219"/>
    </row>
    <row r="328" spans="2:67" ht="17.25">
      <c r="B328" s="13">
        <v>44242</v>
      </c>
      <c r="C328" s="43">
        <v>9821.83446648891</v>
      </c>
      <c r="D328" s="106">
        <v>7453.3448288993077</v>
      </c>
      <c r="E328" s="43">
        <v>10379.865624142589</v>
      </c>
      <c r="F328" s="43">
        <v>10966.858189823446</v>
      </c>
      <c r="G328" s="43">
        <v>8615.3513993451015</v>
      </c>
      <c r="H328" s="43">
        <v>7197.0853127690334</v>
      </c>
      <c r="I328" s="43">
        <v>7558.3336128139399</v>
      </c>
      <c r="J328" s="43">
        <v>8537.9883773539732</v>
      </c>
      <c r="K328" s="43">
        <v>8376.2741989863407</v>
      </c>
      <c r="L328" s="43">
        <v>9113.0776272170751</v>
      </c>
      <c r="M328" s="43">
        <v>1842.4284519666023</v>
      </c>
      <c r="N328" s="43">
        <v>9389.7855661977264</v>
      </c>
      <c r="O328" s="43">
        <v>9182.3582419606482</v>
      </c>
      <c r="P328" s="43">
        <v>9648.2770815557651</v>
      </c>
      <c r="Q328" s="43">
        <v>10446.080209223341</v>
      </c>
      <c r="R328" s="43">
        <v>8719.7774514191806</v>
      </c>
      <c r="S328" s="43">
        <v>9859.3658532614645</v>
      </c>
      <c r="T328" s="43">
        <v>9036.7922765099338</v>
      </c>
      <c r="U328" s="43">
        <v>7838.1975314337906</v>
      </c>
      <c r="V328" s="43">
        <v>6160.1601710406685</v>
      </c>
      <c r="W328" s="43">
        <v>3183.7771337939462</v>
      </c>
      <c r="X328" s="43">
        <v>6314.8839376735705</v>
      </c>
      <c r="Y328" s="43">
        <v>8406.5008902303252</v>
      </c>
      <c r="Z328" s="43">
        <v>7695.2174196003371</v>
      </c>
      <c r="AA328" s="43">
        <v>9692.7510781790243</v>
      </c>
      <c r="AB328" s="43">
        <v>9128.7967593430476</v>
      </c>
      <c r="AC328" s="43">
        <v>7857.6710756430139</v>
      </c>
      <c r="AD328" s="43">
        <v>12965.949152243704</v>
      </c>
      <c r="AE328" s="43">
        <v>10194.946316540107</v>
      </c>
      <c r="AF328" s="43">
        <v>5231.7419972752605</v>
      </c>
      <c r="AG328" s="43">
        <v>8430.9805834564922</v>
      </c>
      <c r="AH328" s="43">
        <v>8621.6990376557042</v>
      </c>
      <c r="AI328" s="43">
        <v>9369.8732884215697</v>
      </c>
      <c r="AJ328" s="43">
        <v>8987.3226074870581</v>
      </c>
      <c r="AK328" s="43">
        <v>8052.2941397174654</v>
      </c>
      <c r="AL328" s="43">
        <v>10551.079167806458</v>
      </c>
      <c r="AM328" s="43">
        <v>3570.6351534009823</v>
      </c>
      <c r="AN328" s="43">
        <v>7008.1264046436172</v>
      </c>
      <c r="AO328" s="43">
        <v>11484.295047405263</v>
      </c>
      <c r="AP328" s="43">
        <v>9667.6651406822875</v>
      </c>
      <c r="AQ328" s="43">
        <v>12484.439121256246</v>
      </c>
      <c r="AR328" s="43">
        <v>11102.484722164056</v>
      </c>
      <c r="AS328" s="43">
        <v>8834.523279850875</v>
      </c>
      <c r="AT328" s="43">
        <v>11288.219353733622</v>
      </c>
      <c r="AU328" s="43">
        <v>6486.6538452854656</v>
      </c>
      <c r="AV328" s="43">
        <v>2211.0508816203951</v>
      </c>
      <c r="AW328" s="43">
        <v>4325.3548389602174</v>
      </c>
      <c r="AX328" s="43">
        <v>10439.792018252161</v>
      </c>
      <c r="AY328" s="43">
        <v>7133.7260360259033</v>
      </c>
      <c r="AZ328" s="43">
        <v>9201.3626199703649</v>
      </c>
      <c r="BD328" s="38"/>
      <c r="BH328" s="10"/>
      <c r="BI328" s="38"/>
      <c r="BJ328" s="219"/>
      <c r="BK328" s="219"/>
      <c r="BL328" s="219"/>
      <c r="BM328" s="219"/>
      <c r="BN328" s="219"/>
      <c r="BO328" s="219"/>
    </row>
    <row r="329" spans="2:67" ht="17.25">
      <c r="B329" s="13">
        <v>44243</v>
      </c>
      <c r="C329" s="43">
        <v>9840.9037041374995</v>
      </c>
      <c r="D329" s="106">
        <v>7471.2326065284533</v>
      </c>
      <c r="E329" s="43">
        <v>10394.564107827127</v>
      </c>
      <c r="F329" s="43">
        <v>10987.631081529498</v>
      </c>
      <c r="G329" s="43">
        <v>8632.3092621599299</v>
      </c>
      <c r="H329" s="43">
        <v>7215.147312088724</v>
      </c>
      <c r="I329" s="43">
        <v>7581.4293291315471</v>
      </c>
      <c r="J329" s="43">
        <v>8566.126612080252</v>
      </c>
      <c r="K329" s="43">
        <v>8403.6739997328386</v>
      </c>
      <c r="L329" s="43">
        <v>9141.9062529849016</v>
      </c>
      <c r="M329" s="43">
        <v>1845.2333867145376</v>
      </c>
      <c r="N329" s="43">
        <v>9403.5991176274256</v>
      </c>
      <c r="O329" s="43">
        <v>9196.4175585227367</v>
      </c>
      <c r="P329" s="43">
        <v>9662.7490664137422</v>
      </c>
      <c r="Q329" s="43">
        <v>10462.511812053979</v>
      </c>
      <c r="R329" s="43">
        <v>8746.5123662490842</v>
      </c>
      <c r="S329" s="43">
        <v>9882.5598613812308</v>
      </c>
      <c r="T329" s="43">
        <v>9048.1684988776506</v>
      </c>
      <c r="U329" s="43">
        <v>7861.0380831794437</v>
      </c>
      <c r="V329" s="43">
        <v>6173.3951232237614</v>
      </c>
      <c r="W329" s="43">
        <v>3193.8520752041236</v>
      </c>
      <c r="X329" s="43">
        <v>6325.5179139085358</v>
      </c>
      <c r="Y329" s="43">
        <v>8420.2707856520738</v>
      </c>
      <c r="Z329" s="43">
        <v>7704.1439136114632</v>
      </c>
      <c r="AA329" s="43">
        <v>9711.4665389976872</v>
      </c>
      <c r="AB329" s="43">
        <v>9146.3602089756441</v>
      </c>
      <c r="AC329" s="43">
        <v>7887.7133325781897</v>
      </c>
      <c r="AD329" s="43">
        <v>12978.640283111572</v>
      </c>
      <c r="AE329" s="43">
        <v>10216.783931532837</v>
      </c>
      <c r="AF329" s="43">
        <v>5260.0568377082654</v>
      </c>
      <c r="AG329" s="43">
        <v>8465.4572802428211</v>
      </c>
      <c r="AH329" s="43">
        <v>8637.5460959654538</v>
      </c>
      <c r="AI329" s="43">
        <v>9385.0719620323489</v>
      </c>
      <c r="AJ329" s="43">
        <v>9023.3747656057112</v>
      </c>
      <c r="AK329" s="43">
        <v>8070.5687960823079</v>
      </c>
      <c r="AL329" s="43">
        <v>10571.296652341976</v>
      </c>
      <c r="AM329" s="43">
        <v>3579.4889195658384</v>
      </c>
      <c r="AN329" s="43">
        <v>7031.0212844939279</v>
      </c>
      <c r="AO329" s="43">
        <v>11515.634694607677</v>
      </c>
      <c r="AP329" s="43">
        <v>9706.1185708564444</v>
      </c>
      <c r="AQ329" s="43">
        <v>12499.779979792054</v>
      </c>
      <c r="AR329" s="43">
        <v>11120.043842156356</v>
      </c>
      <c r="AS329" s="43">
        <v>8851.9080150926056</v>
      </c>
      <c r="AT329" s="43">
        <v>11313.239733200318</v>
      </c>
      <c r="AU329" s="43">
        <v>6510.73473095192</v>
      </c>
      <c r="AV329" s="43">
        <v>2230.1904131551769</v>
      </c>
      <c r="AW329" s="43">
        <v>4336.1175828171754</v>
      </c>
      <c r="AX329" s="43">
        <v>10452.523561697491</v>
      </c>
      <c r="AY329" s="43">
        <v>7151.0077816480134</v>
      </c>
      <c r="AZ329" s="43">
        <v>9216.0985833481645</v>
      </c>
      <c r="BD329" s="38"/>
      <c r="BH329" s="10"/>
      <c r="BI329" s="38"/>
      <c r="BJ329" s="219"/>
      <c r="BK329" s="219"/>
      <c r="BL329" s="219"/>
      <c r="BM329" s="219"/>
      <c r="BN329" s="219"/>
      <c r="BO329" s="219"/>
    </row>
    <row r="330" spans="2:67" ht="17.25">
      <c r="B330" s="13">
        <v>44244</v>
      </c>
      <c r="C330" s="43">
        <v>9858.7638151819392</v>
      </c>
      <c r="D330" s="106">
        <v>7489.1203841575998</v>
      </c>
      <c r="E330" s="43">
        <v>10407.193916030143</v>
      </c>
      <c r="F330" s="43">
        <v>11008.906416572356</v>
      </c>
      <c r="G330" s="43">
        <v>8648.2717729433461</v>
      </c>
      <c r="H330" s="43">
        <v>7232.0880336041982</v>
      </c>
      <c r="I330" s="43">
        <v>7604.5250454491552</v>
      </c>
      <c r="J330" s="43">
        <v>8593.3992806705301</v>
      </c>
      <c r="K330" s="43">
        <v>8430.9088456173413</v>
      </c>
      <c r="L330" s="43">
        <v>9170.0796215535811</v>
      </c>
      <c r="M330" s="43">
        <v>1847.9576039157696</v>
      </c>
      <c r="N330" s="43">
        <v>9416.9250379013301</v>
      </c>
      <c r="O330" s="43">
        <v>9210.2852237484822</v>
      </c>
      <c r="P330" s="43">
        <v>9677.6093757920989</v>
      </c>
      <c r="Q330" s="43">
        <v>10478.4000717213</v>
      </c>
      <c r="R330" s="43">
        <v>8775.0603054431249</v>
      </c>
      <c r="S330" s="43">
        <v>9905.7538695009971</v>
      </c>
      <c r="T330" s="43">
        <v>9059.5447212453691</v>
      </c>
      <c r="U330" s="43">
        <v>7883.6154089657784</v>
      </c>
      <c r="V330" s="43">
        <v>6186.0889570262216</v>
      </c>
      <c r="W330" s="43">
        <v>3204.150195696172</v>
      </c>
      <c r="X330" s="43">
        <v>6335.9788055155177</v>
      </c>
      <c r="Y330" s="43">
        <v>8433.8633645396931</v>
      </c>
      <c r="Z330" s="43">
        <v>7712.8865241735975</v>
      </c>
      <c r="AA330" s="43">
        <v>9726.8075527900546</v>
      </c>
      <c r="AB330" s="43">
        <v>9164.3246506089872</v>
      </c>
      <c r="AC330" s="43">
        <v>7916.8239199566178</v>
      </c>
      <c r="AD330" s="43">
        <v>12991.387652373243</v>
      </c>
      <c r="AE330" s="43">
        <v>10229.515770642565</v>
      </c>
      <c r="AF330" s="43">
        <v>5287.961927203648</v>
      </c>
      <c r="AG330" s="43">
        <v>8498.5170163149924</v>
      </c>
      <c r="AH330" s="43">
        <v>8652.4393330527728</v>
      </c>
      <c r="AI330" s="43">
        <v>9398.2206467093602</v>
      </c>
      <c r="AJ330" s="43">
        <v>9058.4869562661861</v>
      </c>
      <c r="AK330" s="43">
        <v>8088.6136901655627</v>
      </c>
      <c r="AL330" s="43">
        <v>10591.160330898125</v>
      </c>
      <c r="AM330" s="43">
        <v>3588.5560703016131</v>
      </c>
      <c r="AN330" s="43">
        <v>7052.4989738480699</v>
      </c>
      <c r="AO330" s="43">
        <v>11546.974341810095</v>
      </c>
      <c r="AP330" s="43">
        <v>9740.3185117126886</v>
      </c>
      <c r="AQ330" s="43">
        <v>12515.28232104929</v>
      </c>
      <c r="AR330" s="43">
        <v>11136.64697956151</v>
      </c>
      <c r="AS330" s="43">
        <v>8866.9298531451022</v>
      </c>
      <c r="AT330" s="43">
        <v>11337.52487444582</v>
      </c>
      <c r="AU330" s="43">
        <v>6534.3603760775568</v>
      </c>
      <c r="AV330" s="43">
        <v>2248.4599659838327</v>
      </c>
      <c r="AW330" s="43">
        <v>4346.8990869039699</v>
      </c>
      <c r="AX330" s="43">
        <v>10465.129973380304</v>
      </c>
      <c r="AY330" s="43">
        <v>7167.6039967703546</v>
      </c>
      <c r="AZ330" s="43">
        <v>9230.8345467259624</v>
      </c>
      <c r="BD330" s="38"/>
      <c r="BH330" s="10"/>
      <c r="BI330" s="38"/>
      <c r="BJ330" s="219"/>
      <c r="BK330" s="219"/>
      <c r="BL330" s="219"/>
      <c r="BM330" s="219"/>
      <c r="BN330" s="219"/>
      <c r="BO330" s="219"/>
    </row>
    <row r="331" spans="2:67" ht="17.25">
      <c r="B331" s="13">
        <v>44245</v>
      </c>
      <c r="C331" s="43">
        <v>9875.9887705644378</v>
      </c>
      <c r="D331" s="106">
        <v>7507.0081617867472</v>
      </c>
      <c r="E331" s="43">
        <v>10418.962170600118</v>
      </c>
      <c r="F331" s="43">
        <v>11029.901089907546</v>
      </c>
      <c r="G331" s="43">
        <v>8663.4815329351204</v>
      </c>
      <c r="H331" s="43">
        <v>7248.902239261236</v>
      </c>
      <c r="I331" s="43">
        <v>7627.6207617667633</v>
      </c>
      <c r="J331" s="43">
        <v>8618.7647696391086</v>
      </c>
      <c r="K331" s="43">
        <v>8457.882291256823</v>
      </c>
      <c r="L331" s="43">
        <v>9198.0229100790275</v>
      </c>
      <c r="M331" s="43">
        <v>1850.8937046770975</v>
      </c>
      <c r="N331" s="43">
        <v>9430.2509581752365</v>
      </c>
      <c r="O331" s="43">
        <v>9224.1010303773346</v>
      </c>
      <c r="P331" s="43">
        <v>9691.7545738952176</v>
      </c>
      <c r="Q331" s="43">
        <v>10494.342665704951</v>
      </c>
      <c r="R331" s="43">
        <v>8801.2772133118451</v>
      </c>
      <c r="S331" s="43">
        <v>9928.9478776207634</v>
      </c>
      <c r="T331" s="43">
        <v>9072.7124988914165</v>
      </c>
      <c r="U331" s="43">
        <v>7905.1481214962323</v>
      </c>
      <c r="V331" s="43">
        <v>6198.5205020066269</v>
      </c>
      <c r="W331" s="43">
        <v>3213.8956822712062</v>
      </c>
      <c r="X331" s="43">
        <v>6346.4396971224996</v>
      </c>
      <c r="Y331" s="43">
        <v>8447.7168520418145</v>
      </c>
      <c r="Z331" s="43">
        <v>7721.4662000340959</v>
      </c>
      <c r="AA331" s="43">
        <v>9740.6989463805166</v>
      </c>
      <c r="AB331" s="43">
        <v>9182.7435498431732</v>
      </c>
      <c r="AC331" s="43">
        <v>7945.0777527280343</v>
      </c>
      <c r="AD331" s="43">
        <v>13003.928814190973</v>
      </c>
      <c r="AE331" s="43">
        <v>10242.343615499642</v>
      </c>
      <c r="AF331" s="43">
        <v>5315.5728365386885</v>
      </c>
      <c r="AG331" s="43">
        <v>8531.3564077585124</v>
      </c>
      <c r="AH331" s="43">
        <v>8667.5505864195075</v>
      </c>
      <c r="AI331" s="43">
        <v>9410.3907167596153</v>
      </c>
      <c r="AJ331" s="43">
        <v>9092.1774461461609</v>
      </c>
      <c r="AK331" s="43">
        <v>8106.23327959992</v>
      </c>
      <c r="AL331" s="43">
        <v>10609.951760720873</v>
      </c>
      <c r="AM331" s="43">
        <v>3597.14903310201</v>
      </c>
      <c r="AN331" s="43">
        <v>7073.2345910132726</v>
      </c>
      <c r="AO331" s="43">
        <v>11578.313989012515</v>
      </c>
      <c r="AP331" s="43">
        <v>9773.3864084451816</v>
      </c>
      <c r="AQ331" s="43">
        <v>12531.252962198672</v>
      </c>
      <c r="AR331" s="43">
        <v>11152.794090262076</v>
      </c>
      <c r="AS331" s="43">
        <v>8880.7451158814092</v>
      </c>
      <c r="AT331" s="43">
        <v>11361.769911788346</v>
      </c>
      <c r="AU331" s="43">
        <v>6557.3433286749832</v>
      </c>
      <c r="AV331" s="43">
        <v>2267.1416139890744</v>
      </c>
      <c r="AW331" s="43">
        <v>4357.5961699565014</v>
      </c>
      <c r="AX331" s="43">
        <v>10477.46403946234</v>
      </c>
      <c r="AY331" s="43">
        <v>7183.7697625091178</v>
      </c>
      <c r="AZ331" s="43">
        <v>9247.1008781597466</v>
      </c>
      <c r="BD331" s="38"/>
      <c r="BH331" s="10"/>
      <c r="BI331" s="38"/>
      <c r="BJ331" s="219"/>
      <c r="BK331" s="219"/>
      <c r="BL331" s="219"/>
      <c r="BM331" s="219"/>
      <c r="BN331" s="219"/>
      <c r="BO331" s="219"/>
    </row>
    <row r="332" spans="2:67" ht="17.25">
      <c r="B332" s="13">
        <v>44246</v>
      </c>
      <c r="C332" s="43">
        <v>9893.222466621186</v>
      </c>
      <c r="D332" s="106">
        <v>7530.9301351445038</v>
      </c>
      <c r="E332" s="43">
        <v>10430.375389332301</v>
      </c>
      <c r="F332" s="43">
        <v>11051.227454351798</v>
      </c>
      <c r="G332" s="43">
        <v>8678.0325455962629</v>
      </c>
      <c r="H332" s="43">
        <v>7266.0811082749506</v>
      </c>
      <c r="I332" s="43">
        <v>7648.0238477295088</v>
      </c>
      <c r="J332" s="43">
        <v>8645.9200733295893</v>
      </c>
      <c r="K332" s="43">
        <v>8485.1643621219773</v>
      </c>
      <c r="L332" s="43">
        <v>9225.247703030871</v>
      </c>
      <c r="M332" s="43">
        <v>1854.0114199185077</v>
      </c>
      <c r="N332" s="43">
        <v>9447.0462542133155</v>
      </c>
      <c r="O332" s="43">
        <v>9237.7206762266323</v>
      </c>
      <c r="P332" s="43">
        <v>9705.9846516749221</v>
      </c>
      <c r="Q332" s="43">
        <v>10510.710878499867</v>
      </c>
      <c r="R332" s="43">
        <v>8826.8737918566821</v>
      </c>
      <c r="S332" s="43">
        <v>9949.8617136949288</v>
      </c>
      <c r="T332" s="43">
        <v>9085.7727217608954</v>
      </c>
      <c r="U332" s="43">
        <v>7925.9968610615251</v>
      </c>
      <c r="V332" s="43">
        <v>6211.2970394917165</v>
      </c>
      <c r="W332" s="43">
        <v>3224.1831751879276</v>
      </c>
      <c r="X332" s="43">
        <v>6357.1966921839658</v>
      </c>
      <c r="Y332" s="43">
        <v>8461.4512841567375</v>
      </c>
      <c r="Z332" s="43">
        <v>7729.9574256279893</v>
      </c>
      <c r="AA332" s="43">
        <v>9752.7375141499961</v>
      </c>
      <c r="AB332" s="43">
        <v>9199.7322442747045</v>
      </c>
      <c r="AC332" s="43">
        <v>7972.888906250997</v>
      </c>
      <c r="AD332" s="43">
        <v>13015.832607545615</v>
      </c>
      <c r="AE332" s="43">
        <v>10256.212753462558</v>
      </c>
      <c r="AF332" s="43">
        <v>5343.3938745596888</v>
      </c>
      <c r="AG332" s="43">
        <v>8566.2207180886708</v>
      </c>
      <c r="AH332" s="43">
        <v>8682.9616121704312</v>
      </c>
      <c r="AI332" s="43">
        <v>9421.5497062950253</v>
      </c>
      <c r="AJ332" s="43">
        <v>9125.6887547294209</v>
      </c>
      <c r="AK332" s="43">
        <v>8123.4813385363896</v>
      </c>
      <c r="AL332" s="43">
        <v>10626.876683489178</v>
      </c>
      <c r="AM332" s="43">
        <v>3606.1924744410162</v>
      </c>
      <c r="AN332" s="43">
        <v>7093.4970674144015</v>
      </c>
      <c r="AO332" s="43">
        <v>11607.887072624779</v>
      </c>
      <c r="AP332" s="43">
        <v>9806.0658586646259</v>
      </c>
      <c r="AQ332" s="43">
        <v>12546.723006911621</v>
      </c>
      <c r="AR332" s="43">
        <v>11168.541654629722</v>
      </c>
      <c r="AS332" s="43">
        <v>8895.7802563159112</v>
      </c>
      <c r="AT332" s="43">
        <v>11385.462406467672</v>
      </c>
      <c r="AU332" s="43">
        <v>6580.3246075939505</v>
      </c>
      <c r="AV332" s="43">
        <v>2284.2206696409253</v>
      </c>
      <c r="AW332" s="43">
        <v>4368.9461090073282</v>
      </c>
      <c r="AX332" s="43">
        <v>10489.910969487039</v>
      </c>
      <c r="AY332" s="43">
        <v>7199.4333373003756</v>
      </c>
      <c r="AZ332" s="43">
        <v>9265.9589619464114</v>
      </c>
      <c r="BD332" s="38"/>
      <c r="BH332" s="10"/>
      <c r="BI332" s="38"/>
      <c r="BJ332" s="219"/>
      <c r="BK332" s="219"/>
      <c r="BL332" s="219"/>
      <c r="BM332" s="219"/>
      <c r="BN332" s="219"/>
      <c r="BO332" s="219"/>
    </row>
    <row r="333" spans="2:67" ht="17.25">
      <c r="B333" s="13">
        <v>44247</v>
      </c>
      <c r="C333" s="43">
        <v>9912.1168907848369</v>
      </c>
      <c r="D333" s="106">
        <v>7547.0213237541293</v>
      </c>
      <c r="E333" s="43">
        <v>10444.898722003532</v>
      </c>
      <c r="F333" s="43">
        <v>11072.655877598838</v>
      </c>
      <c r="G333" s="43">
        <v>8691.7718745267393</v>
      </c>
      <c r="H333" s="43">
        <v>7284.3217182183234</v>
      </c>
      <c r="I333" s="43">
        <v>7671.5402875400659</v>
      </c>
      <c r="J333" s="43">
        <v>8673.1927419198673</v>
      </c>
      <c r="K333" s="43">
        <v>8511.9928071166378</v>
      </c>
      <c r="L333" s="43">
        <v>9253.6632611187433</v>
      </c>
      <c r="M333" s="43">
        <v>1857.4116465733789</v>
      </c>
      <c r="N333" s="43">
        <v>9462.4026386441292</v>
      </c>
      <c r="O333" s="43">
        <v>9251.6976954501752</v>
      </c>
      <c r="P333" s="43">
        <v>9719.7924530636083</v>
      </c>
      <c r="Q333" s="43">
        <v>10526.974950521811</v>
      </c>
      <c r="R333" s="43">
        <v>8853.2569735647958</v>
      </c>
      <c r="S333" s="43">
        <v>9970.7755497690941</v>
      </c>
      <c r="T333" s="43">
        <v>9103.1474276677218</v>
      </c>
      <c r="U333" s="43">
        <v>7947.1502794931157</v>
      </c>
      <c r="V333" s="43">
        <v>6224.3169620999743</v>
      </c>
      <c r="W333" s="43">
        <v>3235.1189501996064</v>
      </c>
      <c r="X333" s="43">
        <v>6368.8977852162525</v>
      </c>
      <c r="Y333" s="43">
        <v>8475.307304752203</v>
      </c>
      <c r="Z333" s="43">
        <v>7738.3602009552806</v>
      </c>
      <c r="AA333" s="43">
        <v>9764.7040809160717</v>
      </c>
      <c r="AB333" s="43">
        <v>9218.0976779087887</v>
      </c>
      <c r="AC333" s="43">
        <v>8000.0544291162096</v>
      </c>
      <c r="AD333" s="43">
        <v>13027.642670243929</v>
      </c>
      <c r="AE333" s="43">
        <v>10270.650540852072</v>
      </c>
      <c r="AF333" s="43">
        <v>5371.8452986385655</v>
      </c>
      <c r="AG333" s="43">
        <v>8600.3210598158439</v>
      </c>
      <c r="AH333" s="43">
        <v>8698.4612070348685</v>
      </c>
      <c r="AI333" s="43">
        <v>9433.2095981038437</v>
      </c>
      <c r="AJ333" s="43">
        <v>9159.3014035542692</v>
      </c>
      <c r="AK333" s="43">
        <v>8141.6447801798267</v>
      </c>
      <c r="AL333" s="43">
        <v>10643.891862884875</v>
      </c>
      <c r="AM333" s="43">
        <v>3615.5746214481505</v>
      </c>
      <c r="AN333" s="43">
        <v>7114.265045622431</v>
      </c>
      <c r="AO333" s="43">
        <v>11637.419700582306</v>
      </c>
      <c r="AP333" s="43">
        <v>9839.491681112715</v>
      </c>
      <c r="AQ333" s="43">
        <v>12562.112310263856</v>
      </c>
      <c r="AR333" s="43">
        <v>11184.841471520358</v>
      </c>
      <c r="AS333" s="43">
        <v>8914.9839691270026</v>
      </c>
      <c r="AT333" s="43">
        <v>11409.71189979942</v>
      </c>
      <c r="AU333" s="43">
        <v>6602.674909733918</v>
      </c>
      <c r="AV333" s="43">
        <v>2301.9407622341323</v>
      </c>
      <c r="AW333" s="43">
        <v>4380.1028176908439</v>
      </c>
      <c r="AX333" s="43">
        <v>10502.181242905828</v>
      </c>
      <c r="AY333" s="43">
        <v>7215.5512753298544</v>
      </c>
      <c r="AZ333" s="43">
        <v>9280.5961919012425</v>
      </c>
      <c r="BD333" s="38"/>
      <c r="BH333" s="10"/>
      <c r="BI333" s="38"/>
      <c r="BJ333" s="219"/>
      <c r="BK333" s="219"/>
      <c r="BL333" s="219"/>
      <c r="BM333" s="219"/>
      <c r="BN333" s="219"/>
      <c r="BO333" s="219"/>
    </row>
    <row r="334" spans="2:67" ht="17.25">
      <c r="B334" s="13">
        <v>44248</v>
      </c>
      <c r="C334" s="43">
        <v>9932.6662159392308</v>
      </c>
      <c r="D334" s="106">
        <v>7565.3191923551221</v>
      </c>
      <c r="E334" s="43">
        <v>10460.065852993956</v>
      </c>
      <c r="F334" s="43">
        <v>11094.074487499456</v>
      </c>
      <c r="G334" s="43">
        <v>8705.9497657580177</v>
      </c>
      <c r="H334" s="43">
        <v>7302.6392299580039</v>
      </c>
      <c r="I334" s="43">
        <v>7698.8993352528751</v>
      </c>
      <c r="J334" s="43">
        <v>8701.4336709334675</v>
      </c>
      <c r="K334" s="43">
        <v>8538.6469852812843</v>
      </c>
      <c r="L334" s="43">
        <v>9281.668442521317</v>
      </c>
      <c r="M334" s="43">
        <v>1860.9733083216561</v>
      </c>
      <c r="N334" s="43">
        <v>9477.8789323755518</v>
      </c>
      <c r="O334" s="43">
        <v>9265.9306255757765</v>
      </c>
      <c r="P334" s="43">
        <v>9733.7763797812095</v>
      </c>
      <c r="Q334" s="43">
        <v>10543.895562199436</v>
      </c>
      <c r="R334" s="43">
        <v>8880.5482662418926</v>
      </c>
      <c r="S334" s="43">
        <v>9990.978364452696</v>
      </c>
      <c r="T334" s="43">
        <v>9121.2996009594881</v>
      </c>
      <c r="U334" s="43">
        <v>7969.2695506573282</v>
      </c>
      <c r="V334" s="43">
        <v>6237.3132550846221</v>
      </c>
      <c r="W334" s="43">
        <v>3246.0334700606322</v>
      </c>
      <c r="X334" s="43">
        <v>6381.0537618162971</v>
      </c>
      <c r="Y334" s="43">
        <v>8489.1531929742923</v>
      </c>
      <c r="Z334" s="43">
        <v>7746.7839250299266</v>
      </c>
      <c r="AA334" s="43">
        <v>9780.4435002606187</v>
      </c>
      <c r="AB334" s="43">
        <v>9236.0353867420818</v>
      </c>
      <c r="AC334" s="43">
        <v>8027.4637660905737</v>
      </c>
      <c r="AD334" s="43">
        <v>13038.646649297751</v>
      </c>
      <c r="AE334" s="43">
        <v>10288.07927652432</v>
      </c>
      <c r="AF334" s="43">
        <v>5395.9470589180874</v>
      </c>
      <c r="AG334" s="43">
        <v>8632.8291301389145</v>
      </c>
      <c r="AH334" s="43">
        <v>8715.1462654186071</v>
      </c>
      <c r="AI334" s="43">
        <v>9445.5791014666593</v>
      </c>
      <c r="AJ334" s="43">
        <v>9192.6379369382739</v>
      </c>
      <c r="AK334" s="43">
        <v>8159.8399974579497</v>
      </c>
      <c r="AL334" s="43">
        <v>10662.748277479344</v>
      </c>
      <c r="AM334" s="43">
        <v>3625.0753154391291</v>
      </c>
      <c r="AN334" s="43">
        <v>7134.3333557666037</v>
      </c>
      <c r="AO334" s="43">
        <v>11668.139027745432</v>
      </c>
      <c r="AP334" s="43">
        <v>9871.2111135213308</v>
      </c>
      <c r="AQ334" s="43">
        <v>12580.246819880396</v>
      </c>
      <c r="AR334" s="43">
        <v>11202.921466051384</v>
      </c>
      <c r="AS334" s="43">
        <v>8936.0357276755458</v>
      </c>
      <c r="AT334" s="43">
        <v>11433.56481009064</v>
      </c>
      <c r="AU334" s="43">
        <v>6624.5766660469035</v>
      </c>
      <c r="AV334" s="43">
        <v>2319.6150664743864</v>
      </c>
      <c r="AW334" s="43">
        <v>4390.9049580304581</v>
      </c>
      <c r="AX334" s="43">
        <v>10514.623265802584</v>
      </c>
      <c r="AY334" s="43">
        <v>7231.3105055396854</v>
      </c>
      <c r="AZ334" s="43">
        <v>9293.8758372902812</v>
      </c>
      <c r="BD334" s="38"/>
      <c r="BH334" s="10"/>
      <c r="BI334" s="38"/>
      <c r="BJ334" s="219"/>
      <c r="BK334" s="219"/>
      <c r="BL334" s="219"/>
      <c r="BM334" s="219"/>
      <c r="BN334" s="219"/>
      <c r="BO334" s="219"/>
    </row>
    <row r="335" spans="2:67" ht="17.25">
      <c r="B335" s="13">
        <v>44249</v>
      </c>
      <c r="C335" s="43">
        <v>9952.3181652042804</v>
      </c>
      <c r="D335" s="106">
        <v>7582.4453724651248</v>
      </c>
      <c r="E335" s="43">
        <v>10477.472076668049</v>
      </c>
      <c r="F335" s="43">
        <v>11115.092712866055</v>
      </c>
      <c r="G335" s="43">
        <v>8719.9078335112372</v>
      </c>
      <c r="H335" s="43">
        <v>7320.6540959186677</v>
      </c>
      <c r="I335" s="43">
        <v>7727.9733320607438</v>
      </c>
      <c r="J335" s="43">
        <v>8730.0266946464581</v>
      </c>
      <c r="K335" s="43">
        <v>8566.2915577584899</v>
      </c>
      <c r="L335" s="43">
        <v>9309.461035345932</v>
      </c>
      <c r="M335" s="43">
        <v>1864.2928174298238</v>
      </c>
      <c r="N335" s="43">
        <v>9493.5151051744469</v>
      </c>
      <c r="O335" s="43">
        <v>9280.0711121156146</v>
      </c>
      <c r="P335" s="43">
        <v>9748.4541978549078</v>
      </c>
      <c r="Q335" s="43">
        <v>10560.553558014786</v>
      </c>
      <c r="R335" s="43">
        <v>8909.3935798025395</v>
      </c>
      <c r="S335" s="43">
        <v>10011.1811791363</v>
      </c>
      <c r="T335" s="43">
        <v>9139.2551026598048</v>
      </c>
      <c r="U335" s="43">
        <v>7991.6479024901619</v>
      </c>
      <c r="V335" s="43">
        <v>6250.2197554995582</v>
      </c>
      <c r="W335" s="43">
        <v>3257.4156032360543</v>
      </c>
      <c r="X335" s="43">
        <v>6393.7776276503055</v>
      </c>
      <c r="Y335" s="43">
        <v>8503.1839970105448</v>
      </c>
      <c r="Z335" s="43">
        <v>7754.8166058206416</v>
      </c>
      <c r="AA335" s="43">
        <v>9797.963744422741</v>
      </c>
      <c r="AB335" s="43">
        <v>9254.0131947754471</v>
      </c>
      <c r="AC335" s="43">
        <v>8054.1035222176215</v>
      </c>
      <c r="AD335" s="43">
        <v>13049.106990544826</v>
      </c>
      <c r="AE335" s="43">
        <v>10305.515397254057</v>
      </c>
      <c r="AF335" s="43">
        <v>5418.746021344662</v>
      </c>
      <c r="AG335" s="43">
        <v>8665.8197069480775</v>
      </c>
      <c r="AH335" s="43">
        <v>8731.0955188593289</v>
      </c>
      <c r="AI335" s="43">
        <v>9458.3335575025594</v>
      </c>
      <c r="AJ335" s="43">
        <v>9227.5562593104951</v>
      </c>
      <c r="AK335" s="43">
        <v>8178.190426490125</v>
      </c>
      <c r="AL335" s="43">
        <v>10681.460281469987</v>
      </c>
      <c r="AM335" s="43">
        <v>3634.6979434706336</v>
      </c>
      <c r="AN335" s="43">
        <v>7153.2980427606108</v>
      </c>
      <c r="AO335" s="43">
        <v>11699.505645384339</v>
      </c>
      <c r="AP335" s="43">
        <v>9900.9161732979755</v>
      </c>
      <c r="AQ335" s="43">
        <v>12597.896881332645</v>
      </c>
      <c r="AR335" s="43">
        <v>11223.084958737323</v>
      </c>
      <c r="AS335" s="43">
        <v>8959.1853211347989</v>
      </c>
      <c r="AT335" s="43">
        <v>11455.996259820889</v>
      </c>
      <c r="AU335" s="43">
        <v>6645.8474455808891</v>
      </c>
      <c r="AV335" s="43">
        <v>2335.4349424200018</v>
      </c>
      <c r="AW335" s="43">
        <v>4401.4969837959079</v>
      </c>
      <c r="AX335" s="43">
        <v>10527.308191532467</v>
      </c>
      <c r="AY335" s="43">
        <v>7247.6755534004751</v>
      </c>
      <c r="AZ335" s="43">
        <v>9310.4383689929655</v>
      </c>
      <c r="BD335" s="38"/>
      <c r="BH335" s="10"/>
      <c r="BI335" s="38"/>
      <c r="BJ335" s="219"/>
      <c r="BK335" s="219"/>
      <c r="BL335" s="219"/>
      <c r="BM335" s="219"/>
      <c r="BN335" s="219"/>
      <c r="BO335" s="219"/>
    </row>
    <row r="336" spans="2:67" ht="17.25">
      <c r="B336" s="13">
        <v>44250</v>
      </c>
      <c r="C336" s="43">
        <v>9971.6554501964401</v>
      </c>
      <c r="D336" s="106">
        <v>7597.8921324047042</v>
      </c>
      <c r="E336" s="43">
        <v>10496.052285512435</v>
      </c>
      <c r="F336" s="43">
        <v>11135.528025455191</v>
      </c>
      <c r="G336" s="43">
        <v>8733.3604518856282</v>
      </c>
      <c r="H336" s="43">
        <v>7339.2668113280424</v>
      </c>
      <c r="I336" s="43">
        <v>7755.4004969105072</v>
      </c>
      <c r="J336" s="43">
        <v>8758.1502587602627</v>
      </c>
      <c r="K336" s="43">
        <v>8593.4352793845483</v>
      </c>
      <c r="L336" s="43">
        <v>9336.9239813249824</v>
      </c>
      <c r="M336" s="43">
        <v>1867.5618780713028</v>
      </c>
      <c r="N336" s="43">
        <v>9509.1352900665952</v>
      </c>
      <c r="O336" s="43">
        <v>9294.4618727535017</v>
      </c>
      <c r="P336" s="43">
        <v>9762.9389146643698</v>
      </c>
      <c r="Q336" s="43">
        <v>10577.849982047035</v>
      </c>
      <c r="R336" s="43">
        <v>8935.7383906246378</v>
      </c>
      <c r="S336" s="43">
        <v>10025.063258837579</v>
      </c>
      <c r="T336" s="43">
        <v>9158.6303274108759</v>
      </c>
      <c r="U336" s="43">
        <v>8014.1402498171883</v>
      </c>
      <c r="V336" s="43">
        <v>6263.2987521668374</v>
      </c>
      <c r="W336" s="43">
        <v>3269.3928806297986</v>
      </c>
      <c r="X336" s="43">
        <v>6406.1925159665916</v>
      </c>
      <c r="Y336" s="43">
        <v>8517.5998312351894</v>
      </c>
      <c r="Z336" s="43">
        <v>7762.6444544150136</v>
      </c>
      <c r="AA336" s="43">
        <v>9816.4392018967173</v>
      </c>
      <c r="AB336" s="43">
        <v>9270.5340652061113</v>
      </c>
      <c r="AC336" s="43">
        <v>8080.3305650761104</v>
      </c>
      <c r="AD336" s="43">
        <v>13059.454855004298</v>
      </c>
      <c r="AE336" s="43">
        <v>10319.997494988502</v>
      </c>
      <c r="AF336" s="43">
        <v>5441.0827006621257</v>
      </c>
      <c r="AG336" s="43">
        <v>8700.1339598840877</v>
      </c>
      <c r="AH336" s="43">
        <v>8749.3952603124599</v>
      </c>
      <c r="AI336" s="43">
        <v>9470.9906158741887</v>
      </c>
      <c r="AJ336" s="43">
        <v>9262.3967406275879</v>
      </c>
      <c r="AK336" s="43">
        <v>8196.1375493897249</v>
      </c>
      <c r="AL336" s="43">
        <v>10699.385247669781</v>
      </c>
      <c r="AM336" s="43">
        <v>3643.8023518299028</v>
      </c>
      <c r="AN336" s="43">
        <v>7172.8965598347932</v>
      </c>
      <c r="AO336" s="43">
        <v>11732.908530978309</v>
      </c>
      <c r="AP336" s="43">
        <v>9928.931490742847</v>
      </c>
      <c r="AQ336" s="43">
        <v>12615.482349696322</v>
      </c>
      <c r="AR336" s="43">
        <v>11243.668916412355</v>
      </c>
      <c r="AS336" s="43">
        <v>8984.8071869242394</v>
      </c>
      <c r="AT336" s="43">
        <v>11477.509775771949</v>
      </c>
      <c r="AU336" s="43">
        <v>6666.771773673885</v>
      </c>
      <c r="AV336" s="43">
        <v>2351.7355960716341</v>
      </c>
      <c r="AW336" s="43">
        <v>4412.5992878128982</v>
      </c>
      <c r="AX336" s="43">
        <v>10539.683968202007</v>
      </c>
      <c r="AY336" s="43">
        <v>7265.0449831562773</v>
      </c>
      <c r="AZ336" s="43">
        <v>9326.9021672726831</v>
      </c>
      <c r="BD336" s="38"/>
      <c r="BH336" s="10"/>
      <c r="BI336" s="38"/>
      <c r="BJ336" s="219"/>
      <c r="BK336" s="219"/>
      <c r="BL336" s="219"/>
      <c r="BM336" s="219"/>
      <c r="BN336" s="219"/>
      <c r="BO336" s="219"/>
    </row>
    <row r="337" spans="1:67" ht="17.25">
      <c r="B337" s="13">
        <v>44251</v>
      </c>
      <c r="C337" s="43">
        <v>9991.1675486735367</v>
      </c>
      <c r="D337" s="106">
        <v>7613.3388923442835</v>
      </c>
      <c r="E337" s="43">
        <v>10514.821846803647</v>
      </c>
      <c r="F337" s="43">
        <v>11154.259741105474</v>
      </c>
      <c r="G337" s="43">
        <v>8746.2645962201914</v>
      </c>
      <c r="H337" s="43">
        <v>7358.2441900940967</v>
      </c>
      <c r="I337" s="43">
        <v>7782.8276617602696</v>
      </c>
      <c r="J337" s="43">
        <v>8787.2860951348139</v>
      </c>
      <c r="K337" s="43">
        <v>8619.373101152536</v>
      </c>
      <c r="L337" s="43">
        <v>9364.4259467265674</v>
      </c>
      <c r="M337" s="43">
        <v>1871.3354233796761</v>
      </c>
      <c r="N337" s="43">
        <v>9525.0432572801947</v>
      </c>
      <c r="O337" s="43">
        <v>9308.6925481574999</v>
      </c>
      <c r="P337" s="43">
        <v>9776.2692678722578</v>
      </c>
      <c r="Q337" s="43">
        <v>10594.960763831818</v>
      </c>
      <c r="R337" s="43">
        <v>8961.0919535580524</v>
      </c>
      <c r="S337" s="43">
        <v>10038.945338538861</v>
      </c>
      <c r="T337" s="43">
        <v>9178.005552161947</v>
      </c>
      <c r="U337" s="43">
        <v>8035.9983676674301</v>
      </c>
      <c r="V337" s="43">
        <v>6276.8716079675314</v>
      </c>
      <c r="W337" s="43">
        <v>3281.4764337768147</v>
      </c>
      <c r="X337" s="43">
        <v>6419.4685360683825</v>
      </c>
      <c r="Y337" s="43">
        <v>8531.8687460458423</v>
      </c>
      <c r="Z337" s="43">
        <v>7770.1557441604909</v>
      </c>
      <c r="AA337" s="43">
        <v>9836.4218803753229</v>
      </c>
      <c r="AB337" s="43">
        <v>9286.5202796357808</v>
      </c>
      <c r="AC337" s="43">
        <v>8105.4638496684156</v>
      </c>
      <c r="AD337" s="43">
        <v>13069.427796838427</v>
      </c>
      <c r="AE337" s="43">
        <v>10334.538673182848</v>
      </c>
      <c r="AF337" s="43">
        <v>5462.1481014295359</v>
      </c>
      <c r="AG337" s="43">
        <v>8736.4715233517873</v>
      </c>
      <c r="AH337" s="43">
        <v>8765.8350503818601</v>
      </c>
      <c r="AI337" s="43">
        <v>9484.0558168389598</v>
      </c>
      <c r="AJ337" s="43">
        <v>9297.5706166525051</v>
      </c>
      <c r="AK337" s="43">
        <v>8213.0617412803385</v>
      </c>
      <c r="AL337" s="43">
        <v>10716.126046918213</v>
      </c>
      <c r="AM337" s="43">
        <v>3652.6222474279457</v>
      </c>
      <c r="AN337" s="43">
        <v>7193.1010095384399</v>
      </c>
      <c r="AO337" s="43">
        <v>11766.31141657228</v>
      </c>
      <c r="AP337" s="43">
        <v>9956.48622160796</v>
      </c>
      <c r="AQ337" s="43">
        <v>12633.697600673577</v>
      </c>
      <c r="AR337" s="43">
        <v>11264.334456846464</v>
      </c>
      <c r="AS337" s="43">
        <v>9012.6889796125561</v>
      </c>
      <c r="AT337" s="43">
        <v>11498.613340714828</v>
      </c>
      <c r="AU337" s="43">
        <v>6686.7471260806924</v>
      </c>
      <c r="AV337" s="43">
        <v>2368.6543924881457</v>
      </c>
      <c r="AW337" s="43">
        <v>4423.8160292318898</v>
      </c>
      <c r="AX337" s="43">
        <v>10552.189783762009</v>
      </c>
      <c r="AY337" s="43">
        <v>7282.7093504526765</v>
      </c>
      <c r="AZ337" s="43">
        <v>9343.3659655524025</v>
      </c>
      <c r="BD337" s="38"/>
      <c r="BH337" s="10"/>
      <c r="BI337" s="38"/>
      <c r="BJ337" s="219"/>
      <c r="BK337" s="219"/>
      <c r="BL337" s="219"/>
      <c r="BM337" s="219"/>
      <c r="BN337" s="219"/>
      <c r="BO337" s="219"/>
    </row>
    <row r="338" spans="1:67" ht="17.25">
      <c r="B338" s="13">
        <v>44252</v>
      </c>
      <c r="C338" s="43">
        <v>10009.840542422937</v>
      </c>
      <c r="D338" s="106">
        <v>7628.7856522838629</v>
      </c>
      <c r="E338" s="43">
        <v>10547.489877691574</v>
      </c>
      <c r="F338" s="43">
        <v>11171.560670847426</v>
      </c>
      <c r="G338" s="43">
        <v>8758.4185206255206</v>
      </c>
      <c r="H338" s="43">
        <v>7377.3183162813102</v>
      </c>
      <c r="I338" s="43">
        <v>7810.2548266100321</v>
      </c>
      <c r="J338" s="43">
        <v>8817.6102511198078</v>
      </c>
      <c r="K338" s="43">
        <v>8645.6102361781814</v>
      </c>
      <c r="L338" s="43">
        <v>9392.7029185895663</v>
      </c>
      <c r="M338" s="43">
        <v>1875.0080717546703</v>
      </c>
      <c r="N338" s="43">
        <v>9540.9512244937941</v>
      </c>
      <c r="O338" s="43">
        <v>9322.5444303320164</v>
      </c>
      <c r="P338" s="43">
        <v>9789.281322292949</v>
      </c>
      <c r="Q338" s="43">
        <v>10611.659510384419</v>
      </c>
      <c r="R338" s="43">
        <v>8985.4734540457957</v>
      </c>
      <c r="S338" s="43">
        <v>10052.827418240142</v>
      </c>
      <c r="T338" s="43">
        <v>9196.20996634519</v>
      </c>
      <c r="U338" s="43">
        <v>8058.0886217967554</v>
      </c>
      <c r="V338" s="43">
        <v>6290.4255600693386</v>
      </c>
      <c r="W338" s="43">
        <v>3293.9000693343019</v>
      </c>
      <c r="X338" s="43">
        <v>6432.7445561701743</v>
      </c>
      <c r="Y338" s="43">
        <v>8545.947678855644</v>
      </c>
      <c r="Z338" s="43">
        <v>7777.296939369392</v>
      </c>
      <c r="AA338" s="43">
        <v>9856.1981559775013</v>
      </c>
      <c r="AB338" s="43">
        <v>9302.2257996649314</v>
      </c>
      <c r="AC338" s="43">
        <v>8127.1360635827969</v>
      </c>
      <c r="AD338" s="43">
        <v>13079.550707722692</v>
      </c>
      <c r="AE338" s="43">
        <v>10348.105023788748</v>
      </c>
      <c r="AF338" s="43">
        <v>5483.2765408027353</v>
      </c>
      <c r="AG338" s="43">
        <v>8773.3848778928859</v>
      </c>
      <c r="AH338" s="43">
        <v>8781.797929840046</v>
      </c>
      <c r="AI338" s="43">
        <v>9496.9586883632819</v>
      </c>
      <c r="AJ338" s="43">
        <v>9333.3275662413234</v>
      </c>
      <c r="AK338" s="43">
        <v>8229.7500601903848</v>
      </c>
      <c r="AL338" s="43">
        <v>10732.902948817598</v>
      </c>
      <c r="AM338" s="43">
        <v>3662.0348779452111</v>
      </c>
      <c r="AN338" s="43">
        <v>7213.3489792651972</v>
      </c>
      <c r="AO338" s="43">
        <v>11799.71430216625</v>
      </c>
      <c r="AP338" s="43">
        <v>9983.9604885525077</v>
      </c>
      <c r="AQ338" s="43">
        <v>12651.832110290114</v>
      </c>
      <c r="AR338" s="43">
        <v>11284.974894893166</v>
      </c>
      <c r="AS338" s="43">
        <v>9040.2411688355696</v>
      </c>
      <c r="AT338" s="43">
        <v>11518.66529220194</v>
      </c>
      <c r="AU338" s="43">
        <v>6706.6705944552732</v>
      </c>
      <c r="AV338" s="43">
        <v>2384.7947869044392</v>
      </c>
      <c r="AW338" s="43">
        <v>4434.400550905405</v>
      </c>
      <c r="AX338" s="43">
        <v>10564.769206241141</v>
      </c>
      <c r="AY338" s="43">
        <v>7300.557057301342</v>
      </c>
      <c r="AZ338" s="43">
        <v>9358.1512956416827</v>
      </c>
      <c r="BD338" s="38"/>
      <c r="BH338" s="10"/>
      <c r="BI338" s="38"/>
      <c r="BJ338" s="219"/>
      <c r="BK338" s="219"/>
      <c r="BL338" s="219"/>
      <c r="BM338" s="219"/>
      <c r="BN338" s="219"/>
      <c r="BO338" s="219"/>
    </row>
    <row r="339" spans="1:67" ht="17.25">
      <c r="B339" s="13">
        <v>44253</v>
      </c>
      <c r="C339" s="43">
        <v>10028.047366879167</v>
      </c>
      <c r="D339" s="106">
        <v>7645.0330660256222</v>
      </c>
      <c r="E339" s="43">
        <v>10579.443103092752</v>
      </c>
      <c r="F339" s="43">
        <v>11187.943071364285</v>
      </c>
      <c r="G339" s="43">
        <v>8770.1570220435333</v>
      </c>
      <c r="H339" s="43">
        <v>7398.5159243278376</v>
      </c>
      <c r="I339" s="43">
        <v>7839.4730714726275</v>
      </c>
      <c r="J339" s="43">
        <v>8846.8047699442577</v>
      </c>
      <c r="K339" s="43">
        <v>8670.2689926251151</v>
      </c>
      <c r="L339" s="43">
        <v>9421.7912253418599</v>
      </c>
      <c r="M339" s="43">
        <v>1878.4486571828932</v>
      </c>
      <c r="N339" s="43">
        <v>9555.9638689295425</v>
      </c>
      <c r="O339" s="43">
        <v>9336.2801943439263</v>
      </c>
      <c r="P339" s="43">
        <v>9801.7055849532771</v>
      </c>
      <c r="Q339" s="43">
        <v>10627.864720230342</v>
      </c>
      <c r="R339" s="43">
        <v>9009.7750151876771</v>
      </c>
      <c r="S339" s="43">
        <v>10065.513020566957</v>
      </c>
      <c r="T339" s="43">
        <v>9214.2177089369852</v>
      </c>
      <c r="U339" s="43">
        <v>8080.3819951702808</v>
      </c>
      <c r="V339" s="43">
        <v>6303.5210974731435</v>
      </c>
      <c r="W339" s="43">
        <v>3306.7488079048753</v>
      </c>
      <c r="X339" s="43">
        <v>6446.3152492749796</v>
      </c>
      <c r="Y339" s="43">
        <v>8560.2317922263628</v>
      </c>
      <c r="Z339" s="43">
        <v>7784.0261425470098</v>
      </c>
      <c r="AA339" s="43">
        <v>9875.7488284356714</v>
      </c>
      <c r="AB339" s="43">
        <v>9318.1719148945285</v>
      </c>
      <c r="AC339" s="43">
        <v>8150.836429500102</v>
      </c>
      <c r="AD339" s="43">
        <v>13089.692364738226</v>
      </c>
      <c r="AE339" s="43">
        <v>10363.170541064759</v>
      </c>
      <c r="AF339" s="43">
        <v>5503.4804139577127</v>
      </c>
      <c r="AG339" s="43">
        <v>8810.9994751937775</v>
      </c>
      <c r="AH339" s="43">
        <v>8797.2907116957485</v>
      </c>
      <c r="AI339" s="43">
        <v>9510.1073730402895</v>
      </c>
      <c r="AJ339" s="43">
        <v>9369.0022686775501</v>
      </c>
      <c r="AK339" s="43">
        <v>8246.2440588729187</v>
      </c>
      <c r="AL339" s="43">
        <v>10750.463278242734</v>
      </c>
      <c r="AM339" s="43">
        <v>3671.0207393206356</v>
      </c>
      <c r="AN339" s="43">
        <v>7233.7163500810029</v>
      </c>
      <c r="AO339" s="43">
        <v>11834.883751350379</v>
      </c>
      <c r="AP339" s="43">
        <v>10010.588497022196</v>
      </c>
      <c r="AQ339" s="43">
        <v>12670.176547444511</v>
      </c>
      <c r="AR339" s="43">
        <v>11305.065172282497</v>
      </c>
      <c r="AS339" s="43">
        <v>9066.5399780649623</v>
      </c>
      <c r="AT339" s="43">
        <v>11538.356308562283</v>
      </c>
      <c r="AU339" s="43">
        <v>6725.9513703016428</v>
      </c>
      <c r="AV339" s="43">
        <v>2400.2712502028994</v>
      </c>
      <c r="AW339" s="43">
        <v>4445.1801789692154</v>
      </c>
      <c r="AX339" s="43">
        <v>10577.007583328306</v>
      </c>
      <c r="AY339" s="43">
        <v>7318.0460563303595</v>
      </c>
      <c r="AZ339" s="43">
        <v>9372.245491770198</v>
      </c>
      <c r="BD339" s="38"/>
      <c r="BH339" s="10"/>
      <c r="BI339" s="38"/>
      <c r="BJ339" s="219"/>
      <c r="BK339" s="219"/>
      <c r="BL339" s="219"/>
      <c r="BM339" s="219"/>
      <c r="BN339" s="219"/>
      <c r="BO339" s="219"/>
    </row>
    <row r="340" spans="1:67" ht="17.25">
      <c r="B340" s="13">
        <v>44254</v>
      </c>
      <c r="C340" s="43">
        <v>10043.920431311484</v>
      </c>
      <c r="D340" s="106">
        <v>7661.9834928619766</v>
      </c>
      <c r="E340" s="43">
        <v>10609.531206892731</v>
      </c>
      <c r="F340" s="43">
        <v>11203.667977670868</v>
      </c>
      <c r="G340" s="43">
        <v>8781.5650651409105</v>
      </c>
      <c r="H340" s="43">
        <v>7418.9197073802297</v>
      </c>
      <c r="I340" s="43">
        <v>7865.265425035509</v>
      </c>
      <c r="J340" s="43">
        <v>8875.632523456843</v>
      </c>
      <c r="K340" s="43">
        <v>8695.9680289275475</v>
      </c>
      <c r="L340" s="43">
        <v>9450.0278322849954</v>
      </c>
      <c r="M340" s="43">
        <v>1881.7782559843988</v>
      </c>
      <c r="N340" s="43">
        <v>9571.7119570756677</v>
      </c>
      <c r="O340" s="43">
        <v>9349.9167506052545</v>
      </c>
      <c r="P340" s="43">
        <v>9813.8285247617259</v>
      </c>
      <c r="Q340" s="43">
        <v>10643.988428601766</v>
      </c>
      <c r="R340" s="43">
        <v>9032.7591759097595</v>
      </c>
      <c r="S340" s="43">
        <v>10078.198622893771</v>
      </c>
      <c r="T340" s="43">
        <v>9230.2679545951669</v>
      </c>
      <c r="U340" s="43">
        <v>8100.6089411308831</v>
      </c>
      <c r="V340" s="43">
        <v>6316.437049737523</v>
      </c>
      <c r="W340" s="43">
        <v>3319.4062501195608</v>
      </c>
      <c r="X340" s="43">
        <v>6459.6828182709096</v>
      </c>
      <c r="Y340" s="43">
        <v>8574.3259235962323</v>
      </c>
      <c r="Z340" s="43">
        <v>7790.3526642477227</v>
      </c>
      <c r="AA340" s="43">
        <v>9893.9122815615556</v>
      </c>
      <c r="AB340" s="43">
        <v>9333.115550122262</v>
      </c>
      <c r="AC340" s="43">
        <v>8174.1622206687116</v>
      </c>
      <c r="AD340" s="43">
        <v>13099.740291097423</v>
      </c>
      <c r="AE340" s="43">
        <v>10379.461977883822</v>
      </c>
      <c r="AF340" s="43">
        <v>5523.2325104378806</v>
      </c>
      <c r="AG340" s="43">
        <v>8848.8247669935972</v>
      </c>
      <c r="AH340" s="43">
        <v>8812.3270219664355</v>
      </c>
      <c r="AI340" s="43">
        <v>9522.8432771401385</v>
      </c>
      <c r="AJ340" s="43">
        <v>9404.0322121854315</v>
      </c>
      <c r="AK340" s="43">
        <v>8261.4352565332538</v>
      </c>
      <c r="AL340" s="43">
        <v>10764.510819729825</v>
      </c>
      <c r="AM340" s="43">
        <v>3679.1225789022469</v>
      </c>
      <c r="AN340" s="43">
        <v>7253.7868920212322</v>
      </c>
      <c r="AO340" s="43">
        <v>11869.770010951348</v>
      </c>
      <c r="AP340" s="43">
        <v>10035.765380303841</v>
      </c>
      <c r="AQ340" s="43">
        <v>12688.03653643462</v>
      </c>
      <c r="AR340" s="43">
        <v>11323.93798388251</v>
      </c>
      <c r="AS340" s="43">
        <v>9090.8375178234037</v>
      </c>
      <c r="AT340" s="43">
        <v>11557.026903391392</v>
      </c>
      <c r="AU340" s="43">
        <v>6744.632969259731</v>
      </c>
      <c r="AV340" s="43">
        <v>2415.862184383745</v>
      </c>
      <c r="AW340" s="43">
        <v>4455.9635590789931</v>
      </c>
      <c r="AX340" s="43">
        <v>10589.000604018378</v>
      </c>
      <c r="AY340" s="43">
        <v>7334.3473339121028</v>
      </c>
      <c r="AZ340" s="43">
        <v>9386.6358881676133</v>
      </c>
      <c r="BD340" s="38"/>
      <c r="BH340" s="10"/>
      <c r="BI340" s="38"/>
      <c r="BJ340" s="219"/>
      <c r="BK340" s="219"/>
      <c r="BL340" s="219"/>
      <c r="BM340" s="219"/>
      <c r="BN340" s="219"/>
      <c r="BO340" s="219"/>
    </row>
    <row r="341" spans="1:67" ht="17.25">
      <c r="B341" s="13">
        <v>44255</v>
      </c>
      <c r="C341" s="211">
        <v>10064.123043054085</v>
      </c>
      <c r="D341" s="212">
        <v>7678.9534478398464</v>
      </c>
      <c r="E341" s="211">
        <v>10637.730520035666</v>
      </c>
      <c r="F341" s="211">
        <v>11219.341854576056</v>
      </c>
      <c r="G341" s="211">
        <v>8792.2677207289216</v>
      </c>
      <c r="H341" s="211">
        <v>7439.0431709815684</v>
      </c>
      <c r="I341" s="211">
        <v>7887.0548950797756</v>
      </c>
      <c r="J341" s="211">
        <v>8903.7854287955961</v>
      </c>
      <c r="K341" s="211">
        <v>8720.9600208013399</v>
      </c>
      <c r="L341" s="211">
        <v>9477.5849630770645</v>
      </c>
      <c r="M341" s="211">
        <v>1884.8455227591196</v>
      </c>
      <c r="N341" s="211">
        <v>9587.69186986963</v>
      </c>
      <c r="O341" s="211">
        <v>9363.6457504523478</v>
      </c>
      <c r="P341" s="211">
        <v>9825.4315765510819</v>
      </c>
      <c r="Q341" s="211">
        <v>10659.573321669566</v>
      </c>
      <c r="R341" s="211">
        <v>9055.3532326240384</v>
      </c>
      <c r="S341" s="211">
        <v>10089.339592544535</v>
      </c>
      <c r="T341" s="211">
        <v>9245.1596816599867</v>
      </c>
      <c r="U341" s="211">
        <v>8120.3488154344759</v>
      </c>
      <c r="V341" s="211">
        <v>6328.958387287641</v>
      </c>
      <c r="W341" s="211">
        <v>3331.2028587327418</v>
      </c>
      <c r="X341" s="211">
        <v>6473.2606636330702</v>
      </c>
      <c r="Y341" s="211">
        <v>8588.4833822997152</v>
      </c>
      <c r="Z341" s="211">
        <v>7796.073999913785</v>
      </c>
      <c r="AA341" s="211">
        <v>9909.9589051873027</v>
      </c>
      <c r="AB341" s="211">
        <v>9347.9388877497749</v>
      </c>
      <c r="AC341" s="211">
        <v>8195.8521417530337</v>
      </c>
      <c r="AD341" s="211">
        <v>13108.101065642577</v>
      </c>
      <c r="AE341" s="211">
        <v>10393.249880214367</v>
      </c>
      <c r="AF341" s="211">
        <v>5541.4296546419482</v>
      </c>
      <c r="AG341" s="211">
        <v>8887.5700378269012</v>
      </c>
      <c r="AH341" s="211">
        <v>8826.7501614512748</v>
      </c>
      <c r="AI341" s="211">
        <v>9535.0179851744051</v>
      </c>
      <c r="AJ341" s="211">
        <v>9439.8890333166819</v>
      </c>
      <c r="AK341" s="211">
        <v>8276.846439356812</v>
      </c>
      <c r="AL341" s="211">
        <v>10779.255142380371</v>
      </c>
      <c r="AM341" s="211">
        <v>3686.658780018086</v>
      </c>
      <c r="AN341" s="211">
        <v>7273.6242112735099</v>
      </c>
      <c r="AO341" s="211">
        <v>11904.386566187404</v>
      </c>
      <c r="AP341" s="211">
        <v>10056.796984367636</v>
      </c>
      <c r="AQ341" s="211">
        <v>12704.588515381149</v>
      </c>
      <c r="AR341" s="211">
        <v>11342.741763917149</v>
      </c>
      <c r="AS341" s="211">
        <v>9115.285325230454</v>
      </c>
      <c r="AT341" s="211">
        <v>11575.327651115294</v>
      </c>
      <c r="AU341" s="211">
        <v>6762.0827408720806</v>
      </c>
      <c r="AV341" s="211">
        <v>2432.323097270717</v>
      </c>
      <c r="AW341" s="211">
        <v>4466.6024854190327</v>
      </c>
      <c r="AX341" s="211">
        <v>10600.843957306221</v>
      </c>
      <c r="AY341" s="211">
        <v>7350.5609273601522</v>
      </c>
      <c r="AZ341" s="211">
        <v>9402.1370355734052</v>
      </c>
      <c r="BD341" s="38"/>
      <c r="BH341" s="10"/>
      <c r="BI341" s="38"/>
      <c r="BJ341" s="219"/>
      <c r="BK341" s="219"/>
      <c r="BL341" s="219"/>
      <c r="BM341" s="219"/>
      <c r="BN341" s="219"/>
      <c r="BO341" s="219"/>
    </row>
    <row r="342" spans="1:67" ht="17.25">
      <c r="B342" s="13">
        <v>44256</v>
      </c>
      <c r="C342" s="209">
        <v>10084.418888655318</v>
      </c>
      <c r="D342" s="210">
        <v>7695.7281214025497</v>
      </c>
      <c r="E342" s="209">
        <v>10664.400812170516</v>
      </c>
      <c r="F342" s="209">
        <v>11235.437705377393</v>
      </c>
      <c r="G342" s="209">
        <v>8802.4421491763987</v>
      </c>
      <c r="H342" s="209">
        <v>7459.7421577036557</v>
      </c>
      <c r="I342" s="209">
        <v>7908.4556967543667</v>
      </c>
      <c r="J342" s="209">
        <v>8930.8086969738051</v>
      </c>
      <c r="K342" s="209">
        <v>8745.6048092962501</v>
      </c>
      <c r="L342" s="209">
        <v>9504.5487295471121</v>
      </c>
      <c r="M342" s="209">
        <v>1888.1044937072602</v>
      </c>
      <c r="N342" s="209">
        <v>9603.6158249899763</v>
      </c>
      <c r="O342" s="209">
        <v>9377.2124103439564</v>
      </c>
      <c r="P342" s="209">
        <v>9836.7184515451536</v>
      </c>
      <c r="Q342" s="209">
        <v>10674.827680979684</v>
      </c>
      <c r="R342" s="209">
        <v>9076.7450015765644</v>
      </c>
      <c r="S342" s="209">
        <v>10100.480562195296</v>
      </c>
      <c r="T342" s="209">
        <v>9260.0268247758759</v>
      </c>
      <c r="U342" s="209">
        <v>8139.0150594473025</v>
      </c>
      <c r="V342" s="209">
        <v>6341.3450359831904</v>
      </c>
      <c r="W342" s="209">
        <v>3343.4883358109755</v>
      </c>
      <c r="X342" s="209">
        <v>6487.1660823820757</v>
      </c>
      <c r="Y342" s="209">
        <v>8602.5243187093474</v>
      </c>
      <c r="Z342" s="209">
        <v>7801.8791305692594</v>
      </c>
      <c r="AA342" s="209">
        <v>9925.3335194479278</v>
      </c>
      <c r="AB342" s="209">
        <v>9362.4547981767155</v>
      </c>
      <c r="AC342" s="209">
        <v>8216.3856484313874</v>
      </c>
      <c r="AD342" s="209">
        <v>13118.730122071056</v>
      </c>
      <c r="AE342" s="209">
        <v>10407.333184844445</v>
      </c>
      <c r="AF342" s="209">
        <v>5558.3450138616654</v>
      </c>
      <c r="AG342" s="209">
        <v>8925.697700358005</v>
      </c>
      <c r="AH342" s="209">
        <v>8840.8939675781166</v>
      </c>
      <c r="AI342" s="209">
        <v>9546.3300281822467</v>
      </c>
      <c r="AJ342" s="209">
        <v>9474.4754296802384</v>
      </c>
      <c r="AK342" s="209">
        <v>8291.6049995294761</v>
      </c>
      <c r="AL342" s="209">
        <v>10794.154706430028</v>
      </c>
      <c r="AM342" s="209">
        <v>3693.8359531257092</v>
      </c>
      <c r="AN342" s="209">
        <v>7294.2114140009244</v>
      </c>
      <c r="AO342" s="209">
        <v>11938.665990967333</v>
      </c>
      <c r="AP342" s="209">
        <v>10076.765909756437</v>
      </c>
      <c r="AQ342" s="209">
        <v>12722.367763010541</v>
      </c>
      <c r="AR342" s="209">
        <v>11360.541448455448</v>
      </c>
      <c r="AS342" s="209">
        <v>9140.0479556783557</v>
      </c>
      <c r="AT342" s="209">
        <v>11592.643625221721</v>
      </c>
      <c r="AU342" s="209">
        <v>6779.5241440921336</v>
      </c>
      <c r="AV342" s="209">
        <v>2451.6915705702691</v>
      </c>
      <c r="AW342" s="209">
        <v>4476.8024223809098</v>
      </c>
      <c r="AX342" s="209">
        <v>10612.417418557257</v>
      </c>
      <c r="AY342" s="209">
        <v>7365.4194023784239</v>
      </c>
      <c r="AZ342" s="209">
        <v>9414.0590963966497</v>
      </c>
      <c r="BD342" s="38"/>
      <c r="BH342" s="10"/>
      <c r="BI342" s="38"/>
      <c r="BJ342" s="219"/>
      <c r="BK342" s="219"/>
      <c r="BL342" s="219"/>
      <c r="BM342" s="219"/>
      <c r="BN342" s="219"/>
      <c r="BO342" s="219"/>
    </row>
    <row r="343" spans="1:67" ht="17.25">
      <c r="B343" s="13"/>
      <c r="BD343" s="38"/>
      <c r="BH343" s="10"/>
      <c r="BI343" s="38"/>
      <c r="BJ343" s="219"/>
      <c r="BK343" s="219"/>
      <c r="BL343" s="219"/>
      <c r="BM343" s="219"/>
      <c r="BN343" s="219"/>
      <c r="BO343" s="219"/>
    </row>
    <row r="344" spans="1:67" ht="17.25">
      <c r="A344" s="213"/>
      <c r="B344" s="160"/>
      <c r="C344" s="178"/>
      <c r="D344" s="177"/>
      <c r="E344" s="178"/>
      <c r="F344" s="178"/>
      <c r="G344" s="178"/>
      <c r="H344" s="178"/>
      <c r="I344" s="178"/>
      <c r="J344" s="178"/>
      <c r="K344" s="178"/>
      <c r="L344" s="178"/>
      <c r="M344" s="182"/>
      <c r="N344" s="178"/>
      <c r="O344" s="178"/>
      <c r="P344" s="178"/>
      <c r="Q344" s="178"/>
      <c r="R344" s="178"/>
      <c r="S344" s="178"/>
      <c r="T344" s="178"/>
      <c r="U344" s="178"/>
      <c r="V344" s="178"/>
      <c r="W344" s="178"/>
      <c r="X344" s="178"/>
      <c r="Y344" s="178"/>
      <c r="Z344" s="178"/>
      <c r="AA344" s="178"/>
      <c r="AB344" s="178"/>
      <c r="AC344" s="178"/>
      <c r="AD344" s="178"/>
      <c r="AE344" s="178"/>
      <c r="AF344" s="178"/>
      <c r="AG344" s="178"/>
      <c r="AH344" s="178"/>
      <c r="AI344" s="178"/>
      <c r="AJ344" s="178"/>
      <c r="AK344" s="178"/>
      <c r="AL344" s="178"/>
      <c r="AM344" s="178"/>
      <c r="AN344" s="178"/>
      <c r="AO344" s="178"/>
      <c r="AP344" s="178"/>
      <c r="AQ344" s="178"/>
      <c r="AR344" s="178"/>
      <c r="AS344" s="178"/>
      <c r="AT344" s="178"/>
      <c r="AU344" s="178"/>
      <c r="AV344" s="178"/>
      <c r="AW344" s="178"/>
      <c r="AX344" s="178"/>
      <c r="AY344" s="178"/>
      <c r="AZ344" s="178"/>
      <c r="BA344" s="213"/>
      <c r="BB344" s="213"/>
      <c r="BD344" s="38"/>
      <c r="BH344" s="10"/>
      <c r="BI344" s="38"/>
      <c r="BJ344" s="219"/>
      <c r="BK344" s="219"/>
      <c r="BL344" s="219"/>
      <c r="BM344" s="219"/>
      <c r="BN344" s="219"/>
      <c r="BO344" s="219"/>
    </row>
    <row r="345" spans="1:67" ht="17.25">
      <c r="A345" s="213"/>
      <c r="B345" s="160"/>
      <c r="C345" s="186"/>
      <c r="D345" s="186"/>
      <c r="E345" s="186"/>
      <c r="F345" s="186"/>
      <c r="G345" s="186"/>
      <c r="H345" s="186"/>
      <c r="I345" s="186"/>
      <c r="J345" s="186"/>
      <c r="K345" s="186"/>
      <c r="L345" s="186"/>
      <c r="M345" s="186"/>
      <c r="N345" s="186"/>
      <c r="O345" s="186"/>
      <c r="P345" s="186"/>
      <c r="Q345" s="186"/>
      <c r="R345" s="186"/>
      <c r="S345" s="186"/>
      <c r="T345" s="186"/>
      <c r="U345" s="186"/>
      <c r="V345" s="186"/>
      <c r="W345" s="186"/>
      <c r="X345" s="186"/>
      <c r="Y345" s="186"/>
      <c r="Z345" s="186"/>
      <c r="AA345" s="186"/>
      <c r="AB345" s="186"/>
      <c r="AC345" s="186"/>
      <c r="AD345" s="186"/>
      <c r="AE345" s="186"/>
      <c r="AF345" s="186"/>
      <c r="AG345" s="186"/>
      <c r="AH345" s="186"/>
      <c r="AI345" s="186"/>
      <c r="AJ345" s="186"/>
      <c r="AK345" s="186"/>
      <c r="AL345" s="186"/>
      <c r="AM345" s="186"/>
      <c r="AN345" s="186"/>
      <c r="AO345" s="186"/>
      <c r="AP345" s="186"/>
      <c r="AQ345" s="186"/>
      <c r="AR345" s="186"/>
      <c r="AS345" s="186"/>
      <c r="AT345" s="186"/>
      <c r="AU345" s="186"/>
      <c r="AV345" s="186"/>
      <c r="AW345" s="186"/>
      <c r="AX345" s="186"/>
      <c r="AY345" s="186"/>
      <c r="AZ345" s="186"/>
      <c r="BA345" s="213"/>
      <c r="BB345" s="213"/>
      <c r="BH345" s="10"/>
      <c r="BI345" s="38"/>
      <c r="BJ345" s="219"/>
      <c r="BK345" s="219"/>
      <c r="BL345" s="219"/>
      <c r="BM345" s="219"/>
      <c r="BN345" s="219"/>
      <c r="BO345" s="219"/>
    </row>
    <row r="346" spans="1:67" ht="17.25">
      <c r="A346" s="213"/>
      <c r="B346" s="160"/>
      <c r="C346" s="186"/>
      <c r="D346" s="186"/>
      <c r="E346" s="186"/>
      <c r="F346" s="186"/>
      <c r="G346" s="186"/>
      <c r="H346" s="186"/>
      <c r="I346" s="186"/>
      <c r="J346" s="186"/>
      <c r="K346" s="186"/>
      <c r="L346" s="186"/>
      <c r="M346" s="186"/>
      <c r="N346" s="186"/>
      <c r="O346" s="186"/>
      <c r="P346" s="186"/>
      <c r="Q346" s="186"/>
      <c r="R346" s="186"/>
      <c r="S346" s="186"/>
      <c r="T346" s="186"/>
      <c r="U346" s="186"/>
      <c r="V346" s="186"/>
      <c r="W346" s="186"/>
      <c r="X346" s="186"/>
      <c r="Y346" s="186"/>
      <c r="Z346" s="186"/>
      <c r="AA346" s="186"/>
      <c r="AB346" s="186"/>
      <c r="AC346" s="186"/>
      <c r="AD346" s="186"/>
      <c r="AE346" s="186"/>
      <c r="AF346" s="186"/>
      <c r="AG346" s="186"/>
      <c r="AH346" s="186"/>
      <c r="AI346" s="186"/>
      <c r="AJ346" s="186"/>
      <c r="AK346" s="186"/>
      <c r="AL346" s="186"/>
      <c r="AM346" s="186"/>
      <c r="AN346" s="186"/>
      <c r="AO346" s="186"/>
      <c r="AP346" s="186"/>
      <c r="AQ346" s="186"/>
      <c r="AR346" s="186"/>
      <c r="AS346" s="186"/>
      <c r="AT346" s="186"/>
      <c r="AU346" s="186"/>
      <c r="AV346" s="186"/>
      <c r="AW346" s="186"/>
      <c r="AX346" s="186"/>
      <c r="AY346" s="186"/>
      <c r="AZ346" s="186"/>
      <c r="BA346" s="213"/>
      <c r="BB346" s="213"/>
      <c r="BH346" s="10"/>
      <c r="BI346" s="38"/>
      <c r="BJ346" s="219"/>
      <c r="BK346" s="219"/>
      <c r="BL346" s="219"/>
      <c r="BM346" s="219"/>
      <c r="BN346" s="219"/>
      <c r="BO346" s="219"/>
    </row>
    <row r="347" spans="1:67" ht="17.25">
      <c r="A347" s="213"/>
      <c r="B347" s="160"/>
      <c r="C347" s="186"/>
      <c r="D347" s="186"/>
      <c r="E347" s="186"/>
      <c r="F347" s="186"/>
      <c r="G347" s="186"/>
      <c r="H347" s="186"/>
      <c r="I347" s="186"/>
      <c r="J347" s="186"/>
      <c r="K347" s="186"/>
      <c r="L347" s="186"/>
      <c r="M347" s="186"/>
      <c r="N347" s="186"/>
      <c r="O347" s="186"/>
      <c r="P347" s="186"/>
      <c r="Q347" s="186"/>
      <c r="R347" s="186"/>
      <c r="S347" s="186"/>
      <c r="T347" s="186"/>
      <c r="U347" s="186"/>
      <c r="V347" s="186"/>
      <c r="W347" s="186"/>
      <c r="X347" s="186"/>
      <c r="Y347" s="186"/>
      <c r="Z347" s="186"/>
      <c r="AA347" s="186"/>
      <c r="AB347" s="186"/>
      <c r="AC347" s="186"/>
      <c r="AD347" s="186"/>
      <c r="AE347" s="186"/>
      <c r="AF347" s="186"/>
      <c r="AG347" s="186"/>
      <c r="AH347" s="186"/>
      <c r="AI347" s="186"/>
      <c r="AJ347" s="186"/>
      <c r="AK347" s="186"/>
      <c r="AL347" s="186"/>
      <c r="AM347" s="186"/>
      <c r="AN347" s="186"/>
      <c r="AO347" s="186"/>
      <c r="AP347" s="186"/>
      <c r="AQ347" s="186"/>
      <c r="AR347" s="186"/>
      <c r="AS347" s="186"/>
      <c r="AT347" s="186"/>
      <c r="AU347" s="186"/>
      <c r="AV347" s="186"/>
      <c r="AW347" s="186"/>
      <c r="AX347" s="186"/>
      <c r="AY347" s="186"/>
      <c r="AZ347" s="186"/>
      <c r="BA347" s="213"/>
      <c r="BB347" s="213"/>
      <c r="BH347" s="10"/>
      <c r="BI347" s="38"/>
    </row>
    <row r="348" spans="1:67" ht="17.25">
      <c r="A348" s="213"/>
      <c r="B348" s="160"/>
      <c r="C348" s="186"/>
      <c r="D348" s="186"/>
      <c r="E348" s="186"/>
      <c r="F348" s="186"/>
      <c r="G348" s="186"/>
      <c r="H348" s="186"/>
      <c r="I348" s="186"/>
      <c r="J348" s="186"/>
      <c r="K348" s="186"/>
      <c r="L348" s="186"/>
      <c r="M348" s="186"/>
      <c r="N348" s="186"/>
      <c r="O348" s="186"/>
      <c r="P348" s="186"/>
      <c r="Q348" s="186"/>
      <c r="R348" s="186"/>
      <c r="S348" s="186"/>
      <c r="T348" s="186"/>
      <c r="U348" s="186"/>
      <c r="V348" s="186"/>
      <c r="W348" s="186"/>
      <c r="X348" s="186"/>
      <c r="Y348" s="186"/>
      <c r="Z348" s="186"/>
      <c r="AA348" s="186"/>
      <c r="AB348" s="186"/>
      <c r="AC348" s="186"/>
      <c r="AD348" s="186"/>
      <c r="AE348" s="186"/>
      <c r="AF348" s="186"/>
      <c r="AG348" s="186"/>
      <c r="AH348" s="186"/>
      <c r="AI348" s="186"/>
      <c r="AJ348" s="186"/>
      <c r="AK348" s="186"/>
      <c r="AL348" s="186"/>
      <c r="AM348" s="186"/>
      <c r="AN348" s="186"/>
      <c r="AO348" s="186"/>
      <c r="AP348" s="186"/>
      <c r="AQ348" s="186"/>
      <c r="AR348" s="186"/>
      <c r="AS348" s="186"/>
      <c r="AT348" s="186"/>
      <c r="AU348" s="186"/>
      <c r="AV348" s="186"/>
      <c r="AW348" s="186"/>
      <c r="AX348" s="186"/>
      <c r="AY348" s="186"/>
      <c r="AZ348" s="186"/>
      <c r="BA348" s="213"/>
      <c r="BB348" s="213"/>
      <c r="BH348" s="10"/>
      <c r="BI348" s="38"/>
    </row>
    <row r="349" spans="1:67" ht="17.25">
      <c r="A349" s="213"/>
      <c r="B349" s="160"/>
      <c r="C349" s="186"/>
      <c r="D349" s="186"/>
      <c r="E349" s="186"/>
      <c r="F349" s="186"/>
      <c r="G349" s="186"/>
      <c r="H349" s="186"/>
      <c r="I349" s="186"/>
      <c r="J349" s="186"/>
      <c r="K349" s="186"/>
      <c r="L349" s="186"/>
      <c r="M349" s="186"/>
      <c r="N349" s="186"/>
      <c r="O349" s="186"/>
      <c r="P349" s="186"/>
      <c r="Q349" s="186"/>
      <c r="R349" s="186"/>
      <c r="S349" s="186"/>
      <c r="T349" s="186"/>
      <c r="U349" s="186"/>
      <c r="V349" s="186"/>
      <c r="W349" s="186"/>
      <c r="X349" s="186"/>
      <c r="Y349" s="186"/>
      <c r="Z349" s="186"/>
      <c r="AA349" s="186"/>
      <c r="AB349" s="186"/>
      <c r="AC349" s="186"/>
      <c r="AD349" s="186"/>
      <c r="AE349" s="186"/>
      <c r="AF349" s="186"/>
      <c r="AG349" s="186"/>
      <c r="AH349" s="186"/>
      <c r="AI349" s="186"/>
      <c r="AJ349" s="186"/>
      <c r="AK349" s="186"/>
      <c r="AL349" s="186"/>
      <c r="AM349" s="186"/>
      <c r="AN349" s="186"/>
      <c r="AO349" s="186"/>
      <c r="AP349" s="186"/>
      <c r="AQ349" s="186"/>
      <c r="AR349" s="186"/>
      <c r="AS349" s="186"/>
      <c r="AT349" s="186"/>
      <c r="AU349" s="186"/>
      <c r="AV349" s="186"/>
      <c r="AW349" s="186"/>
      <c r="AX349" s="186"/>
      <c r="AY349" s="186"/>
      <c r="AZ349" s="186"/>
      <c r="BA349" s="213"/>
      <c r="BB349" s="213"/>
      <c r="BH349" s="10"/>
      <c r="BI349" s="38"/>
    </row>
    <row r="350" spans="1:67" ht="17.25">
      <c r="A350" s="213"/>
      <c r="B350" s="160"/>
      <c r="C350" s="186"/>
      <c r="D350" s="186"/>
      <c r="E350" s="186"/>
      <c r="F350" s="178"/>
      <c r="G350" s="178"/>
      <c r="H350" s="186"/>
      <c r="I350" s="186"/>
      <c r="J350" s="182"/>
      <c r="K350" s="186"/>
      <c r="L350" s="186"/>
      <c r="M350" s="186"/>
      <c r="N350" s="182"/>
      <c r="O350" s="186"/>
      <c r="P350" s="182"/>
      <c r="Q350" s="182"/>
      <c r="R350" s="185"/>
      <c r="S350" s="186"/>
      <c r="T350" s="186"/>
      <c r="U350" s="186"/>
      <c r="V350" s="186"/>
      <c r="W350" s="186"/>
      <c r="X350" s="186"/>
      <c r="Y350" s="186"/>
      <c r="Z350" s="186"/>
      <c r="AA350" s="186"/>
      <c r="AB350" s="186"/>
      <c r="AC350" s="186"/>
      <c r="AD350" s="186"/>
      <c r="AE350" s="186"/>
      <c r="AF350" s="186"/>
      <c r="AG350" s="186"/>
      <c r="AH350" s="186"/>
      <c r="AI350" s="186"/>
      <c r="AJ350" s="186"/>
      <c r="AK350" s="186"/>
      <c r="AL350" s="186"/>
      <c r="AM350" s="186"/>
      <c r="AN350" s="186"/>
      <c r="AO350" s="186"/>
      <c r="AP350" s="186"/>
      <c r="AQ350" s="186"/>
      <c r="AR350" s="186"/>
      <c r="AS350" s="186"/>
      <c r="AT350" s="186"/>
      <c r="AU350" s="186"/>
      <c r="AV350" s="186"/>
      <c r="AW350" s="186"/>
      <c r="AX350" s="186"/>
      <c r="AY350" s="186"/>
      <c r="AZ350" s="186"/>
      <c r="BA350" s="213"/>
      <c r="BB350" s="213"/>
      <c r="BH350" s="10"/>
      <c r="BI350" s="38"/>
    </row>
    <row r="351" spans="1:67" ht="17.25">
      <c r="A351" s="213"/>
      <c r="B351" s="160"/>
      <c r="C351" s="186"/>
      <c r="D351" s="186"/>
      <c r="E351" s="186"/>
      <c r="F351" s="178"/>
      <c r="G351" s="178"/>
      <c r="H351" s="186"/>
      <c r="I351" s="186"/>
      <c r="J351" s="182"/>
      <c r="K351" s="186"/>
      <c r="L351" s="186"/>
      <c r="M351" s="186"/>
      <c r="N351" s="182"/>
      <c r="O351" s="186"/>
      <c r="P351" s="182"/>
      <c r="Q351" s="182"/>
      <c r="R351" s="182"/>
      <c r="S351" s="186"/>
      <c r="T351" s="186"/>
      <c r="U351" s="186"/>
      <c r="V351" s="186"/>
      <c r="W351" s="186"/>
      <c r="X351" s="186"/>
      <c r="Y351" s="186"/>
      <c r="Z351" s="186"/>
      <c r="AA351" s="186"/>
      <c r="AB351" s="186"/>
      <c r="AC351" s="186"/>
      <c r="AD351" s="186"/>
      <c r="AE351" s="186"/>
      <c r="AF351" s="186"/>
      <c r="AG351" s="186"/>
      <c r="AH351" s="186"/>
      <c r="AI351" s="186"/>
      <c r="AJ351" s="186"/>
      <c r="AK351" s="186"/>
      <c r="AL351" s="186"/>
      <c r="AM351" s="186"/>
      <c r="AN351" s="186"/>
      <c r="AO351" s="186"/>
      <c r="AP351" s="186"/>
      <c r="AQ351" s="186"/>
      <c r="AR351" s="186"/>
      <c r="AS351" s="186"/>
      <c r="AT351" s="186"/>
      <c r="AU351" s="186"/>
      <c r="AV351" s="186"/>
      <c r="AW351" s="186"/>
      <c r="AX351" s="186"/>
      <c r="AY351" s="186"/>
      <c r="AZ351" s="186"/>
      <c r="BA351" s="213"/>
      <c r="BB351" s="213"/>
      <c r="BH351" s="10"/>
      <c r="BI351" s="38"/>
    </row>
    <row r="352" spans="1:67" ht="17.25">
      <c r="A352" s="213"/>
      <c r="B352" s="160"/>
      <c r="C352" s="186"/>
      <c r="D352" s="186"/>
      <c r="E352" s="186"/>
      <c r="F352" s="178"/>
      <c r="G352" s="178"/>
      <c r="H352" s="186"/>
      <c r="I352" s="186"/>
      <c r="J352" s="182"/>
      <c r="K352" s="186"/>
      <c r="L352" s="186"/>
      <c r="M352" s="186"/>
      <c r="N352" s="182"/>
      <c r="O352" s="186"/>
      <c r="P352" s="182"/>
      <c r="Q352" s="182"/>
      <c r="R352" s="182"/>
      <c r="S352" s="186"/>
      <c r="T352" s="186"/>
      <c r="U352" s="186"/>
      <c r="V352" s="186"/>
      <c r="W352" s="186"/>
      <c r="X352" s="186"/>
      <c r="Y352" s="186"/>
      <c r="Z352" s="186"/>
      <c r="AA352" s="186"/>
      <c r="AB352" s="186"/>
      <c r="AC352" s="186"/>
      <c r="AD352" s="186"/>
      <c r="AE352" s="186"/>
      <c r="AF352" s="186"/>
      <c r="AG352" s="186"/>
      <c r="AH352" s="186"/>
      <c r="AI352" s="186"/>
      <c r="AJ352" s="186"/>
      <c r="AK352" s="186"/>
      <c r="AL352" s="186"/>
      <c r="AM352" s="186"/>
      <c r="AN352" s="186"/>
      <c r="AO352" s="186"/>
      <c r="AP352" s="186"/>
      <c r="AQ352" s="186"/>
      <c r="AR352" s="186"/>
      <c r="AS352" s="186"/>
      <c r="AT352" s="186"/>
      <c r="AU352" s="186"/>
      <c r="AV352" s="186"/>
      <c r="AW352" s="186"/>
      <c r="AX352" s="186"/>
      <c r="AY352" s="186"/>
      <c r="AZ352" s="186"/>
      <c r="BA352" s="213"/>
      <c r="BB352" s="213"/>
      <c r="BD352" s="158"/>
      <c r="BF352" s="178"/>
      <c r="BI352" s="38"/>
    </row>
    <row r="353" spans="1:61" ht="17.25">
      <c r="A353" s="213"/>
      <c r="B353" s="160"/>
      <c r="C353" s="186"/>
      <c r="D353" s="186"/>
      <c r="E353" s="186"/>
      <c r="F353" s="178"/>
      <c r="G353" s="178"/>
      <c r="H353" s="186"/>
      <c r="I353" s="186"/>
      <c r="J353" s="182"/>
      <c r="K353" s="186"/>
      <c r="L353" s="186"/>
      <c r="M353" s="186"/>
      <c r="N353" s="182"/>
      <c r="O353" s="186"/>
      <c r="P353" s="182"/>
      <c r="Q353" s="182"/>
      <c r="R353" s="182"/>
      <c r="S353" s="186"/>
      <c r="T353" s="186"/>
      <c r="U353" s="186"/>
      <c r="V353" s="186"/>
      <c r="W353" s="186"/>
      <c r="X353" s="186"/>
      <c r="Y353" s="186"/>
      <c r="Z353" s="186"/>
      <c r="AA353" s="186"/>
      <c r="AB353" s="186"/>
      <c r="AC353" s="186"/>
      <c r="AD353" s="186"/>
      <c r="AE353" s="186"/>
      <c r="AF353" s="186"/>
      <c r="AG353" s="186"/>
      <c r="AH353" s="186"/>
      <c r="AI353" s="186"/>
      <c r="AJ353" s="186"/>
      <c r="AK353" s="186"/>
      <c r="AL353" s="186"/>
      <c r="AM353" s="186"/>
      <c r="AN353" s="186"/>
      <c r="AO353" s="186"/>
      <c r="AP353" s="186"/>
      <c r="AQ353" s="186"/>
      <c r="AR353" s="186"/>
      <c r="AS353" s="186"/>
      <c r="AT353" s="186"/>
      <c r="AU353" s="186"/>
      <c r="AV353" s="186"/>
      <c r="AW353" s="186"/>
      <c r="AX353" s="186"/>
      <c r="AY353" s="186"/>
      <c r="AZ353" s="186"/>
      <c r="BA353" s="213"/>
      <c r="BB353" s="213"/>
      <c r="BD353" s="158"/>
      <c r="BF353" s="178"/>
      <c r="BI353" s="38"/>
    </row>
    <row r="354" spans="1:61" ht="17.25">
      <c r="A354" s="213"/>
      <c r="B354" s="160"/>
      <c r="C354" s="186"/>
      <c r="D354" s="186"/>
      <c r="E354" s="186"/>
      <c r="F354" s="178"/>
      <c r="G354" s="178"/>
      <c r="H354" s="186"/>
      <c r="I354" s="186"/>
      <c r="J354" s="182"/>
      <c r="K354" s="186"/>
      <c r="L354" s="186"/>
      <c r="M354" s="186"/>
      <c r="N354" s="182"/>
      <c r="O354" s="186"/>
      <c r="P354" s="182"/>
      <c r="Q354" s="182"/>
      <c r="R354" s="182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213"/>
      <c r="BB354" s="213"/>
      <c r="BD354" s="158"/>
      <c r="BF354" s="179"/>
      <c r="BH354" s="10"/>
      <c r="BI354" s="38"/>
    </row>
    <row r="355" spans="1:61" ht="17.25">
      <c r="A355" s="213"/>
      <c r="B355" s="160"/>
      <c r="C355" s="186"/>
      <c r="D355" s="186"/>
      <c r="E355" s="186"/>
      <c r="F355" s="178"/>
      <c r="G355" s="178"/>
      <c r="H355" s="186"/>
      <c r="I355" s="186"/>
      <c r="J355" s="182"/>
      <c r="K355" s="186"/>
      <c r="L355" s="186"/>
      <c r="M355" s="186"/>
      <c r="N355" s="182"/>
      <c r="O355" s="186"/>
      <c r="P355" s="182"/>
      <c r="Q355" s="182"/>
      <c r="R355" s="182"/>
      <c r="S355" s="186"/>
      <c r="T355" s="186"/>
      <c r="U355" s="186"/>
      <c r="V355" s="186"/>
      <c r="W355" s="186"/>
      <c r="X355" s="186"/>
      <c r="Y355" s="186"/>
      <c r="Z355" s="186"/>
      <c r="AA355" s="186"/>
      <c r="AB355" s="186"/>
      <c r="AC355" s="186"/>
      <c r="AD355" s="186"/>
      <c r="AE355" s="186"/>
      <c r="AF355" s="186"/>
      <c r="AG355" s="186"/>
      <c r="AH355" s="186"/>
      <c r="AI355" s="186"/>
      <c r="AJ355" s="186"/>
      <c r="AK355" s="186"/>
      <c r="AL355" s="186"/>
      <c r="AM355" s="186"/>
      <c r="AN355" s="186"/>
      <c r="AO355" s="186"/>
      <c r="AP355" s="186"/>
      <c r="AQ355" s="186"/>
      <c r="AR355" s="186"/>
      <c r="AS355" s="186"/>
      <c r="AT355" s="186"/>
      <c r="AU355" s="186"/>
      <c r="AV355" s="186"/>
      <c r="AW355" s="186"/>
      <c r="AX355" s="186"/>
      <c r="AY355" s="186"/>
      <c r="AZ355" s="186"/>
      <c r="BA355" s="213"/>
      <c r="BB355" s="213"/>
      <c r="BD355" s="158"/>
      <c r="BF355" s="178"/>
      <c r="BI355" s="38"/>
    </row>
    <row r="356" spans="1:61" ht="17.25">
      <c r="A356" s="213"/>
      <c r="B356" s="160"/>
      <c r="C356" s="186"/>
      <c r="D356" s="186"/>
      <c r="E356" s="186"/>
      <c r="F356" s="178"/>
      <c r="G356" s="178"/>
      <c r="H356" s="186"/>
      <c r="I356" s="186"/>
      <c r="J356" s="182"/>
      <c r="K356" s="186"/>
      <c r="L356" s="186"/>
      <c r="M356" s="186"/>
      <c r="N356" s="182"/>
      <c r="O356" s="186"/>
      <c r="P356" s="182"/>
      <c r="Q356" s="182"/>
      <c r="R356" s="182"/>
      <c r="S356" s="186"/>
      <c r="T356" s="186"/>
      <c r="U356" s="186"/>
      <c r="V356" s="186"/>
      <c r="W356" s="186"/>
      <c r="X356" s="186"/>
      <c r="Y356" s="186"/>
      <c r="Z356" s="186"/>
      <c r="AA356" s="186"/>
      <c r="AB356" s="186"/>
      <c r="AC356" s="186"/>
      <c r="AD356" s="186"/>
      <c r="AE356" s="186"/>
      <c r="AF356" s="186"/>
      <c r="AG356" s="186"/>
      <c r="AH356" s="186"/>
      <c r="AI356" s="186"/>
      <c r="AJ356" s="186"/>
      <c r="AK356" s="186"/>
      <c r="AL356" s="186"/>
      <c r="AM356" s="186"/>
      <c r="AN356" s="186"/>
      <c r="AO356" s="186"/>
      <c r="AP356" s="186"/>
      <c r="AQ356" s="186"/>
      <c r="AR356" s="186"/>
      <c r="AS356" s="186"/>
      <c r="AT356" s="186"/>
      <c r="AU356" s="186"/>
      <c r="AV356" s="186"/>
      <c r="AW356" s="186"/>
      <c r="AX356" s="186"/>
      <c r="AY356" s="186"/>
      <c r="AZ356" s="186"/>
      <c r="BA356" s="213"/>
      <c r="BB356" s="213"/>
      <c r="BD356" s="158"/>
      <c r="BF356" s="178"/>
      <c r="BH356" s="10"/>
      <c r="BI356" s="38"/>
    </row>
    <row r="357" spans="1:61" ht="17.25">
      <c r="A357" s="213"/>
      <c r="B357" s="160"/>
      <c r="C357" s="186"/>
      <c r="D357" s="186"/>
      <c r="E357" s="186"/>
      <c r="F357" s="178"/>
      <c r="G357" s="178"/>
      <c r="H357" s="186"/>
      <c r="I357" s="186"/>
      <c r="J357" s="182"/>
      <c r="K357" s="186"/>
      <c r="L357" s="186"/>
      <c r="M357" s="186"/>
      <c r="N357" s="182"/>
      <c r="O357" s="186"/>
      <c r="P357" s="182"/>
      <c r="Q357" s="182"/>
      <c r="R357" s="182"/>
      <c r="S357" s="186"/>
      <c r="T357" s="186"/>
      <c r="U357" s="186"/>
      <c r="V357" s="186"/>
      <c r="W357" s="186"/>
      <c r="X357" s="186"/>
      <c r="Y357" s="186"/>
      <c r="Z357" s="186"/>
      <c r="AA357" s="186"/>
      <c r="AB357" s="186"/>
      <c r="AC357" s="186"/>
      <c r="AD357" s="186"/>
      <c r="AE357" s="186"/>
      <c r="AF357" s="186"/>
      <c r="AG357" s="186"/>
      <c r="AH357" s="186"/>
      <c r="AI357" s="186"/>
      <c r="AJ357" s="186"/>
      <c r="AK357" s="186"/>
      <c r="AL357" s="186"/>
      <c r="AM357" s="186"/>
      <c r="AN357" s="186"/>
      <c r="AO357" s="186"/>
      <c r="AP357" s="186"/>
      <c r="AQ357" s="186"/>
      <c r="AR357" s="186"/>
      <c r="AS357" s="186"/>
      <c r="AT357" s="186"/>
      <c r="AU357" s="186"/>
      <c r="AV357" s="186"/>
      <c r="AW357" s="186"/>
      <c r="AX357" s="186"/>
      <c r="AY357" s="186"/>
      <c r="AZ357" s="186"/>
      <c r="BA357" s="213"/>
      <c r="BB357" s="213"/>
      <c r="BD357" s="158"/>
      <c r="BF357" s="178"/>
      <c r="BI357" s="38"/>
    </row>
    <row r="358" spans="1:61" ht="17.25">
      <c r="A358" s="213"/>
      <c r="B358" s="160"/>
      <c r="C358" s="186"/>
      <c r="D358" s="186"/>
      <c r="E358" s="186"/>
      <c r="F358" s="178"/>
      <c r="G358" s="178"/>
      <c r="H358" s="186"/>
      <c r="I358" s="186"/>
      <c r="J358" s="182"/>
      <c r="K358" s="186"/>
      <c r="L358" s="186"/>
      <c r="M358" s="186"/>
      <c r="N358" s="182"/>
      <c r="O358" s="186"/>
      <c r="P358" s="182"/>
      <c r="Q358" s="182"/>
      <c r="R358" s="182"/>
      <c r="S358" s="186"/>
      <c r="T358" s="186"/>
      <c r="U358" s="186"/>
      <c r="V358" s="186"/>
      <c r="W358" s="186"/>
      <c r="X358" s="186"/>
      <c r="Y358" s="186"/>
      <c r="Z358" s="186"/>
      <c r="AA358" s="186"/>
      <c r="AB358" s="186"/>
      <c r="AC358" s="186"/>
      <c r="AD358" s="186"/>
      <c r="AE358" s="186"/>
      <c r="AF358" s="186"/>
      <c r="AG358" s="186"/>
      <c r="AH358" s="186"/>
      <c r="AI358" s="186"/>
      <c r="AJ358" s="186"/>
      <c r="AK358" s="186"/>
      <c r="AL358" s="186"/>
      <c r="AM358" s="186"/>
      <c r="AN358" s="186"/>
      <c r="AO358" s="186"/>
      <c r="AP358" s="186"/>
      <c r="AQ358" s="186"/>
      <c r="AR358" s="186"/>
      <c r="AS358" s="186"/>
      <c r="AT358" s="186"/>
      <c r="AU358" s="186"/>
      <c r="AV358" s="186"/>
      <c r="AW358" s="186"/>
      <c r="AX358" s="186"/>
      <c r="AY358" s="186"/>
      <c r="AZ358" s="186"/>
      <c r="BA358" s="213"/>
      <c r="BB358" s="213"/>
      <c r="BD358" s="158"/>
      <c r="BF358" s="178"/>
      <c r="BI358" s="38"/>
    </row>
    <row r="359" spans="1:61" ht="17.25">
      <c r="A359" s="213"/>
      <c r="B359" s="160"/>
      <c r="C359" s="186"/>
      <c r="D359" s="186"/>
      <c r="E359" s="186"/>
      <c r="F359" s="178"/>
      <c r="G359" s="178"/>
      <c r="H359" s="186"/>
      <c r="I359" s="186"/>
      <c r="J359" s="182"/>
      <c r="K359" s="186"/>
      <c r="L359" s="186"/>
      <c r="M359" s="186"/>
      <c r="N359" s="182"/>
      <c r="O359" s="186"/>
      <c r="P359" s="182"/>
      <c r="Q359" s="213"/>
      <c r="R359" s="182"/>
      <c r="S359" s="186"/>
      <c r="T359" s="186"/>
      <c r="U359" s="186"/>
      <c r="V359" s="186"/>
      <c r="W359" s="186"/>
      <c r="X359" s="186"/>
      <c r="Y359" s="186"/>
      <c r="Z359" s="186"/>
      <c r="AA359" s="186"/>
      <c r="AB359" s="186"/>
      <c r="AC359" s="186"/>
      <c r="AD359" s="186"/>
      <c r="AE359" s="186"/>
      <c r="AF359" s="186"/>
      <c r="AG359" s="186"/>
      <c r="AH359" s="186"/>
      <c r="AI359" s="186"/>
      <c r="AJ359" s="186"/>
      <c r="AK359" s="186"/>
      <c r="AL359" s="186"/>
      <c r="AM359" s="186"/>
      <c r="AN359" s="186"/>
      <c r="AO359" s="186"/>
      <c r="AP359" s="186"/>
      <c r="AQ359" s="186"/>
      <c r="AR359" s="186"/>
      <c r="AS359" s="186"/>
      <c r="AT359" s="186"/>
      <c r="AU359" s="186"/>
      <c r="AV359" s="186"/>
      <c r="AW359" s="186"/>
      <c r="AX359" s="186"/>
      <c r="AY359" s="186"/>
      <c r="AZ359" s="186"/>
      <c r="BA359" s="213"/>
      <c r="BB359" s="213"/>
      <c r="BD359" s="158"/>
      <c r="BF359" s="178"/>
      <c r="BI359" s="38"/>
    </row>
    <row r="360" spans="1:61" ht="17.25">
      <c r="A360" s="213"/>
      <c r="B360" s="160"/>
      <c r="C360" s="186"/>
      <c r="D360" s="186"/>
      <c r="E360" s="186"/>
      <c r="F360" s="178"/>
      <c r="G360" s="178"/>
      <c r="H360" s="186"/>
      <c r="I360" s="186"/>
      <c r="J360" s="182"/>
      <c r="K360" s="186"/>
      <c r="L360" s="186"/>
      <c r="M360" s="186"/>
      <c r="N360" s="182"/>
      <c r="O360" s="186"/>
      <c r="P360" s="182"/>
      <c r="Q360" s="213"/>
      <c r="R360" s="186"/>
      <c r="S360" s="186"/>
      <c r="T360" s="186"/>
      <c r="U360" s="186"/>
      <c r="V360" s="186"/>
      <c r="W360" s="186"/>
      <c r="X360" s="186"/>
      <c r="Y360" s="186"/>
      <c r="Z360" s="186"/>
      <c r="AA360" s="186"/>
      <c r="AB360" s="186"/>
      <c r="AC360" s="186"/>
      <c r="AD360" s="186"/>
      <c r="AE360" s="186"/>
      <c r="AF360" s="186"/>
      <c r="AG360" s="186"/>
      <c r="AH360" s="186"/>
      <c r="AI360" s="186"/>
      <c r="AJ360" s="186"/>
      <c r="AK360" s="186"/>
      <c r="AL360" s="186"/>
      <c r="AM360" s="186"/>
      <c r="AN360" s="186"/>
      <c r="AO360" s="186"/>
      <c r="AP360" s="186"/>
      <c r="AQ360" s="186"/>
      <c r="AR360" s="186"/>
      <c r="AS360" s="186"/>
      <c r="AT360" s="186"/>
      <c r="AU360" s="186"/>
      <c r="AV360" s="186"/>
      <c r="AW360" s="186"/>
      <c r="AX360" s="186"/>
      <c r="AY360" s="186"/>
      <c r="AZ360" s="186"/>
      <c r="BA360" s="213"/>
      <c r="BB360" s="213"/>
      <c r="BD360" s="158"/>
      <c r="BF360" s="178"/>
      <c r="BI360" s="38"/>
    </row>
    <row r="361" spans="1:61" ht="17.25">
      <c r="A361" s="213"/>
      <c r="B361" s="160"/>
      <c r="C361" s="186"/>
      <c r="D361" s="186"/>
      <c r="E361" s="186"/>
      <c r="F361" s="178"/>
      <c r="G361" s="178"/>
      <c r="H361" s="186"/>
      <c r="I361" s="186"/>
      <c r="J361" s="182"/>
      <c r="K361" s="186"/>
      <c r="L361" s="186"/>
      <c r="M361" s="186"/>
      <c r="N361" s="182"/>
      <c r="O361" s="186"/>
      <c r="P361" s="182"/>
      <c r="Q361" s="213"/>
      <c r="R361" s="186"/>
      <c r="S361" s="186"/>
      <c r="T361" s="186"/>
      <c r="U361" s="186"/>
      <c r="V361" s="186"/>
      <c r="W361" s="186"/>
      <c r="X361" s="186"/>
      <c r="Y361" s="186"/>
      <c r="Z361" s="186"/>
      <c r="AA361" s="186"/>
      <c r="AB361" s="186"/>
      <c r="AC361" s="186"/>
      <c r="AD361" s="186"/>
      <c r="AE361" s="186"/>
      <c r="AF361" s="186"/>
      <c r="AG361" s="186"/>
      <c r="AH361" s="186"/>
      <c r="AI361" s="186"/>
      <c r="AJ361" s="186"/>
      <c r="AK361" s="186"/>
      <c r="AL361" s="186"/>
      <c r="AM361" s="186"/>
      <c r="AN361" s="186"/>
      <c r="AO361" s="186"/>
      <c r="AP361" s="186"/>
      <c r="AQ361" s="186"/>
      <c r="AR361" s="186"/>
      <c r="AS361" s="186"/>
      <c r="AT361" s="186"/>
      <c r="AU361" s="186"/>
      <c r="AV361" s="186"/>
      <c r="AW361" s="186"/>
      <c r="AX361" s="186"/>
      <c r="AY361" s="186"/>
      <c r="AZ361" s="186"/>
      <c r="BA361" s="213"/>
      <c r="BB361" s="213"/>
      <c r="BD361" s="158"/>
      <c r="BF361" s="178"/>
      <c r="BI361" s="38"/>
    </row>
    <row r="362" spans="1:61" ht="17.25">
      <c r="A362" s="213"/>
      <c r="B362" s="160"/>
      <c r="C362" s="186"/>
      <c r="D362" s="186"/>
      <c r="E362" s="186"/>
      <c r="F362" s="178"/>
      <c r="G362" s="178"/>
      <c r="H362" s="186"/>
      <c r="I362" s="186"/>
      <c r="J362" s="182"/>
      <c r="K362" s="186"/>
      <c r="L362" s="186"/>
      <c r="M362" s="186"/>
      <c r="N362" s="182"/>
      <c r="O362" s="186"/>
      <c r="P362" s="182"/>
      <c r="Q362" s="213"/>
      <c r="R362" s="186"/>
      <c r="S362" s="186"/>
      <c r="T362" s="186"/>
      <c r="U362" s="186"/>
      <c r="V362" s="186"/>
      <c r="W362" s="186"/>
      <c r="X362" s="186"/>
      <c r="Y362" s="213"/>
      <c r="Z362" s="213"/>
      <c r="AA362" s="186"/>
      <c r="AB362" s="186"/>
      <c r="AC362" s="186"/>
      <c r="AD362" s="186"/>
      <c r="AE362" s="186"/>
      <c r="AF362" s="186"/>
      <c r="AG362" s="186"/>
      <c r="AH362" s="186"/>
      <c r="AI362" s="186"/>
      <c r="AJ362" s="186"/>
      <c r="AK362" s="186"/>
      <c r="AL362" s="186"/>
      <c r="AM362" s="186"/>
      <c r="AN362" s="186"/>
      <c r="AO362" s="186"/>
      <c r="AP362" s="186"/>
      <c r="AQ362" s="186"/>
      <c r="AR362" s="186"/>
      <c r="AS362" s="186"/>
      <c r="AT362" s="186"/>
      <c r="AU362" s="186"/>
      <c r="AV362" s="186"/>
      <c r="AW362" s="186"/>
      <c r="AX362" s="186"/>
      <c r="AY362" s="186"/>
      <c r="AZ362" s="186"/>
      <c r="BA362" s="213"/>
      <c r="BB362" s="213"/>
      <c r="BD362" s="158"/>
      <c r="BF362" s="178"/>
      <c r="BI362" s="38"/>
    </row>
    <row r="363" spans="1:61" ht="17.25">
      <c r="A363" s="213"/>
      <c r="B363" s="160"/>
      <c r="C363" s="186"/>
      <c r="D363" s="186"/>
      <c r="E363" s="186"/>
      <c r="F363" s="178"/>
      <c r="G363" s="178"/>
      <c r="H363" s="186"/>
      <c r="I363" s="186"/>
      <c r="J363" s="182"/>
      <c r="K363" s="186"/>
      <c r="L363" s="186"/>
      <c r="M363" s="186"/>
      <c r="N363" s="182"/>
      <c r="O363" s="186"/>
      <c r="P363" s="182"/>
      <c r="Q363" s="213"/>
      <c r="R363" s="186"/>
      <c r="S363" s="186"/>
      <c r="T363" s="186"/>
      <c r="U363" s="186"/>
      <c r="V363" s="186"/>
      <c r="W363" s="186"/>
      <c r="X363" s="186"/>
      <c r="Y363" s="213"/>
      <c r="Z363" s="213"/>
      <c r="AA363" s="186"/>
      <c r="AB363" s="186"/>
      <c r="AC363" s="186"/>
      <c r="AD363" s="186"/>
      <c r="AE363" s="186"/>
      <c r="AF363" s="186"/>
      <c r="AG363" s="186"/>
      <c r="AH363" s="186"/>
      <c r="AI363" s="186"/>
      <c r="AJ363" s="186"/>
      <c r="AK363" s="186"/>
      <c r="AL363" s="186"/>
      <c r="AM363" s="186"/>
      <c r="AN363" s="186"/>
      <c r="AO363" s="186"/>
      <c r="AP363" s="186"/>
      <c r="AQ363" s="186"/>
      <c r="AR363" s="186"/>
      <c r="AS363" s="186"/>
      <c r="AT363" s="186"/>
      <c r="AU363" s="186"/>
      <c r="AV363" s="186"/>
      <c r="AW363" s="186"/>
      <c r="AX363" s="186"/>
      <c r="AY363" s="186"/>
      <c r="AZ363" s="186"/>
      <c r="BA363" s="213"/>
      <c r="BB363" s="213"/>
      <c r="BD363" s="158"/>
      <c r="BF363" s="178"/>
      <c r="BI363" s="38"/>
    </row>
    <row r="364" spans="1:61" ht="17.25">
      <c r="A364" s="213"/>
      <c r="B364" s="160"/>
      <c r="C364" s="186"/>
      <c r="D364" s="186"/>
      <c r="E364" s="186"/>
      <c r="F364" s="178"/>
      <c r="G364" s="178"/>
      <c r="H364" s="186"/>
      <c r="I364" s="186"/>
      <c r="J364" s="182"/>
      <c r="K364" s="186"/>
      <c r="L364" s="186"/>
      <c r="M364" s="186"/>
      <c r="N364" s="182"/>
      <c r="O364" s="186"/>
      <c r="P364" s="182"/>
      <c r="Q364" s="213"/>
      <c r="R364" s="186"/>
      <c r="S364" s="186"/>
      <c r="T364" s="186"/>
      <c r="U364" s="186"/>
      <c r="V364" s="186"/>
      <c r="W364" s="186"/>
      <c r="X364" s="186"/>
      <c r="Y364" s="213"/>
      <c r="Z364" s="213"/>
      <c r="AA364" s="186"/>
      <c r="AB364" s="186"/>
      <c r="AC364" s="186"/>
      <c r="AD364" s="186"/>
      <c r="AE364" s="186"/>
      <c r="AF364" s="186"/>
      <c r="AG364" s="186"/>
      <c r="AH364" s="186"/>
      <c r="AI364" s="186"/>
      <c r="AJ364" s="186"/>
      <c r="AK364" s="186"/>
      <c r="AL364" s="186"/>
      <c r="AM364" s="186"/>
      <c r="AN364" s="186"/>
      <c r="AO364" s="186"/>
      <c r="AP364" s="186"/>
      <c r="AQ364" s="186"/>
      <c r="AR364" s="186"/>
      <c r="AS364" s="186"/>
      <c r="AT364" s="186"/>
      <c r="AU364" s="186"/>
      <c r="AV364" s="186"/>
      <c r="AW364" s="186"/>
      <c r="AX364" s="186"/>
      <c r="AY364" s="186"/>
      <c r="AZ364" s="186"/>
      <c r="BA364" s="213"/>
      <c r="BB364" s="213"/>
      <c r="BD364" s="158"/>
      <c r="BF364" s="178"/>
      <c r="BI364" s="38"/>
    </row>
    <row r="365" spans="1:61" ht="17.25">
      <c r="A365" s="213"/>
      <c r="B365" s="160"/>
      <c r="C365" s="186"/>
      <c r="D365" s="186"/>
      <c r="E365" s="186"/>
      <c r="F365" s="178"/>
      <c r="G365" s="178"/>
      <c r="H365" s="186"/>
      <c r="I365" s="186"/>
      <c r="J365" s="182"/>
      <c r="K365" s="186"/>
      <c r="L365" s="186"/>
      <c r="M365" s="186"/>
      <c r="N365" s="182"/>
      <c r="O365" s="186"/>
      <c r="P365" s="182"/>
      <c r="Q365" s="213"/>
      <c r="R365" s="186"/>
      <c r="S365" s="186"/>
      <c r="T365" s="186"/>
      <c r="U365" s="186"/>
      <c r="V365" s="186"/>
      <c r="W365" s="186"/>
      <c r="X365" s="186"/>
      <c r="Y365" s="213"/>
      <c r="Z365" s="213"/>
      <c r="AA365" s="186"/>
      <c r="AB365" s="186"/>
      <c r="AC365" s="186"/>
      <c r="AD365" s="186"/>
      <c r="AE365" s="186"/>
      <c r="AF365" s="186"/>
      <c r="AG365" s="186"/>
      <c r="AH365" s="186"/>
      <c r="AI365" s="186"/>
      <c r="AJ365" s="186"/>
      <c r="AK365" s="186"/>
      <c r="AL365" s="186"/>
      <c r="AM365" s="186"/>
      <c r="AN365" s="186"/>
      <c r="AO365" s="186"/>
      <c r="AP365" s="186"/>
      <c r="AQ365" s="186"/>
      <c r="AR365" s="186"/>
      <c r="AS365" s="186"/>
      <c r="AT365" s="186"/>
      <c r="AU365" s="186"/>
      <c r="AV365" s="186"/>
      <c r="AW365" s="186"/>
      <c r="AX365" s="186"/>
      <c r="AY365" s="186"/>
      <c r="AZ365" s="186"/>
      <c r="BA365" s="213"/>
      <c r="BB365" s="213"/>
      <c r="BD365" s="158"/>
      <c r="BF365" s="178"/>
      <c r="BI365" s="38"/>
    </row>
    <row r="366" spans="1:61" ht="17.25">
      <c r="A366" s="213"/>
      <c r="B366" s="160"/>
      <c r="C366" s="186"/>
      <c r="D366" s="186"/>
      <c r="E366" s="186"/>
      <c r="F366" s="178"/>
      <c r="G366" s="178"/>
      <c r="H366" s="186"/>
      <c r="I366" s="186"/>
      <c r="J366" s="182"/>
      <c r="K366" s="186"/>
      <c r="L366" s="186"/>
      <c r="M366" s="186"/>
      <c r="N366" s="182"/>
      <c r="O366" s="186"/>
      <c r="P366" s="182"/>
      <c r="Q366" s="217"/>
      <c r="R366" s="217"/>
      <c r="S366" s="186"/>
      <c r="T366" s="186"/>
      <c r="U366" s="186"/>
      <c r="V366" s="186"/>
      <c r="W366" s="186"/>
      <c r="X366" s="186"/>
      <c r="Y366" s="213"/>
      <c r="Z366" s="213"/>
      <c r="AA366" s="186"/>
      <c r="AB366" s="186"/>
      <c r="AC366" s="186"/>
      <c r="AD366" s="186"/>
      <c r="AE366" s="186"/>
      <c r="AF366" s="186"/>
      <c r="AG366" s="186"/>
      <c r="AH366" s="186"/>
      <c r="AI366" s="186"/>
      <c r="AJ366" s="186"/>
      <c r="AK366" s="186"/>
      <c r="AL366" s="186"/>
      <c r="AM366" s="186"/>
      <c r="AN366" s="186"/>
      <c r="AO366" s="186"/>
      <c r="AP366" s="186"/>
      <c r="AQ366" s="186"/>
      <c r="AR366" s="186"/>
      <c r="AS366" s="186"/>
      <c r="AT366" s="186"/>
      <c r="AU366" s="186"/>
      <c r="AV366" s="186"/>
      <c r="AW366" s="186"/>
      <c r="AX366" s="186"/>
      <c r="AY366" s="186"/>
      <c r="AZ366" s="186"/>
      <c r="BA366" s="213"/>
      <c r="BB366" s="213"/>
      <c r="BD366" s="158"/>
      <c r="BF366" s="178"/>
      <c r="BI366" s="38"/>
    </row>
    <row r="367" spans="1:61" ht="17.25">
      <c r="A367" s="213"/>
      <c r="B367" s="160"/>
      <c r="C367" s="186"/>
      <c r="D367" s="186"/>
      <c r="E367" s="186"/>
      <c r="F367" s="178"/>
      <c r="G367" s="178"/>
      <c r="H367" s="186"/>
      <c r="I367" s="186"/>
      <c r="J367" s="182"/>
      <c r="K367" s="186"/>
      <c r="L367" s="186"/>
      <c r="M367" s="186"/>
      <c r="N367" s="182"/>
      <c r="O367" s="186"/>
      <c r="P367" s="182"/>
      <c r="Q367" s="217"/>
      <c r="R367" s="217"/>
      <c r="S367" s="186"/>
      <c r="T367" s="186"/>
      <c r="U367" s="186"/>
      <c r="V367" s="186"/>
      <c r="W367" s="186"/>
      <c r="X367" s="186"/>
      <c r="Y367" s="213"/>
      <c r="Z367" s="213"/>
      <c r="AA367" s="186"/>
      <c r="AB367" s="186"/>
      <c r="AC367" s="186"/>
      <c r="AD367" s="186"/>
      <c r="AE367" s="186"/>
      <c r="AF367" s="186"/>
      <c r="AG367" s="186"/>
      <c r="AH367" s="186"/>
      <c r="AI367" s="186"/>
      <c r="AJ367" s="186"/>
      <c r="AK367" s="186"/>
      <c r="AL367" s="186"/>
      <c r="AM367" s="186"/>
      <c r="AN367" s="186"/>
      <c r="AO367" s="186"/>
      <c r="AP367" s="186"/>
      <c r="AQ367" s="186"/>
      <c r="AR367" s="186"/>
      <c r="AS367" s="186"/>
      <c r="AT367" s="186"/>
      <c r="AU367" s="186"/>
      <c r="AV367" s="186"/>
      <c r="AW367" s="186"/>
      <c r="AX367" s="186"/>
      <c r="AY367" s="186"/>
      <c r="AZ367" s="186"/>
      <c r="BA367" s="213"/>
      <c r="BB367" s="213"/>
      <c r="BD367" s="158"/>
      <c r="BF367" s="178"/>
      <c r="BI367" s="38"/>
    </row>
    <row r="368" spans="1:61" ht="17.25">
      <c r="A368" s="213"/>
      <c r="B368" s="160"/>
      <c r="C368" s="186"/>
      <c r="D368" s="186"/>
      <c r="E368" s="186"/>
      <c r="F368" s="178"/>
      <c r="G368" s="178"/>
      <c r="H368" s="186"/>
      <c r="I368" s="186"/>
      <c r="J368" s="182"/>
      <c r="K368" s="186"/>
      <c r="L368" s="186"/>
      <c r="M368" s="186"/>
      <c r="N368" s="182"/>
      <c r="O368" s="186"/>
      <c r="P368" s="182"/>
      <c r="Q368" s="217"/>
      <c r="R368" s="217"/>
      <c r="S368" s="186"/>
      <c r="T368" s="186"/>
      <c r="U368" s="186"/>
      <c r="V368" s="186"/>
      <c r="W368" s="186"/>
      <c r="X368" s="186"/>
      <c r="Y368" s="213"/>
      <c r="Z368" s="213"/>
      <c r="AA368" s="186"/>
      <c r="AB368" s="186"/>
      <c r="AC368" s="186"/>
      <c r="AD368" s="186"/>
      <c r="AE368" s="186"/>
      <c r="AF368" s="186"/>
      <c r="AG368" s="186"/>
      <c r="AH368" s="186"/>
      <c r="AI368" s="186"/>
      <c r="AJ368" s="186"/>
      <c r="AK368" s="186"/>
      <c r="AL368" s="186"/>
      <c r="AM368" s="186"/>
      <c r="AN368" s="186"/>
      <c r="AO368" s="186"/>
      <c r="AP368" s="186"/>
      <c r="AQ368" s="186"/>
      <c r="AR368" s="186"/>
      <c r="AS368" s="186"/>
      <c r="AT368" s="186"/>
      <c r="AU368" s="186"/>
      <c r="AV368" s="186"/>
      <c r="AW368" s="186"/>
      <c r="AX368" s="186"/>
      <c r="AY368" s="186"/>
      <c r="AZ368" s="186"/>
      <c r="BA368" s="213"/>
      <c r="BB368" s="213"/>
      <c r="BD368" s="158"/>
      <c r="BF368" s="178"/>
      <c r="BI368" s="38"/>
    </row>
    <row r="369" spans="1:61" ht="17.25">
      <c r="A369" s="213"/>
      <c r="B369" s="160"/>
      <c r="C369" s="186"/>
      <c r="D369" s="186"/>
      <c r="E369" s="186"/>
      <c r="F369" s="178"/>
      <c r="G369" s="178"/>
      <c r="H369" s="186"/>
      <c r="I369" s="186"/>
      <c r="J369" s="182"/>
      <c r="K369" s="186"/>
      <c r="L369" s="186"/>
      <c r="M369" s="186"/>
      <c r="N369" s="182"/>
      <c r="O369" s="186"/>
      <c r="P369" s="182"/>
      <c r="Q369" s="217"/>
      <c r="R369" s="217"/>
      <c r="S369" s="186"/>
      <c r="T369" s="186"/>
      <c r="U369" s="186"/>
      <c r="V369" s="186"/>
      <c r="W369" s="186"/>
      <c r="X369" s="186"/>
      <c r="Y369" s="213"/>
      <c r="Z369" s="213"/>
      <c r="AA369" s="186"/>
      <c r="AB369" s="186"/>
      <c r="AC369" s="186"/>
      <c r="AD369" s="186"/>
      <c r="AE369" s="186"/>
      <c r="AF369" s="186"/>
      <c r="AG369" s="186"/>
      <c r="AH369" s="186"/>
      <c r="AI369" s="186"/>
      <c r="AJ369" s="186"/>
      <c r="AK369" s="186"/>
      <c r="AL369" s="186"/>
      <c r="AM369" s="186"/>
      <c r="AN369" s="186"/>
      <c r="AO369" s="186"/>
      <c r="AP369" s="186"/>
      <c r="AQ369" s="186"/>
      <c r="AR369" s="186"/>
      <c r="AS369" s="186"/>
      <c r="AT369" s="186"/>
      <c r="AU369" s="186"/>
      <c r="AV369" s="186"/>
      <c r="AW369" s="186"/>
      <c r="AX369" s="186"/>
      <c r="AY369" s="186"/>
      <c r="AZ369" s="186"/>
      <c r="BA369" s="213"/>
      <c r="BB369" s="213"/>
      <c r="BD369" s="158"/>
      <c r="BF369" s="178"/>
      <c r="BI369" s="38"/>
    </row>
    <row r="370" spans="1:61" ht="17.25">
      <c r="A370" s="213"/>
      <c r="B370" s="160"/>
      <c r="C370" s="186"/>
      <c r="D370" s="186"/>
      <c r="E370" s="186"/>
      <c r="F370" s="178"/>
      <c r="G370" s="178"/>
      <c r="H370" s="186"/>
      <c r="I370" s="186"/>
      <c r="J370" s="182"/>
      <c r="K370" s="186"/>
      <c r="L370" s="186"/>
      <c r="M370" s="186"/>
      <c r="N370" s="182"/>
      <c r="O370" s="186"/>
      <c r="P370" s="182"/>
      <c r="Q370" s="217"/>
      <c r="R370" s="217"/>
      <c r="S370" s="186"/>
      <c r="T370" s="186"/>
      <c r="U370" s="186"/>
      <c r="V370" s="186"/>
      <c r="W370" s="186"/>
      <c r="X370" s="186"/>
      <c r="Y370" s="213"/>
      <c r="Z370" s="213"/>
      <c r="AA370" s="186"/>
      <c r="AB370" s="186"/>
      <c r="AC370" s="186"/>
      <c r="AD370" s="186"/>
      <c r="AE370" s="186"/>
      <c r="AF370" s="186"/>
      <c r="AG370" s="186"/>
      <c r="AH370" s="186"/>
      <c r="AI370" s="186"/>
      <c r="AJ370" s="186"/>
      <c r="AK370" s="186"/>
      <c r="AL370" s="186"/>
      <c r="AM370" s="186"/>
      <c r="AN370" s="186"/>
      <c r="AO370" s="186"/>
      <c r="AP370" s="186"/>
      <c r="AQ370" s="186"/>
      <c r="AR370" s="186"/>
      <c r="AS370" s="186"/>
      <c r="AT370" s="186"/>
      <c r="AU370" s="186"/>
      <c r="AV370" s="186"/>
      <c r="AW370" s="186"/>
      <c r="AX370" s="186"/>
      <c r="AY370" s="186"/>
      <c r="AZ370" s="186"/>
      <c r="BA370" s="213"/>
      <c r="BB370" s="213"/>
      <c r="BD370" s="158"/>
      <c r="BF370" s="178"/>
      <c r="BI370" s="38"/>
    </row>
    <row r="371" spans="1:61" ht="17.25">
      <c r="A371" s="213"/>
      <c r="B371" s="160"/>
      <c r="C371" s="186"/>
      <c r="D371" s="186"/>
      <c r="E371" s="186"/>
      <c r="F371" s="178"/>
      <c r="G371" s="178"/>
      <c r="H371" s="186"/>
      <c r="I371" s="186"/>
      <c r="J371" s="182"/>
      <c r="K371" s="186"/>
      <c r="L371" s="186"/>
      <c r="M371" s="186"/>
      <c r="N371" s="182"/>
      <c r="O371" s="186"/>
      <c r="P371" s="182"/>
      <c r="Q371" s="217"/>
      <c r="R371" s="217"/>
      <c r="S371" s="186"/>
      <c r="T371" s="186"/>
      <c r="U371" s="186"/>
      <c r="V371" s="186"/>
      <c r="W371" s="186"/>
      <c r="X371" s="186"/>
      <c r="Y371" s="213"/>
      <c r="Z371" s="213"/>
      <c r="AA371" s="186"/>
      <c r="AB371" s="186"/>
      <c r="AC371" s="186"/>
      <c r="AD371" s="186"/>
      <c r="AE371" s="186"/>
      <c r="AF371" s="186"/>
      <c r="AG371" s="186"/>
      <c r="AH371" s="186"/>
      <c r="AI371" s="186"/>
      <c r="AJ371" s="186"/>
      <c r="AK371" s="186"/>
      <c r="AL371" s="186"/>
      <c r="AM371" s="186"/>
      <c r="AN371" s="186"/>
      <c r="AO371" s="186"/>
      <c r="AP371" s="186"/>
      <c r="AQ371" s="186"/>
      <c r="AR371" s="186"/>
      <c r="AS371" s="186"/>
      <c r="AT371" s="186"/>
      <c r="AU371" s="186"/>
      <c r="AV371" s="186"/>
      <c r="AW371" s="186"/>
      <c r="AX371" s="186"/>
      <c r="AY371" s="186"/>
      <c r="AZ371" s="186"/>
      <c r="BA371" s="213"/>
      <c r="BB371" s="213"/>
      <c r="BD371" s="158"/>
      <c r="BF371" s="178"/>
      <c r="BI371" s="38"/>
    </row>
    <row r="372" spans="1:61" ht="17.25">
      <c r="A372" s="213"/>
      <c r="B372" s="160"/>
      <c r="C372" s="186"/>
      <c r="D372" s="186"/>
      <c r="E372" s="186"/>
      <c r="F372" s="178"/>
      <c r="G372" s="178"/>
      <c r="H372" s="186"/>
      <c r="I372" s="186"/>
      <c r="J372" s="182"/>
      <c r="K372" s="186"/>
      <c r="L372" s="186"/>
      <c r="M372" s="186"/>
      <c r="N372" s="182"/>
      <c r="O372" s="186"/>
      <c r="P372" s="182"/>
      <c r="Q372" s="217"/>
      <c r="R372" s="217"/>
      <c r="S372" s="186"/>
      <c r="T372" s="186"/>
      <c r="U372" s="186"/>
      <c r="V372" s="186"/>
      <c r="W372" s="186"/>
      <c r="X372" s="186"/>
      <c r="Y372" s="213"/>
      <c r="Z372" s="213"/>
      <c r="AA372" s="186"/>
      <c r="AB372" s="186"/>
      <c r="AC372" s="186"/>
      <c r="AD372" s="186"/>
      <c r="AE372" s="186"/>
      <c r="AF372" s="186"/>
      <c r="AG372" s="186"/>
      <c r="AH372" s="186"/>
      <c r="AI372" s="186"/>
      <c r="AJ372" s="186"/>
      <c r="AK372" s="186"/>
      <c r="AL372" s="186"/>
      <c r="AM372" s="186"/>
      <c r="AN372" s="186"/>
      <c r="AO372" s="186"/>
      <c r="AP372" s="186"/>
      <c r="AQ372" s="186"/>
      <c r="AR372" s="186"/>
      <c r="AS372" s="186"/>
      <c r="AT372" s="186"/>
      <c r="AU372" s="186"/>
      <c r="AV372" s="186"/>
      <c r="AW372" s="186"/>
      <c r="AX372" s="186"/>
      <c r="AY372" s="186"/>
      <c r="AZ372" s="186"/>
      <c r="BA372" s="213"/>
      <c r="BB372" s="213"/>
      <c r="BD372" s="158"/>
      <c r="BF372" s="178"/>
      <c r="BI372" s="38"/>
    </row>
    <row r="373" spans="1:61" ht="17.25">
      <c r="A373" s="213"/>
      <c r="B373" s="160"/>
      <c r="C373" s="186"/>
      <c r="D373" s="186"/>
      <c r="E373" s="186"/>
      <c r="F373" s="178"/>
      <c r="G373" s="178"/>
      <c r="H373" s="186"/>
      <c r="I373" s="186"/>
      <c r="J373" s="182"/>
      <c r="K373" s="186"/>
      <c r="L373" s="186"/>
      <c r="M373" s="186"/>
      <c r="N373" s="182"/>
      <c r="O373" s="186"/>
      <c r="P373" s="182"/>
      <c r="Q373" s="217"/>
      <c r="R373" s="217"/>
      <c r="S373" s="186"/>
      <c r="T373" s="186"/>
      <c r="U373" s="186"/>
      <c r="V373" s="186"/>
      <c r="W373" s="186"/>
      <c r="X373" s="186"/>
      <c r="Y373" s="213"/>
      <c r="Z373" s="213"/>
      <c r="AA373" s="186"/>
      <c r="AB373" s="186"/>
      <c r="AC373" s="186"/>
      <c r="AD373" s="186"/>
      <c r="AE373" s="186"/>
      <c r="AF373" s="186"/>
      <c r="AG373" s="186"/>
      <c r="AH373" s="186"/>
      <c r="AI373" s="186"/>
      <c r="AJ373" s="186"/>
      <c r="AK373" s="186"/>
      <c r="AL373" s="186"/>
      <c r="AM373" s="186"/>
      <c r="AN373" s="186"/>
      <c r="AO373" s="186"/>
      <c r="AP373" s="186"/>
      <c r="AQ373" s="186"/>
      <c r="AR373" s="186"/>
      <c r="AS373" s="186"/>
      <c r="AT373" s="186"/>
      <c r="AU373" s="186"/>
      <c r="AV373" s="186"/>
      <c r="AW373" s="186"/>
      <c r="AX373" s="186"/>
      <c r="AY373" s="186"/>
      <c r="AZ373" s="186"/>
      <c r="BA373" s="213"/>
      <c r="BB373" s="213"/>
      <c r="BD373" s="158"/>
      <c r="BF373" s="178"/>
      <c r="BI373" s="38"/>
    </row>
    <row r="374" spans="1:61" ht="17.25">
      <c r="A374" s="213"/>
      <c r="B374" s="160"/>
      <c r="C374" s="186"/>
      <c r="D374" s="186"/>
      <c r="E374" s="186"/>
      <c r="F374" s="178"/>
      <c r="G374" s="178"/>
      <c r="H374" s="186"/>
      <c r="I374" s="186"/>
      <c r="J374" s="182"/>
      <c r="K374" s="186"/>
      <c r="L374" s="186"/>
      <c r="M374" s="186"/>
      <c r="N374" s="182"/>
      <c r="O374" s="186"/>
      <c r="P374" s="182"/>
      <c r="Q374" s="217"/>
      <c r="R374" s="217"/>
      <c r="S374" s="186"/>
      <c r="T374" s="186"/>
      <c r="U374" s="186"/>
      <c r="V374" s="186"/>
      <c r="W374" s="186"/>
      <c r="X374" s="186"/>
      <c r="Y374" s="213"/>
      <c r="Z374" s="213"/>
      <c r="AA374" s="186"/>
      <c r="AB374" s="186"/>
      <c r="AC374" s="186"/>
      <c r="AD374" s="186"/>
      <c r="AE374" s="186"/>
      <c r="AF374" s="186"/>
      <c r="AG374" s="186"/>
      <c r="AH374" s="186"/>
      <c r="AI374" s="186"/>
      <c r="AJ374" s="186"/>
      <c r="AK374" s="186"/>
      <c r="AL374" s="186"/>
      <c r="AM374" s="186"/>
      <c r="AN374" s="186"/>
      <c r="AO374" s="186"/>
      <c r="AP374" s="186"/>
      <c r="AQ374" s="186"/>
      <c r="AR374" s="186"/>
      <c r="AS374" s="186"/>
      <c r="AT374" s="186"/>
      <c r="AU374" s="186"/>
      <c r="AV374" s="186"/>
      <c r="AW374" s="186"/>
      <c r="AX374" s="186"/>
      <c r="AY374" s="186"/>
      <c r="AZ374" s="186"/>
      <c r="BA374" s="213"/>
      <c r="BB374" s="213"/>
      <c r="BD374" s="158"/>
      <c r="BF374" s="178"/>
      <c r="BI374" s="38"/>
    </row>
    <row r="375" spans="1:61" ht="17.25">
      <c r="A375" s="213"/>
      <c r="B375" s="160"/>
      <c r="C375" s="186"/>
      <c r="D375" s="186"/>
      <c r="E375" s="186"/>
      <c r="F375" s="178"/>
      <c r="G375" s="178"/>
      <c r="H375" s="186"/>
      <c r="I375" s="186"/>
      <c r="J375" s="182"/>
      <c r="K375" s="186"/>
      <c r="L375" s="186"/>
      <c r="M375" s="186"/>
      <c r="N375" s="182"/>
      <c r="O375" s="186"/>
      <c r="P375" s="182"/>
      <c r="Q375" s="217"/>
      <c r="R375" s="217"/>
      <c r="S375" s="186"/>
      <c r="T375" s="186"/>
      <c r="U375" s="186"/>
      <c r="V375" s="186"/>
      <c r="W375" s="186"/>
      <c r="X375" s="186"/>
      <c r="Y375" s="213"/>
      <c r="Z375" s="213"/>
      <c r="AA375" s="186"/>
      <c r="AB375" s="186"/>
      <c r="AC375" s="186"/>
      <c r="AD375" s="186"/>
      <c r="AE375" s="186"/>
      <c r="AF375" s="186"/>
      <c r="AG375" s="186"/>
      <c r="AH375" s="186"/>
      <c r="AI375" s="186"/>
      <c r="AJ375" s="186"/>
      <c r="AK375" s="186"/>
      <c r="AL375" s="186"/>
      <c r="AM375" s="186"/>
      <c r="AN375" s="186"/>
      <c r="AO375" s="186"/>
      <c r="AP375" s="186"/>
      <c r="AQ375" s="186"/>
      <c r="AR375" s="186"/>
      <c r="AS375" s="186"/>
      <c r="AT375" s="186"/>
      <c r="AU375" s="186"/>
      <c r="AV375" s="186"/>
      <c r="AW375" s="186"/>
      <c r="AX375" s="186"/>
      <c r="AY375" s="186"/>
      <c r="AZ375" s="186"/>
      <c r="BA375" s="213"/>
      <c r="BB375" s="213"/>
      <c r="BD375" s="158"/>
      <c r="BF375" s="178"/>
      <c r="BI375" s="38"/>
    </row>
    <row r="376" spans="1:61" ht="17.25">
      <c r="A376" s="213"/>
      <c r="B376" s="160"/>
      <c r="C376" s="186"/>
      <c r="D376" s="186"/>
      <c r="E376" s="186"/>
      <c r="F376" s="178"/>
      <c r="G376" s="178"/>
      <c r="H376" s="186"/>
      <c r="I376" s="186"/>
      <c r="J376" s="182"/>
      <c r="K376" s="186"/>
      <c r="L376" s="186"/>
      <c r="M376" s="186"/>
      <c r="N376" s="182"/>
      <c r="O376" s="186"/>
      <c r="P376" s="182"/>
      <c r="Q376" s="217"/>
      <c r="R376" s="217"/>
      <c r="S376" s="186"/>
      <c r="T376" s="186"/>
      <c r="U376" s="186"/>
      <c r="V376" s="186"/>
      <c r="W376" s="186"/>
      <c r="X376" s="186"/>
      <c r="Y376" s="213"/>
      <c r="Z376" s="213"/>
      <c r="AA376" s="186"/>
      <c r="AB376" s="186"/>
      <c r="AC376" s="186"/>
      <c r="AD376" s="186"/>
      <c r="AE376" s="186"/>
      <c r="AF376" s="186"/>
      <c r="AG376" s="186"/>
      <c r="AH376" s="186"/>
      <c r="AI376" s="186"/>
      <c r="AJ376" s="186"/>
      <c r="AK376" s="186"/>
      <c r="AL376" s="186"/>
      <c r="AM376" s="186"/>
      <c r="AN376" s="186"/>
      <c r="AO376" s="186"/>
      <c r="AP376" s="186"/>
      <c r="AQ376" s="186"/>
      <c r="AR376" s="186"/>
      <c r="AS376" s="186"/>
      <c r="AT376" s="186"/>
      <c r="AU376" s="186"/>
      <c r="AV376" s="186"/>
      <c r="AW376" s="186"/>
      <c r="AX376" s="186"/>
      <c r="AY376" s="186"/>
      <c r="AZ376" s="186"/>
      <c r="BA376" s="213"/>
      <c r="BB376" s="213"/>
      <c r="BD376" s="158"/>
      <c r="BF376" s="178"/>
      <c r="BI376" s="38"/>
    </row>
    <row r="377" spans="1:61" ht="17.25">
      <c r="A377" s="213"/>
      <c r="B377" s="160"/>
      <c r="C377" s="186"/>
      <c r="D377" s="186"/>
      <c r="E377" s="186"/>
      <c r="F377" s="178"/>
      <c r="G377" s="178"/>
      <c r="H377" s="186"/>
      <c r="I377" s="186"/>
      <c r="J377" s="182"/>
      <c r="K377" s="186"/>
      <c r="L377" s="186"/>
      <c r="M377" s="186"/>
      <c r="N377" s="182"/>
      <c r="O377" s="186"/>
      <c r="P377" s="182"/>
      <c r="Q377" s="217"/>
      <c r="R377" s="217"/>
      <c r="S377" s="186"/>
      <c r="T377" s="186"/>
      <c r="U377" s="186"/>
      <c r="V377" s="186"/>
      <c r="W377" s="186"/>
      <c r="X377" s="186"/>
      <c r="Y377" s="213"/>
      <c r="Z377" s="213"/>
      <c r="AA377" s="186"/>
      <c r="AB377" s="186"/>
      <c r="AC377" s="186"/>
      <c r="AD377" s="186"/>
      <c r="AE377" s="186"/>
      <c r="AF377" s="186"/>
      <c r="AG377" s="186"/>
      <c r="AH377" s="186"/>
      <c r="AI377" s="186"/>
      <c r="AJ377" s="186"/>
      <c r="AK377" s="186"/>
      <c r="AL377" s="186"/>
      <c r="AM377" s="186"/>
      <c r="AN377" s="186"/>
      <c r="AO377" s="186"/>
      <c r="AP377" s="186"/>
      <c r="AQ377" s="186"/>
      <c r="AR377" s="186"/>
      <c r="AS377" s="186"/>
      <c r="AT377" s="186"/>
      <c r="AU377" s="186"/>
      <c r="AV377" s="186"/>
      <c r="AW377" s="186"/>
      <c r="AX377" s="186"/>
      <c r="AY377" s="186"/>
      <c r="AZ377" s="186"/>
      <c r="BA377" s="213"/>
      <c r="BB377" s="213"/>
      <c r="BD377" s="158"/>
      <c r="BF377" s="178"/>
      <c r="BI377" s="38"/>
    </row>
    <row r="378" spans="1:61" ht="17.25">
      <c r="A378" s="213"/>
      <c r="B378" s="160"/>
      <c r="C378" s="186"/>
      <c r="D378" s="186"/>
      <c r="E378" s="186"/>
      <c r="F378" s="178"/>
      <c r="G378" s="178"/>
      <c r="H378" s="186"/>
      <c r="I378" s="186"/>
      <c r="J378" s="182"/>
      <c r="K378" s="186"/>
      <c r="L378" s="186"/>
      <c r="M378" s="186"/>
      <c r="N378" s="182"/>
      <c r="O378" s="186"/>
      <c r="P378" s="182"/>
      <c r="Q378" s="186"/>
      <c r="R378" s="186"/>
      <c r="S378" s="186"/>
      <c r="T378" s="186"/>
      <c r="U378" s="186"/>
      <c r="V378" s="186"/>
      <c r="W378" s="186"/>
      <c r="X378" s="186"/>
      <c r="Y378" s="213"/>
      <c r="Z378" s="213"/>
      <c r="AA378" s="186"/>
      <c r="AB378" s="186"/>
      <c r="AC378" s="186"/>
      <c r="AD378" s="186"/>
      <c r="AE378" s="186"/>
      <c r="AF378" s="186"/>
      <c r="AG378" s="186"/>
      <c r="AH378" s="186"/>
      <c r="AI378" s="186"/>
      <c r="AJ378" s="186"/>
      <c r="AK378" s="186"/>
      <c r="AL378" s="186"/>
      <c r="AM378" s="186"/>
      <c r="AN378" s="186"/>
      <c r="AO378" s="186"/>
      <c r="AP378" s="186"/>
      <c r="AQ378" s="186"/>
      <c r="AR378" s="186"/>
      <c r="AS378" s="186"/>
      <c r="AT378" s="186"/>
      <c r="AU378" s="186"/>
      <c r="AV378" s="186"/>
      <c r="AW378" s="186"/>
      <c r="AX378" s="186"/>
      <c r="AY378" s="186"/>
      <c r="AZ378" s="186"/>
      <c r="BA378" s="213"/>
      <c r="BB378" s="213"/>
      <c r="BD378" s="158"/>
      <c r="BF378" s="178"/>
      <c r="BI378" s="38"/>
    </row>
    <row r="379" spans="1:61" ht="17.25">
      <c r="A379" s="213"/>
      <c r="B379" s="160"/>
      <c r="C379" s="186"/>
      <c r="D379" s="186"/>
      <c r="E379" s="186"/>
      <c r="F379" s="178"/>
      <c r="G379" s="178"/>
      <c r="H379" s="186"/>
      <c r="I379" s="186"/>
      <c r="J379" s="182"/>
      <c r="K379" s="186"/>
      <c r="L379" s="186"/>
      <c r="M379" s="186"/>
      <c r="N379" s="182"/>
      <c r="O379" s="186"/>
      <c r="P379" s="182"/>
      <c r="Q379" s="218"/>
      <c r="R379" s="218"/>
      <c r="S379" s="186"/>
      <c r="T379" s="186"/>
      <c r="U379" s="186"/>
      <c r="V379" s="186"/>
      <c r="W379" s="186"/>
      <c r="X379" s="186"/>
      <c r="Y379" s="213"/>
      <c r="Z379" s="213"/>
      <c r="AA379" s="186"/>
      <c r="AB379" s="186"/>
      <c r="AC379" s="186"/>
      <c r="AD379" s="186"/>
      <c r="AE379" s="186"/>
      <c r="AF379" s="186"/>
      <c r="AG379" s="186"/>
      <c r="AH379" s="186"/>
      <c r="AI379" s="186"/>
      <c r="AJ379" s="186"/>
      <c r="AK379" s="186"/>
      <c r="AL379" s="186"/>
      <c r="AM379" s="186"/>
      <c r="AN379" s="186"/>
      <c r="AO379" s="186"/>
      <c r="AP379" s="186"/>
      <c r="AQ379" s="186"/>
      <c r="AR379" s="186"/>
      <c r="AS379" s="186"/>
      <c r="AT379" s="186"/>
      <c r="AU379" s="186"/>
      <c r="AV379" s="186"/>
      <c r="AW379" s="186"/>
      <c r="AX379" s="186"/>
      <c r="AY379" s="186"/>
      <c r="AZ379" s="186"/>
      <c r="BA379" s="213"/>
      <c r="BB379" s="213"/>
      <c r="BD379" s="158"/>
      <c r="BF379" s="178"/>
      <c r="BI379" s="38"/>
    </row>
    <row r="380" spans="1:61" ht="17.25">
      <c r="A380" s="213"/>
      <c r="B380" s="160"/>
      <c r="C380" s="186"/>
      <c r="D380" s="186"/>
      <c r="E380" s="186"/>
      <c r="F380" s="178"/>
      <c r="G380" s="178"/>
      <c r="H380" s="186"/>
      <c r="I380" s="186"/>
      <c r="J380" s="182"/>
      <c r="K380" s="186"/>
      <c r="L380" s="186"/>
      <c r="M380" s="186"/>
      <c r="N380" s="182"/>
      <c r="O380" s="186"/>
      <c r="P380" s="182"/>
      <c r="Q380" s="186"/>
      <c r="R380" s="186"/>
      <c r="S380" s="186"/>
      <c r="T380" s="186"/>
      <c r="U380" s="186"/>
      <c r="V380" s="186"/>
      <c r="W380" s="186"/>
      <c r="X380" s="186"/>
      <c r="Y380" s="213"/>
      <c r="Z380" s="213"/>
      <c r="AA380" s="186"/>
      <c r="AB380" s="186"/>
      <c r="AC380" s="186"/>
      <c r="AD380" s="186"/>
      <c r="AE380" s="186"/>
      <c r="AF380" s="186"/>
      <c r="AG380" s="186"/>
      <c r="AH380" s="186"/>
      <c r="AI380" s="186"/>
      <c r="AJ380" s="186"/>
      <c r="AK380" s="186"/>
      <c r="AL380" s="186"/>
      <c r="AM380" s="186"/>
      <c r="AN380" s="186"/>
      <c r="AO380" s="186"/>
      <c r="AP380" s="186"/>
      <c r="AQ380" s="186"/>
      <c r="AR380" s="186"/>
      <c r="AS380" s="186"/>
      <c r="AT380" s="186"/>
      <c r="AU380" s="186"/>
      <c r="AV380" s="186"/>
      <c r="AW380" s="186"/>
      <c r="AX380" s="186"/>
      <c r="AY380" s="186"/>
      <c r="AZ380" s="186"/>
      <c r="BA380" s="213"/>
      <c r="BB380" s="213"/>
      <c r="BD380" s="158"/>
      <c r="BI380" s="38"/>
    </row>
    <row r="381" spans="1:61" ht="17.25">
      <c r="A381" s="213"/>
      <c r="B381" s="160"/>
      <c r="C381" s="186"/>
      <c r="D381" s="186"/>
      <c r="E381" s="186"/>
      <c r="F381" s="178"/>
      <c r="G381" s="178"/>
      <c r="H381" s="186"/>
      <c r="I381" s="186"/>
      <c r="J381" s="182"/>
      <c r="K381" s="186"/>
      <c r="L381" s="186"/>
      <c r="M381" s="186"/>
      <c r="N381" s="182"/>
      <c r="O381" s="186"/>
      <c r="P381" s="182"/>
      <c r="Q381" s="186"/>
      <c r="R381" s="186"/>
      <c r="S381" s="186"/>
      <c r="T381" s="186"/>
      <c r="U381" s="186"/>
      <c r="V381" s="186"/>
      <c r="W381" s="186"/>
      <c r="X381" s="186"/>
      <c r="Y381" s="213"/>
      <c r="Z381" s="213"/>
      <c r="AA381" s="186"/>
      <c r="AB381" s="186"/>
      <c r="AC381" s="186"/>
      <c r="AD381" s="186"/>
      <c r="AE381" s="186"/>
      <c r="AF381" s="186"/>
      <c r="AG381" s="186"/>
      <c r="AH381" s="186"/>
      <c r="AI381" s="186"/>
      <c r="AJ381" s="186"/>
      <c r="AK381" s="186"/>
      <c r="AL381" s="186"/>
      <c r="AM381" s="186"/>
      <c r="AN381" s="186"/>
      <c r="AO381" s="186"/>
      <c r="AP381" s="186"/>
      <c r="AQ381" s="186"/>
      <c r="AR381" s="186"/>
      <c r="AS381" s="186"/>
      <c r="AT381" s="186"/>
      <c r="AU381" s="186"/>
      <c r="AV381" s="186"/>
      <c r="AW381" s="186"/>
      <c r="AX381" s="186"/>
      <c r="AY381" s="186"/>
      <c r="AZ381" s="186"/>
      <c r="BA381" s="213"/>
      <c r="BB381" s="213"/>
      <c r="BD381" s="158"/>
      <c r="BI381" s="38"/>
    </row>
    <row r="382" spans="1:61" ht="17.25">
      <c r="A382" s="213"/>
      <c r="B382" s="160"/>
      <c r="C382" s="186"/>
      <c r="D382" s="186"/>
      <c r="E382" s="186"/>
      <c r="F382" s="178"/>
      <c r="G382" s="178"/>
      <c r="H382" s="186"/>
      <c r="I382" s="186"/>
      <c r="J382" s="182"/>
      <c r="K382" s="186"/>
      <c r="L382" s="186"/>
      <c r="M382" s="186"/>
      <c r="N382" s="182"/>
      <c r="O382" s="186"/>
      <c r="P382" s="182"/>
      <c r="Q382" s="186"/>
      <c r="R382" s="186"/>
      <c r="S382" s="186"/>
      <c r="T382" s="186"/>
      <c r="U382" s="186"/>
      <c r="V382" s="186"/>
      <c r="W382" s="186"/>
      <c r="X382" s="186"/>
      <c r="Y382" s="213"/>
      <c r="Z382" s="213"/>
      <c r="AA382" s="186"/>
      <c r="AB382" s="186"/>
      <c r="AC382" s="186"/>
      <c r="AD382" s="186"/>
      <c r="AE382" s="186"/>
      <c r="AF382" s="186"/>
      <c r="AG382" s="186"/>
      <c r="AH382" s="186"/>
      <c r="AI382" s="186"/>
      <c r="AJ382" s="186"/>
      <c r="AK382" s="186"/>
      <c r="AL382" s="186"/>
      <c r="AM382" s="186"/>
      <c r="AN382" s="186"/>
      <c r="AO382" s="186"/>
      <c r="AP382" s="186"/>
      <c r="AQ382" s="186"/>
      <c r="AR382" s="186"/>
      <c r="AS382" s="186"/>
      <c r="AT382" s="186"/>
      <c r="AU382" s="186"/>
      <c r="AV382" s="186"/>
      <c r="AW382" s="186"/>
      <c r="AX382" s="186"/>
      <c r="AY382" s="186"/>
      <c r="AZ382" s="186"/>
      <c r="BA382" s="213"/>
      <c r="BB382" s="213"/>
      <c r="BD382" s="158"/>
      <c r="BI382" s="38"/>
    </row>
    <row r="383" spans="1:61" ht="17.25">
      <c r="A383" s="213"/>
      <c r="B383" s="160"/>
      <c r="C383" s="186"/>
      <c r="D383" s="186"/>
      <c r="E383" s="186"/>
      <c r="F383" s="178"/>
      <c r="G383" s="178"/>
      <c r="H383" s="186"/>
      <c r="I383" s="186"/>
      <c r="J383" s="182"/>
      <c r="K383" s="186"/>
      <c r="L383" s="186"/>
      <c r="M383" s="186"/>
      <c r="N383" s="182"/>
      <c r="O383" s="186"/>
      <c r="P383" s="182"/>
      <c r="Q383" s="186"/>
      <c r="R383" s="186"/>
      <c r="S383" s="186"/>
      <c r="T383" s="186"/>
      <c r="U383" s="186"/>
      <c r="V383" s="186"/>
      <c r="W383" s="186"/>
      <c r="X383" s="186"/>
      <c r="Y383" s="213"/>
      <c r="Z383" s="213"/>
      <c r="AA383" s="186"/>
      <c r="AB383" s="186"/>
      <c r="AC383" s="186"/>
      <c r="AD383" s="186"/>
      <c r="AE383" s="186"/>
      <c r="AF383" s="186"/>
      <c r="AG383" s="186"/>
      <c r="AH383" s="186"/>
      <c r="AI383" s="186"/>
      <c r="AJ383" s="186"/>
      <c r="AK383" s="186"/>
      <c r="AL383" s="186"/>
      <c r="AM383" s="186"/>
      <c r="AN383" s="186"/>
      <c r="AO383" s="186"/>
      <c r="AP383" s="186"/>
      <c r="AQ383" s="186"/>
      <c r="AR383" s="186"/>
      <c r="AS383" s="186"/>
      <c r="AT383" s="186"/>
      <c r="AU383" s="186"/>
      <c r="AV383" s="186"/>
      <c r="AW383" s="186"/>
      <c r="AX383" s="186"/>
      <c r="AY383" s="186"/>
      <c r="AZ383" s="186"/>
      <c r="BA383" s="213"/>
      <c r="BB383" s="213"/>
      <c r="BD383" s="158"/>
      <c r="BI383" s="38"/>
    </row>
    <row r="384" spans="1:61" ht="17.25">
      <c r="A384" s="213"/>
      <c r="B384" s="160"/>
      <c r="C384" s="186"/>
      <c r="D384" s="186"/>
      <c r="E384" s="186"/>
      <c r="F384" s="178"/>
      <c r="G384" s="178"/>
      <c r="H384" s="186"/>
      <c r="I384" s="186"/>
      <c r="J384" s="182"/>
      <c r="K384" s="186"/>
      <c r="L384" s="186"/>
      <c r="M384" s="186"/>
      <c r="N384" s="182"/>
      <c r="O384" s="186"/>
      <c r="P384" s="182"/>
      <c r="Q384" s="186"/>
      <c r="R384" s="186"/>
      <c r="S384" s="186"/>
      <c r="T384" s="186"/>
      <c r="U384" s="186"/>
      <c r="V384" s="186"/>
      <c r="W384" s="186"/>
      <c r="X384" s="186"/>
      <c r="Y384" s="213"/>
      <c r="Z384" s="213"/>
      <c r="AA384" s="186"/>
      <c r="AB384" s="186"/>
      <c r="AC384" s="186"/>
      <c r="AD384" s="186"/>
      <c r="AE384" s="186"/>
      <c r="AF384" s="186"/>
      <c r="AG384" s="186"/>
      <c r="AH384" s="186"/>
      <c r="AI384" s="186"/>
      <c r="AJ384" s="186"/>
      <c r="AK384" s="186"/>
      <c r="AL384" s="186"/>
      <c r="AM384" s="186"/>
      <c r="AN384" s="186"/>
      <c r="AO384" s="186"/>
      <c r="AP384" s="186"/>
      <c r="AQ384" s="186"/>
      <c r="AR384" s="186"/>
      <c r="AS384" s="186"/>
      <c r="AT384" s="186"/>
      <c r="AU384" s="186"/>
      <c r="AV384" s="186"/>
      <c r="AW384" s="186"/>
      <c r="AX384" s="186"/>
      <c r="AY384" s="186"/>
      <c r="AZ384" s="186"/>
      <c r="BA384" s="213"/>
      <c r="BB384" s="213"/>
      <c r="BD384" s="158"/>
      <c r="BI384" s="38"/>
    </row>
    <row r="385" spans="1:61" ht="17.25">
      <c r="A385" s="213"/>
      <c r="B385" s="160"/>
      <c r="C385" s="186"/>
      <c r="D385" s="186"/>
      <c r="E385" s="186"/>
      <c r="F385" s="178"/>
      <c r="G385" s="178"/>
      <c r="H385" s="186"/>
      <c r="I385" s="186"/>
      <c r="J385" s="182"/>
      <c r="K385" s="186"/>
      <c r="L385" s="186"/>
      <c r="M385" s="186"/>
      <c r="N385" s="182"/>
      <c r="O385" s="186"/>
      <c r="P385" s="182"/>
      <c r="Q385" s="186"/>
      <c r="R385" s="186"/>
      <c r="S385" s="186"/>
      <c r="T385" s="186"/>
      <c r="U385" s="186"/>
      <c r="V385" s="186"/>
      <c r="W385" s="186"/>
      <c r="X385" s="186"/>
      <c r="Y385" s="213"/>
      <c r="Z385" s="213"/>
      <c r="AA385" s="186"/>
      <c r="AB385" s="186"/>
      <c r="AC385" s="186"/>
      <c r="AD385" s="186"/>
      <c r="AE385" s="186"/>
      <c r="AF385" s="186"/>
      <c r="AG385" s="186"/>
      <c r="AH385" s="186"/>
      <c r="AI385" s="186"/>
      <c r="AJ385" s="186"/>
      <c r="AK385" s="186"/>
      <c r="AL385" s="186"/>
      <c r="AM385" s="186"/>
      <c r="AN385" s="186"/>
      <c r="AO385" s="186"/>
      <c r="AP385" s="186"/>
      <c r="AQ385" s="186"/>
      <c r="AR385" s="186"/>
      <c r="AS385" s="186"/>
      <c r="AT385" s="186"/>
      <c r="AU385" s="186"/>
      <c r="AV385" s="186"/>
      <c r="AW385" s="186"/>
      <c r="AX385" s="186"/>
      <c r="AY385" s="186"/>
      <c r="AZ385" s="186"/>
      <c r="BA385" s="213"/>
      <c r="BB385" s="213"/>
      <c r="BD385" s="158"/>
      <c r="BI385" s="38"/>
    </row>
    <row r="386" spans="1:61" ht="17.25">
      <c r="A386" s="213"/>
      <c r="B386" s="160"/>
      <c r="C386" s="186"/>
      <c r="D386" s="186"/>
      <c r="E386" s="186"/>
      <c r="F386" s="178"/>
      <c r="G386" s="178"/>
      <c r="H386" s="186"/>
      <c r="I386" s="186"/>
      <c r="J386" s="182"/>
      <c r="K386" s="186"/>
      <c r="L386" s="186"/>
      <c r="M386" s="186"/>
      <c r="N386" s="182"/>
      <c r="O386" s="186"/>
      <c r="P386" s="182"/>
      <c r="Q386" s="186"/>
      <c r="R386" s="186"/>
      <c r="S386" s="186"/>
      <c r="T386" s="186"/>
      <c r="U386" s="186"/>
      <c r="V386" s="186"/>
      <c r="W386" s="186"/>
      <c r="X386" s="186"/>
      <c r="Y386" s="213"/>
      <c r="Z386" s="213"/>
      <c r="AA386" s="186"/>
      <c r="AB386" s="186"/>
      <c r="AC386" s="186"/>
      <c r="AD386" s="186"/>
      <c r="AE386" s="186"/>
      <c r="AF386" s="186"/>
      <c r="AG386" s="186"/>
      <c r="AH386" s="186"/>
      <c r="AI386" s="186"/>
      <c r="AJ386" s="186"/>
      <c r="AK386" s="186"/>
      <c r="AL386" s="186"/>
      <c r="AM386" s="186"/>
      <c r="AN386" s="186"/>
      <c r="AO386" s="186"/>
      <c r="AP386" s="186"/>
      <c r="AQ386" s="186"/>
      <c r="AR386" s="186"/>
      <c r="AS386" s="186"/>
      <c r="AT386" s="186"/>
      <c r="AU386" s="186"/>
      <c r="AV386" s="186"/>
      <c r="AW386" s="186"/>
      <c r="AX386" s="186"/>
      <c r="AY386" s="186"/>
      <c r="AZ386" s="186"/>
      <c r="BA386" s="213"/>
      <c r="BB386" s="213"/>
      <c r="BD386" s="158"/>
      <c r="BI386" s="38"/>
    </row>
    <row r="387" spans="1:61" ht="17.25">
      <c r="A387" s="213"/>
      <c r="B387" s="160"/>
      <c r="C387" s="186"/>
      <c r="D387" s="186"/>
      <c r="E387" s="186"/>
      <c r="F387" s="178"/>
      <c r="G387" s="178"/>
      <c r="H387" s="186"/>
      <c r="I387" s="186"/>
      <c r="J387" s="182"/>
      <c r="K387" s="186"/>
      <c r="L387" s="186"/>
      <c r="M387" s="186"/>
      <c r="N387" s="182"/>
      <c r="O387" s="186"/>
      <c r="P387" s="182"/>
      <c r="Q387" s="186"/>
      <c r="R387" s="186"/>
      <c r="S387" s="186"/>
      <c r="T387" s="186"/>
      <c r="U387" s="186"/>
      <c r="V387" s="186"/>
      <c r="W387" s="186"/>
      <c r="X387" s="186"/>
      <c r="Y387" s="213"/>
      <c r="Z387" s="213"/>
      <c r="AA387" s="186"/>
      <c r="AB387" s="186"/>
      <c r="AC387" s="186"/>
      <c r="AD387" s="186"/>
      <c r="AE387" s="186"/>
      <c r="AF387" s="186"/>
      <c r="AG387" s="186"/>
      <c r="AH387" s="186"/>
      <c r="AI387" s="186"/>
      <c r="AJ387" s="186"/>
      <c r="AK387" s="186"/>
      <c r="AL387" s="186"/>
      <c r="AM387" s="186"/>
      <c r="AN387" s="186"/>
      <c r="AO387" s="186"/>
      <c r="AP387" s="186"/>
      <c r="AQ387" s="186"/>
      <c r="AR387" s="186"/>
      <c r="AS387" s="186"/>
      <c r="AT387" s="186"/>
      <c r="AU387" s="186"/>
      <c r="AV387" s="186"/>
      <c r="AW387" s="186"/>
      <c r="AX387" s="186"/>
      <c r="AY387" s="186"/>
      <c r="AZ387" s="186"/>
      <c r="BA387" s="213"/>
      <c r="BB387" s="213"/>
      <c r="BD387" s="158"/>
      <c r="BI387" s="38"/>
    </row>
    <row r="388" spans="1:61" ht="17.25">
      <c r="A388" s="213"/>
      <c r="B388" s="160"/>
      <c r="C388" s="186"/>
      <c r="D388" s="186"/>
      <c r="E388" s="186"/>
      <c r="F388" s="178"/>
      <c r="G388" s="178"/>
      <c r="H388" s="186"/>
      <c r="I388" s="186"/>
      <c r="J388" s="182"/>
      <c r="K388" s="186"/>
      <c r="L388" s="186"/>
      <c r="M388" s="186"/>
      <c r="N388" s="182"/>
      <c r="O388" s="186"/>
      <c r="P388" s="182"/>
      <c r="Q388" s="186"/>
      <c r="R388" s="186"/>
      <c r="S388" s="186"/>
      <c r="T388" s="186"/>
      <c r="U388" s="186"/>
      <c r="V388" s="186"/>
      <c r="W388" s="186"/>
      <c r="X388" s="186"/>
      <c r="Y388" s="213"/>
      <c r="Z388" s="213"/>
      <c r="AA388" s="186"/>
      <c r="AB388" s="186"/>
      <c r="AC388" s="186"/>
      <c r="AD388" s="186"/>
      <c r="AE388" s="186"/>
      <c r="AF388" s="186"/>
      <c r="AG388" s="186"/>
      <c r="AH388" s="186"/>
      <c r="AI388" s="186"/>
      <c r="AJ388" s="186"/>
      <c r="AK388" s="186"/>
      <c r="AL388" s="186"/>
      <c r="AM388" s="186"/>
      <c r="AN388" s="186"/>
      <c r="AO388" s="186"/>
      <c r="AP388" s="186"/>
      <c r="AQ388" s="186"/>
      <c r="AR388" s="186"/>
      <c r="AS388" s="186"/>
      <c r="AT388" s="186"/>
      <c r="AU388" s="186"/>
      <c r="AV388" s="186"/>
      <c r="AW388" s="186"/>
      <c r="AX388" s="186"/>
      <c r="AY388" s="186"/>
      <c r="AZ388" s="186"/>
      <c r="BA388" s="213"/>
      <c r="BB388" s="213"/>
      <c r="BD388" s="158"/>
      <c r="BI388" s="38"/>
    </row>
    <row r="389" spans="1:61" ht="17.25">
      <c r="A389" s="213"/>
      <c r="B389" s="160"/>
      <c r="C389" s="186"/>
      <c r="D389" s="186"/>
      <c r="E389" s="186"/>
      <c r="F389" s="177"/>
      <c r="G389" s="177"/>
      <c r="H389" s="186"/>
      <c r="I389" s="186"/>
      <c r="J389" s="185"/>
      <c r="K389" s="186"/>
      <c r="L389" s="186"/>
      <c r="M389" s="186"/>
      <c r="N389" s="182"/>
      <c r="O389" s="186"/>
      <c r="P389" s="185"/>
      <c r="Q389" s="186"/>
      <c r="R389" s="186"/>
      <c r="S389" s="186"/>
      <c r="T389" s="186"/>
      <c r="U389" s="186"/>
      <c r="V389" s="186"/>
      <c r="W389" s="186"/>
      <c r="X389" s="186"/>
      <c r="Y389" s="213"/>
      <c r="Z389" s="213"/>
      <c r="AA389" s="186"/>
      <c r="AB389" s="186"/>
      <c r="AC389" s="186"/>
      <c r="AD389" s="186"/>
      <c r="AE389" s="186"/>
      <c r="AF389" s="186"/>
      <c r="AG389" s="186"/>
      <c r="AH389" s="186"/>
      <c r="AI389" s="186"/>
      <c r="AJ389" s="186"/>
      <c r="AK389" s="186"/>
      <c r="AL389" s="186"/>
      <c r="AM389" s="186"/>
      <c r="AN389" s="186"/>
      <c r="AO389" s="186"/>
      <c r="AP389" s="186"/>
      <c r="AQ389" s="186"/>
      <c r="AR389" s="186"/>
      <c r="AS389" s="186"/>
      <c r="AT389" s="186"/>
      <c r="AU389" s="186"/>
      <c r="AV389" s="186"/>
      <c r="AW389" s="186"/>
      <c r="AX389" s="186"/>
      <c r="AY389" s="186"/>
      <c r="AZ389" s="186"/>
      <c r="BA389" s="213"/>
      <c r="BB389" s="213"/>
      <c r="BD389" s="158"/>
      <c r="BI389" s="38"/>
    </row>
    <row r="390" spans="1:61" ht="17.25">
      <c r="A390" s="213"/>
      <c r="B390" s="160"/>
      <c r="C390" s="186"/>
      <c r="D390" s="186"/>
      <c r="E390" s="186"/>
      <c r="F390" s="178"/>
      <c r="G390" s="178"/>
      <c r="H390" s="186"/>
      <c r="I390" s="186"/>
      <c r="J390" s="182"/>
      <c r="K390" s="186"/>
      <c r="L390" s="186"/>
      <c r="M390" s="186"/>
      <c r="N390" s="182"/>
      <c r="O390" s="186"/>
      <c r="P390" s="182"/>
      <c r="Q390" s="186"/>
      <c r="R390" s="186"/>
      <c r="S390" s="186"/>
      <c r="T390" s="186"/>
      <c r="U390" s="186"/>
      <c r="V390" s="186"/>
      <c r="W390" s="186"/>
      <c r="X390" s="186"/>
      <c r="Y390" s="213"/>
      <c r="Z390" s="213"/>
      <c r="AA390" s="186"/>
      <c r="AB390" s="186"/>
      <c r="AC390" s="186"/>
      <c r="AD390" s="186"/>
      <c r="AE390" s="186"/>
      <c r="AF390" s="186"/>
      <c r="AG390" s="186"/>
      <c r="AH390" s="186"/>
      <c r="AI390" s="186"/>
      <c r="AJ390" s="186"/>
      <c r="AK390" s="186"/>
      <c r="AL390" s="186"/>
      <c r="AM390" s="186"/>
      <c r="AN390" s="186"/>
      <c r="AO390" s="186"/>
      <c r="AP390" s="186"/>
      <c r="AQ390" s="186"/>
      <c r="AR390" s="186"/>
      <c r="AS390" s="186"/>
      <c r="AT390" s="186"/>
      <c r="AU390" s="186"/>
      <c r="AV390" s="186"/>
      <c r="AW390" s="186"/>
      <c r="AX390" s="186"/>
      <c r="AY390" s="186"/>
      <c r="AZ390" s="186"/>
      <c r="BA390" s="213"/>
      <c r="BB390" s="213"/>
      <c r="BD390" s="158"/>
      <c r="BI390" s="38"/>
    </row>
    <row r="391" spans="1:61" ht="17.25">
      <c r="A391" s="213"/>
      <c r="B391" s="160"/>
      <c r="C391" s="186"/>
      <c r="D391" s="186"/>
      <c r="E391" s="186"/>
      <c r="F391" s="178"/>
      <c r="G391" s="178"/>
      <c r="H391" s="186"/>
      <c r="I391" s="186"/>
      <c r="J391" s="182"/>
      <c r="K391" s="186"/>
      <c r="L391" s="186"/>
      <c r="M391" s="186"/>
      <c r="N391" s="182"/>
      <c r="O391" s="186"/>
      <c r="P391" s="182"/>
      <c r="Q391" s="186"/>
      <c r="R391" s="186"/>
      <c r="S391" s="186"/>
      <c r="T391" s="186"/>
      <c r="U391" s="186"/>
      <c r="V391" s="186"/>
      <c r="W391" s="186"/>
      <c r="X391" s="186"/>
      <c r="Y391" s="213"/>
      <c r="Z391" s="213"/>
      <c r="AA391" s="186"/>
      <c r="AB391" s="186"/>
      <c r="AC391" s="186"/>
      <c r="AD391" s="186"/>
      <c r="AE391" s="186"/>
      <c r="AF391" s="186"/>
      <c r="AG391" s="186"/>
      <c r="AH391" s="186"/>
      <c r="AI391" s="186"/>
      <c r="AJ391" s="186"/>
      <c r="AK391" s="186"/>
      <c r="AL391" s="186"/>
      <c r="AM391" s="186"/>
      <c r="AN391" s="186"/>
      <c r="AO391" s="186"/>
      <c r="AP391" s="186"/>
      <c r="AQ391" s="186"/>
      <c r="AR391" s="186"/>
      <c r="AS391" s="186"/>
      <c r="AT391" s="186"/>
      <c r="AU391" s="186"/>
      <c r="AV391" s="186"/>
      <c r="AW391" s="186"/>
      <c r="AX391" s="186"/>
      <c r="AY391" s="186"/>
      <c r="AZ391" s="186"/>
      <c r="BA391" s="213"/>
      <c r="BB391" s="213"/>
      <c r="BD391" s="158"/>
      <c r="BI391" s="38"/>
    </row>
    <row r="392" spans="1:61" ht="17.25">
      <c r="A392" s="213"/>
      <c r="B392" s="160"/>
      <c r="C392" s="186"/>
      <c r="D392" s="186"/>
      <c r="E392" s="186"/>
      <c r="F392" s="178"/>
      <c r="G392" s="178"/>
      <c r="H392" s="186"/>
      <c r="I392" s="186"/>
      <c r="J392" s="182"/>
      <c r="K392" s="186"/>
      <c r="L392" s="186"/>
      <c r="M392" s="186"/>
      <c r="N392" s="182"/>
      <c r="O392" s="186"/>
      <c r="P392" s="182"/>
      <c r="Q392" s="186"/>
      <c r="R392" s="186"/>
      <c r="S392" s="186"/>
      <c r="T392" s="186"/>
      <c r="U392" s="186"/>
      <c r="V392" s="186"/>
      <c r="W392" s="186"/>
      <c r="X392" s="186"/>
      <c r="Y392" s="213"/>
      <c r="Z392" s="213"/>
      <c r="AA392" s="186"/>
      <c r="AB392" s="186"/>
      <c r="AC392" s="186"/>
      <c r="AD392" s="186"/>
      <c r="AE392" s="186"/>
      <c r="AF392" s="186"/>
      <c r="AG392" s="186"/>
      <c r="AH392" s="186"/>
      <c r="AI392" s="186"/>
      <c r="AJ392" s="186"/>
      <c r="AK392" s="186"/>
      <c r="AL392" s="186"/>
      <c r="AM392" s="186"/>
      <c r="AN392" s="186"/>
      <c r="AO392" s="186"/>
      <c r="AP392" s="186"/>
      <c r="AQ392" s="186"/>
      <c r="AR392" s="186"/>
      <c r="AS392" s="186"/>
      <c r="AT392" s="186"/>
      <c r="AU392" s="186"/>
      <c r="AV392" s="186"/>
      <c r="AW392" s="186"/>
      <c r="AX392" s="186"/>
      <c r="AY392" s="186"/>
      <c r="AZ392" s="186"/>
      <c r="BA392" s="213"/>
      <c r="BB392" s="213"/>
      <c r="BD392" s="158"/>
      <c r="BI392" s="38"/>
    </row>
    <row r="393" spans="1:61" ht="17.25">
      <c r="A393" s="213"/>
      <c r="B393" s="160"/>
      <c r="C393" s="186"/>
      <c r="D393" s="186"/>
      <c r="E393" s="186"/>
      <c r="F393" s="178"/>
      <c r="G393" s="178"/>
      <c r="H393" s="186"/>
      <c r="I393" s="186"/>
      <c r="J393" s="182"/>
      <c r="K393" s="186"/>
      <c r="L393" s="186"/>
      <c r="M393" s="186"/>
      <c r="N393" s="182"/>
      <c r="O393" s="186"/>
      <c r="P393" s="182"/>
      <c r="Q393" s="186"/>
      <c r="R393" s="186"/>
      <c r="S393" s="186"/>
      <c r="T393" s="186"/>
      <c r="U393" s="186"/>
      <c r="V393" s="186"/>
      <c r="W393" s="186"/>
      <c r="X393" s="186"/>
      <c r="Y393" s="213"/>
      <c r="Z393" s="213"/>
      <c r="AA393" s="186"/>
      <c r="AB393" s="186"/>
      <c r="AC393" s="186"/>
      <c r="AD393" s="186"/>
      <c r="AE393" s="186"/>
      <c r="AF393" s="186"/>
      <c r="AG393" s="186"/>
      <c r="AH393" s="186"/>
      <c r="AI393" s="186"/>
      <c r="AJ393" s="186"/>
      <c r="AK393" s="186"/>
      <c r="AL393" s="186"/>
      <c r="AM393" s="186"/>
      <c r="AN393" s="186"/>
      <c r="AO393" s="186"/>
      <c r="AP393" s="186"/>
      <c r="AQ393" s="186"/>
      <c r="AR393" s="186"/>
      <c r="AS393" s="186"/>
      <c r="AT393" s="186"/>
      <c r="AU393" s="186"/>
      <c r="AV393" s="186"/>
      <c r="AW393" s="186"/>
      <c r="AX393" s="186"/>
      <c r="AY393" s="186"/>
      <c r="AZ393" s="186"/>
      <c r="BA393" s="213"/>
      <c r="BB393" s="213"/>
      <c r="BD393" s="158"/>
      <c r="BI393" s="38"/>
    </row>
    <row r="394" spans="1:61" ht="17.25">
      <c r="A394" s="213"/>
      <c r="B394" s="160"/>
      <c r="C394" s="186"/>
      <c r="D394" s="186"/>
      <c r="E394" s="186"/>
      <c r="F394" s="178"/>
      <c r="G394" s="178"/>
      <c r="H394" s="186"/>
      <c r="I394" s="186"/>
      <c r="J394" s="182"/>
      <c r="K394" s="186"/>
      <c r="L394" s="186"/>
      <c r="M394" s="186"/>
      <c r="N394" s="182"/>
      <c r="O394" s="186"/>
      <c r="P394" s="182"/>
      <c r="Q394" s="186"/>
      <c r="R394" s="186"/>
      <c r="S394" s="186"/>
      <c r="T394" s="186"/>
      <c r="U394" s="186"/>
      <c r="V394" s="186"/>
      <c r="W394" s="186"/>
      <c r="X394" s="186"/>
      <c r="Y394" s="213"/>
      <c r="Z394" s="213"/>
      <c r="AA394" s="186"/>
      <c r="AB394" s="186"/>
      <c r="AC394" s="186"/>
      <c r="AD394" s="186"/>
      <c r="AE394" s="186"/>
      <c r="AF394" s="186"/>
      <c r="AG394" s="186"/>
      <c r="AH394" s="186"/>
      <c r="AI394" s="186"/>
      <c r="AJ394" s="186"/>
      <c r="AK394" s="186"/>
      <c r="AL394" s="186"/>
      <c r="AM394" s="186"/>
      <c r="AN394" s="186"/>
      <c r="AO394" s="186"/>
      <c r="AP394" s="186"/>
      <c r="AQ394" s="186"/>
      <c r="AR394" s="186"/>
      <c r="AS394" s="186"/>
      <c r="AT394" s="186"/>
      <c r="AU394" s="186"/>
      <c r="AV394" s="186"/>
      <c r="AW394" s="186"/>
      <c r="AX394" s="186"/>
      <c r="AY394" s="186"/>
      <c r="AZ394" s="186"/>
      <c r="BA394" s="213"/>
      <c r="BB394" s="213"/>
      <c r="BD394" s="158"/>
      <c r="BH394" s="14"/>
      <c r="BI394" s="38"/>
    </row>
    <row r="395" spans="1:61" ht="17.25">
      <c r="A395" s="213"/>
      <c r="B395" s="160"/>
      <c r="C395" s="186"/>
      <c r="D395" s="186"/>
      <c r="E395" s="186"/>
      <c r="F395" s="178"/>
      <c r="G395" s="178"/>
      <c r="H395" s="186"/>
      <c r="I395" s="186"/>
      <c r="J395" s="182"/>
      <c r="K395" s="186"/>
      <c r="L395" s="186"/>
      <c r="M395" s="186"/>
      <c r="N395" s="182"/>
      <c r="O395" s="186"/>
      <c r="P395" s="182"/>
      <c r="Q395" s="186"/>
      <c r="R395" s="186"/>
      <c r="S395" s="186"/>
      <c r="T395" s="186"/>
      <c r="U395" s="186"/>
      <c r="V395" s="186"/>
      <c r="W395" s="186"/>
      <c r="X395" s="186"/>
      <c r="Y395" s="213"/>
      <c r="Z395" s="213"/>
      <c r="AA395" s="186"/>
      <c r="AB395" s="186"/>
      <c r="AC395" s="186"/>
      <c r="AD395" s="186"/>
      <c r="AE395" s="186"/>
      <c r="AF395" s="186"/>
      <c r="AG395" s="186"/>
      <c r="AH395" s="186"/>
      <c r="AI395" s="186"/>
      <c r="AJ395" s="186"/>
      <c r="AK395" s="186"/>
      <c r="AL395" s="186"/>
      <c r="AM395" s="186"/>
      <c r="AN395" s="186"/>
      <c r="AO395" s="186"/>
      <c r="AP395" s="186"/>
      <c r="AQ395" s="186"/>
      <c r="AR395" s="186"/>
      <c r="AS395" s="186"/>
      <c r="AT395" s="186"/>
      <c r="AU395" s="186"/>
      <c r="AV395" s="186"/>
      <c r="AW395" s="186"/>
      <c r="AX395" s="186"/>
      <c r="AY395" s="186"/>
      <c r="AZ395" s="186"/>
      <c r="BA395" s="213"/>
      <c r="BB395" s="213"/>
      <c r="BD395" s="158"/>
      <c r="BH395" s="14"/>
      <c r="BI395" s="38"/>
    </row>
    <row r="396" spans="1:61" ht="17.25">
      <c r="A396" s="213"/>
      <c r="B396" s="160"/>
      <c r="C396" s="186"/>
      <c r="D396" s="186"/>
      <c r="E396" s="186"/>
      <c r="F396" s="178"/>
      <c r="G396" s="178"/>
      <c r="H396" s="186"/>
      <c r="I396" s="186"/>
      <c r="J396" s="182"/>
      <c r="K396" s="186"/>
      <c r="L396" s="186"/>
      <c r="M396" s="186"/>
      <c r="N396" s="182"/>
      <c r="O396" s="186"/>
      <c r="P396" s="182"/>
      <c r="Q396" s="186"/>
      <c r="R396" s="186"/>
      <c r="S396" s="186"/>
      <c r="T396" s="186"/>
      <c r="U396" s="186"/>
      <c r="V396" s="186"/>
      <c r="W396" s="186"/>
      <c r="X396" s="186"/>
      <c r="Y396" s="213"/>
      <c r="Z396" s="213"/>
      <c r="AA396" s="186"/>
      <c r="AB396" s="186"/>
      <c r="AC396" s="186"/>
      <c r="AD396" s="186"/>
      <c r="AE396" s="186"/>
      <c r="AF396" s="186"/>
      <c r="AG396" s="186"/>
      <c r="AH396" s="186"/>
      <c r="AI396" s="186"/>
      <c r="AJ396" s="186"/>
      <c r="AK396" s="186"/>
      <c r="AL396" s="186"/>
      <c r="AM396" s="186"/>
      <c r="AN396" s="186"/>
      <c r="AO396" s="186"/>
      <c r="AP396" s="186"/>
      <c r="AQ396" s="186"/>
      <c r="AR396" s="186"/>
      <c r="AS396" s="186"/>
      <c r="AT396" s="186"/>
      <c r="AU396" s="186"/>
      <c r="AV396" s="186"/>
      <c r="AW396" s="186"/>
      <c r="AX396" s="186"/>
      <c r="AY396" s="186"/>
      <c r="AZ396" s="186"/>
      <c r="BA396" s="213"/>
      <c r="BB396" s="213"/>
      <c r="BD396" s="158"/>
      <c r="BH396" s="14"/>
      <c r="BI396" s="38"/>
    </row>
    <row r="397" spans="1:61" ht="17.25">
      <c r="A397" s="213"/>
      <c r="B397" s="160"/>
      <c r="C397" s="186"/>
      <c r="D397" s="186"/>
      <c r="E397" s="186"/>
      <c r="F397" s="178"/>
      <c r="G397" s="178"/>
      <c r="H397" s="186"/>
      <c r="I397" s="186"/>
      <c r="J397" s="182"/>
      <c r="K397" s="186"/>
      <c r="L397" s="186"/>
      <c r="M397" s="186"/>
      <c r="N397" s="182"/>
      <c r="O397" s="186"/>
      <c r="P397" s="182"/>
      <c r="Q397" s="186"/>
      <c r="R397" s="186"/>
      <c r="S397" s="186"/>
      <c r="T397" s="186"/>
      <c r="U397" s="186"/>
      <c r="V397" s="186"/>
      <c r="W397" s="186"/>
      <c r="X397" s="186"/>
      <c r="Y397" s="213"/>
      <c r="Z397" s="213"/>
      <c r="AA397" s="186"/>
      <c r="AB397" s="186"/>
      <c r="AC397" s="186"/>
      <c r="AD397" s="186"/>
      <c r="AE397" s="186"/>
      <c r="AF397" s="186"/>
      <c r="AG397" s="186"/>
      <c r="AH397" s="186"/>
      <c r="AI397" s="186"/>
      <c r="AJ397" s="186"/>
      <c r="AK397" s="186"/>
      <c r="AL397" s="186"/>
      <c r="AM397" s="186"/>
      <c r="AN397" s="186"/>
      <c r="AO397" s="186"/>
      <c r="AP397" s="186"/>
      <c r="AQ397" s="186"/>
      <c r="AR397" s="186"/>
      <c r="AS397" s="186"/>
      <c r="AT397" s="186"/>
      <c r="AU397" s="186"/>
      <c r="AV397" s="186"/>
      <c r="AW397" s="186"/>
      <c r="AX397" s="186"/>
      <c r="AY397" s="186"/>
      <c r="AZ397" s="186"/>
      <c r="BA397" s="213"/>
      <c r="BB397" s="213"/>
      <c r="BD397" s="158"/>
      <c r="BH397" s="14"/>
      <c r="BI397" s="38"/>
    </row>
    <row r="398" spans="1:61" ht="17.25">
      <c r="A398" s="213"/>
      <c r="B398" s="160"/>
      <c r="C398" s="186"/>
      <c r="D398" s="186"/>
      <c r="E398" s="186"/>
      <c r="F398" s="178"/>
      <c r="G398" s="178"/>
      <c r="H398" s="186"/>
      <c r="I398" s="186"/>
      <c r="J398" s="182"/>
      <c r="K398" s="186"/>
      <c r="L398" s="186"/>
      <c r="M398" s="186"/>
      <c r="N398" s="182"/>
      <c r="O398" s="186"/>
      <c r="P398" s="182"/>
      <c r="Q398" s="186"/>
      <c r="R398" s="186"/>
      <c r="S398" s="186"/>
      <c r="T398" s="186"/>
      <c r="U398" s="186"/>
      <c r="V398" s="186"/>
      <c r="W398" s="186"/>
      <c r="X398" s="186"/>
      <c r="Y398" s="213"/>
      <c r="Z398" s="213"/>
      <c r="AA398" s="186"/>
      <c r="AB398" s="186"/>
      <c r="AC398" s="186"/>
      <c r="AD398" s="186"/>
      <c r="AE398" s="186"/>
      <c r="AF398" s="186"/>
      <c r="AG398" s="186"/>
      <c r="AH398" s="186"/>
      <c r="AI398" s="186"/>
      <c r="AJ398" s="186"/>
      <c r="AK398" s="186"/>
      <c r="AL398" s="186"/>
      <c r="AM398" s="186"/>
      <c r="AN398" s="186"/>
      <c r="AO398" s="186"/>
      <c r="AP398" s="186"/>
      <c r="AQ398" s="186"/>
      <c r="AR398" s="186"/>
      <c r="AS398" s="186"/>
      <c r="AT398" s="186"/>
      <c r="AU398" s="186"/>
      <c r="AV398" s="186"/>
      <c r="AW398" s="186"/>
      <c r="AX398" s="186"/>
      <c r="AY398" s="186"/>
      <c r="AZ398" s="186"/>
      <c r="BA398" s="213"/>
      <c r="BB398" s="213"/>
      <c r="BD398" s="158"/>
      <c r="BH398" s="14"/>
      <c r="BI398" s="38"/>
    </row>
    <row r="399" spans="1:61" ht="17.25">
      <c r="A399" s="213"/>
      <c r="B399" s="160"/>
      <c r="C399" s="186"/>
      <c r="D399" s="186"/>
      <c r="E399" s="186"/>
      <c r="F399" s="186"/>
      <c r="G399" s="186"/>
      <c r="H399" s="186"/>
      <c r="I399" s="186"/>
      <c r="J399" s="186"/>
      <c r="K399" s="186"/>
      <c r="L399" s="186"/>
      <c r="M399" s="186"/>
      <c r="N399" s="186"/>
      <c r="O399" s="213"/>
      <c r="P399" s="213"/>
      <c r="Q399" s="186"/>
      <c r="R399" s="186"/>
      <c r="S399" s="186"/>
      <c r="T399" s="186"/>
      <c r="U399" s="186"/>
      <c r="V399" s="186"/>
      <c r="W399" s="186"/>
      <c r="X399" s="186"/>
      <c r="Y399" s="213"/>
      <c r="Z399" s="213"/>
      <c r="AA399" s="186"/>
      <c r="AB399" s="186"/>
      <c r="AC399" s="186"/>
      <c r="AD399" s="186"/>
      <c r="AE399" s="186"/>
      <c r="AF399" s="186"/>
      <c r="AG399" s="186"/>
      <c r="AH399" s="186"/>
      <c r="AI399" s="186"/>
      <c r="AJ399" s="186"/>
      <c r="AK399" s="186"/>
      <c r="AL399" s="186"/>
      <c r="AM399" s="186"/>
      <c r="AN399" s="186"/>
      <c r="AO399" s="186"/>
      <c r="AP399" s="186"/>
      <c r="AQ399" s="186"/>
      <c r="AR399" s="186"/>
      <c r="AS399" s="186"/>
      <c r="AT399" s="186"/>
      <c r="AU399" s="186"/>
      <c r="AV399" s="186"/>
      <c r="AW399" s="186"/>
      <c r="AX399" s="186"/>
      <c r="AY399" s="186"/>
      <c r="AZ399" s="186"/>
      <c r="BA399" s="213"/>
      <c r="BB399" s="213"/>
      <c r="BD399" s="158"/>
      <c r="BH399" s="14"/>
      <c r="BI399" s="38"/>
    </row>
    <row r="400" spans="1:61" ht="17.25">
      <c r="A400" s="213"/>
      <c r="B400" s="160"/>
      <c r="C400" s="186"/>
      <c r="D400" s="186"/>
      <c r="E400" s="186"/>
      <c r="F400" s="186"/>
      <c r="G400" s="186"/>
      <c r="H400" s="186"/>
      <c r="I400" s="186"/>
      <c r="J400" s="186"/>
      <c r="K400" s="186"/>
      <c r="L400" s="186"/>
      <c r="M400" s="186"/>
      <c r="N400" s="186"/>
      <c r="O400" s="213"/>
      <c r="P400" s="213"/>
      <c r="Q400" s="186"/>
      <c r="R400" s="186"/>
      <c r="S400" s="186"/>
      <c r="T400" s="186"/>
      <c r="U400" s="186"/>
      <c r="V400" s="186"/>
      <c r="W400" s="186"/>
      <c r="X400" s="186"/>
      <c r="Y400" s="213"/>
      <c r="Z400" s="213"/>
      <c r="AA400" s="186"/>
      <c r="AB400" s="186"/>
      <c r="AC400" s="186"/>
      <c r="AD400" s="186"/>
      <c r="AE400" s="186"/>
      <c r="AF400" s="186"/>
      <c r="AG400" s="186"/>
      <c r="AH400" s="186"/>
      <c r="AI400" s="186"/>
      <c r="AJ400" s="186"/>
      <c r="AK400" s="186"/>
      <c r="AL400" s="186"/>
      <c r="AM400" s="186"/>
      <c r="AN400" s="186"/>
      <c r="AO400" s="186"/>
      <c r="AP400" s="186"/>
      <c r="AQ400" s="186"/>
      <c r="AR400" s="186"/>
      <c r="AS400" s="186"/>
      <c r="AT400" s="186"/>
      <c r="AU400" s="186"/>
      <c r="AV400" s="186"/>
      <c r="AW400" s="186"/>
      <c r="AX400" s="186"/>
      <c r="AY400" s="186"/>
      <c r="AZ400" s="186"/>
      <c r="BA400" s="213"/>
      <c r="BB400" s="213"/>
      <c r="BD400" s="158"/>
      <c r="BH400" s="14"/>
      <c r="BI400" s="38"/>
    </row>
    <row r="401" spans="1:67" ht="17.25">
      <c r="A401" s="213"/>
      <c r="B401" s="160"/>
      <c r="C401" s="186"/>
      <c r="D401" s="186"/>
      <c r="E401" s="186"/>
      <c r="F401" s="186"/>
      <c r="G401" s="186"/>
      <c r="H401" s="186"/>
      <c r="I401" s="186"/>
      <c r="J401" s="186"/>
      <c r="K401" s="186"/>
      <c r="L401" s="186"/>
      <c r="M401" s="186"/>
      <c r="N401" s="186"/>
      <c r="O401" s="186"/>
      <c r="P401" s="186"/>
      <c r="Q401" s="186"/>
      <c r="R401" s="186"/>
      <c r="S401" s="186"/>
      <c r="T401" s="186"/>
      <c r="U401" s="186"/>
      <c r="V401" s="186"/>
      <c r="W401" s="186"/>
      <c r="X401" s="186"/>
      <c r="Y401" s="213"/>
      <c r="Z401" s="213"/>
      <c r="AA401" s="186"/>
      <c r="AB401" s="186"/>
      <c r="AC401" s="186"/>
      <c r="AD401" s="186"/>
      <c r="AE401" s="186"/>
      <c r="AF401" s="186"/>
      <c r="AG401" s="186"/>
      <c r="AH401" s="186"/>
      <c r="AI401" s="186"/>
      <c r="AJ401" s="186"/>
      <c r="AK401" s="186"/>
      <c r="AL401" s="186"/>
      <c r="AM401" s="186"/>
      <c r="AN401" s="186"/>
      <c r="AO401" s="186"/>
      <c r="AP401" s="186"/>
      <c r="AQ401" s="186"/>
      <c r="AR401" s="186"/>
      <c r="AS401" s="186"/>
      <c r="AT401" s="186"/>
      <c r="AU401" s="186"/>
      <c r="AV401" s="186"/>
      <c r="AW401" s="186"/>
      <c r="AX401" s="186"/>
      <c r="AY401" s="186"/>
      <c r="AZ401" s="186"/>
      <c r="BA401" s="213"/>
      <c r="BB401" s="213"/>
      <c r="BC401" s="213"/>
      <c r="BD401" s="158"/>
      <c r="BH401" s="14"/>
      <c r="BI401" s="38"/>
    </row>
    <row r="402" spans="1:67" ht="17.25">
      <c r="B402" s="160"/>
      <c r="C402" s="186"/>
      <c r="D402" s="186"/>
      <c r="E402" s="186"/>
      <c r="F402" s="186"/>
      <c r="G402" s="186"/>
      <c r="H402" s="186"/>
      <c r="I402" s="186"/>
      <c r="J402" s="186"/>
      <c r="K402" s="186"/>
      <c r="L402" s="186"/>
      <c r="M402" s="186"/>
      <c r="N402" s="186"/>
      <c r="O402" s="186"/>
      <c r="P402" s="186"/>
      <c r="Q402" s="186"/>
      <c r="R402" s="186"/>
      <c r="S402" s="186"/>
      <c r="T402" s="186"/>
      <c r="U402" s="186"/>
      <c r="V402" s="186"/>
      <c r="W402" s="186"/>
      <c r="X402" s="186"/>
      <c r="Y402" s="213"/>
      <c r="Z402" s="213"/>
      <c r="AA402" s="186"/>
      <c r="AB402" s="186"/>
      <c r="AC402" s="186"/>
      <c r="AD402" s="186"/>
      <c r="AE402" s="186"/>
      <c r="AF402" s="186"/>
      <c r="AG402" s="186"/>
      <c r="AH402" s="186"/>
      <c r="AI402" s="186"/>
      <c r="AJ402" s="186"/>
      <c r="AK402" s="186"/>
      <c r="AL402" s="186"/>
      <c r="AM402" s="186"/>
      <c r="AN402" s="186"/>
      <c r="AO402" s="186"/>
      <c r="AP402" s="186"/>
      <c r="AQ402" s="186"/>
      <c r="AR402" s="186"/>
      <c r="AS402" s="186"/>
      <c r="AT402" s="186"/>
      <c r="AU402" s="186"/>
      <c r="AV402" s="186"/>
      <c r="AW402" s="186"/>
      <c r="AX402" s="186"/>
      <c r="AY402" s="186"/>
      <c r="AZ402" s="186"/>
      <c r="BA402" s="213"/>
      <c r="BB402" s="213"/>
      <c r="BC402" s="213"/>
      <c r="BF402" s="48"/>
      <c r="BI402" s="38"/>
    </row>
    <row r="403" spans="1:67" ht="17.25">
      <c r="B403" s="160"/>
      <c r="C403" s="186"/>
      <c r="D403" s="186"/>
      <c r="E403" s="186"/>
      <c r="F403" s="186"/>
      <c r="G403" s="186"/>
      <c r="H403" s="186"/>
      <c r="I403" s="186"/>
      <c r="J403" s="186"/>
      <c r="K403" s="186"/>
      <c r="L403" s="186"/>
      <c r="M403" s="186"/>
      <c r="N403" s="186"/>
      <c r="O403" s="186"/>
      <c r="P403" s="186"/>
      <c r="Q403" s="186"/>
      <c r="R403" s="186"/>
      <c r="S403" s="186"/>
      <c r="T403" s="186"/>
      <c r="U403" s="186"/>
      <c r="V403" s="186"/>
      <c r="W403" s="186"/>
      <c r="X403" s="186"/>
      <c r="Y403" s="213"/>
      <c r="Z403" s="213"/>
      <c r="AA403" s="186"/>
      <c r="AB403" s="186"/>
      <c r="AC403" s="186"/>
      <c r="AD403" s="186"/>
      <c r="AE403" s="186"/>
      <c r="AF403" s="186"/>
      <c r="AG403" s="186"/>
      <c r="AH403" s="186"/>
      <c r="AI403" s="186"/>
      <c r="AJ403" s="186"/>
      <c r="AK403" s="186"/>
      <c r="AL403" s="186"/>
      <c r="AM403" s="186"/>
      <c r="AN403" s="186"/>
      <c r="AO403" s="186"/>
      <c r="AP403" s="186"/>
      <c r="AQ403" s="186"/>
      <c r="AR403" s="186"/>
      <c r="AS403" s="186"/>
      <c r="AT403" s="186"/>
      <c r="AU403" s="186"/>
      <c r="AV403" s="186"/>
      <c r="AW403" s="186"/>
      <c r="AX403" s="186"/>
      <c r="AY403" s="186"/>
      <c r="AZ403" s="186"/>
      <c r="BA403" s="213"/>
      <c r="BB403" s="213"/>
      <c r="BC403" s="213"/>
      <c r="BF403" s="48"/>
      <c r="BI403" s="38"/>
    </row>
    <row r="404" spans="1:67" ht="17.25">
      <c r="B404" s="160"/>
      <c r="C404" s="186"/>
      <c r="D404" s="186"/>
      <c r="E404" s="186"/>
      <c r="F404" s="186"/>
      <c r="G404" s="186"/>
      <c r="H404" s="186"/>
      <c r="I404" s="186"/>
      <c r="J404" s="186"/>
      <c r="K404" s="186"/>
      <c r="L404" s="186"/>
      <c r="M404" s="186"/>
      <c r="N404" s="186"/>
      <c r="O404" s="186"/>
      <c r="P404" s="186"/>
      <c r="Q404" s="186"/>
      <c r="R404" s="186"/>
      <c r="S404" s="186"/>
      <c r="T404" s="186"/>
      <c r="U404" s="186"/>
      <c r="V404" s="186"/>
      <c r="W404" s="186"/>
      <c r="X404" s="186"/>
      <c r="Y404" s="213"/>
      <c r="Z404" s="213"/>
      <c r="AA404" s="186"/>
      <c r="AB404" s="186"/>
      <c r="AC404" s="186"/>
      <c r="AD404" s="186"/>
      <c r="AE404" s="186"/>
      <c r="AF404" s="186"/>
      <c r="AG404" s="186"/>
      <c r="AH404" s="186"/>
      <c r="AI404" s="186"/>
      <c r="AJ404" s="186"/>
      <c r="AK404" s="186"/>
      <c r="AL404" s="186"/>
      <c r="AM404" s="186"/>
      <c r="AN404" s="186"/>
      <c r="AO404" s="186"/>
      <c r="AP404" s="186"/>
      <c r="AQ404" s="186"/>
      <c r="AR404" s="186"/>
      <c r="AS404" s="186"/>
      <c r="AT404" s="186"/>
      <c r="AU404" s="186"/>
      <c r="AV404" s="186"/>
      <c r="AW404" s="186"/>
      <c r="AX404" s="186"/>
      <c r="AY404" s="186"/>
      <c r="AZ404" s="186"/>
      <c r="BA404" s="213"/>
      <c r="BB404" s="213"/>
      <c r="BC404" s="213"/>
      <c r="BF404" s="48"/>
      <c r="BI404" s="38"/>
    </row>
    <row r="405" spans="1:67" ht="17.25">
      <c r="B405" s="160"/>
      <c r="C405" s="186"/>
      <c r="D405" s="186"/>
      <c r="E405" s="186"/>
      <c r="F405" s="186"/>
      <c r="G405" s="186"/>
      <c r="H405" s="186"/>
      <c r="I405" s="186"/>
      <c r="J405" s="186"/>
      <c r="K405" s="186"/>
      <c r="L405" s="186"/>
      <c r="M405" s="186"/>
      <c r="N405" s="186"/>
      <c r="O405" s="186"/>
      <c r="P405" s="186"/>
      <c r="Q405" s="186"/>
      <c r="R405" s="186"/>
      <c r="S405" s="186"/>
      <c r="T405" s="186"/>
      <c r="U405" s="186"/>
      <c r="V405" s="186"/>
      <c r="W405" s="186"/>
      <c r="X405" s="186"/>
      <c r="Y405" s="213"/>
      <c r="Z405" s="213"/>
      <c r="AA405" s="186"/>
      <c r="AB405" s="186"/>
      <c r="AC405" s="186"/>
      <c r="AD405" s="186"/>
      <c r="AE405" s="186"/>
      <c r="AF405" s="186"/>
      <c r="AG405" s="186"/>
      <c r="AH405" s="186"/>
      <c r="AI405" s="186"/>
      <c r="AJ405" s="186"/>
      <c r="AK405" s="186"/>
      <c r="AL405" s="186"/>
      <c r="AM405" s="186"/>
      <c r="AN405" s="186"/>
      <c r="AO405" s="186"/>
      <c r="AP405" s="186"/>
      <c r="AQ405" s="186"/>
      <c r="AR405" s="186"/>
      <c r="AS405" s="186"/>
      <c r="AT405" s="186"/>
      <c r="AU405" s="186"/>
      <c r="AV405" s="186"/>
      <c r="AW405" s="186"/>
      <c r="AX405" s="186"/>
      <c r="AY405" s="186"/>
      <c r="AZ405" s="186"/>
      <c r="BA405" s="213"/>
      <c r="BB405" s="213"/>
      <c r="BC405" s="213"/>
      <c r="BF405" s="48"/>
      <c r="BI405" s="38"/>
    </row>
    <row r="406" spans="1:67" ht="17.25">
      <c r="B406" s="160"/>
      <c r="C406" s="186"/>
      <c r="D406" s="186"/>
      <c r="E406" s="186"/>
      <c r="F406" s="186"/>
      <c r="G406" s="186"/>
      <c r="H406" s="186"/>
      <c r="I406" s="186"/>
      <c r="J406" s="186"/>
      <c r="K406" s="186"/>
      <c r="L406" s="186"/>
      <c r="M406" s="186"/>
      <c r="N406" s="186"/>
      <c r="O406" s="186"/>
      <c r="P406" s="186"/>
      <c r="Q406" s="186"/>
      <c r="R406" s="186"/>
      <c r="S406" s="186"/>
      <c r="T406" s="186"/>
      <c r="U406" s="186"/>
      <c r="V406" s="186"/>
      <c r="W406" s="186"/>
      <c r="X406" s="186"/>
      <c r="Y406" s="213"/>
      <c r="Z406" s="213"/>
      <c r="AA406" s="186"/>
      <c r="AB406" s="186"/>
      <c r="AC406" s="186"/>
      <c r="AD406" s="186"/>
      <c r="AE406" s="186"/>
      <c r="AF406" s="186"/>
      <c r="AG406" s="186"/>
      <c r="AH406" s="186"/>
      <c r="AI406" s="186"/>
      <c r="AJ406" s="186"/>
      <c r="AK406" s="186"/>
      <c r="AL406" s="186"/>
      <c r="AM406" s="186"/>
      <c r="AN406" s="186"/>
      <c r="AO406" s="186"/>
      <c r="AP406" s="186"/>
      <c r="AQ406" s="186"/>
      <c r="AR406" s="186"/>
      <c r="AS406" s="186"/>
      <c r="AT406" s="186"/>
      <c r="AU406" s="186"/>
      <c r="AV406" s="186"/>
      <c r="AW406" s="186"/>
      <c r="AX406" s="186"/>
      <c r="AY406" s="186"/>
      <c r="AZ406" s="186"/>
      <c r="BA406" s="213"/>
      <c r="BB406" s="213"/>
      <c r="BC406" s="213"/>
      <c r="BF406" s="48"/>
      <c r="BI406" s="38"/>
    </row>
    <row r="407" spans="1:67" ht="17.25">
      <c r="B407" s="160"/>
      <c r="C407" s="186"/>
      <c r="D407" s="186"/>
      <c r="E407" s="186"/>
      <c r="F407" s="186"/>
      <c r="G407" s="186"/>
      <c r="H407" s="186"/>
      <c r="I407" s="186"/>
      <c r="J407" s="186"/>
      <c r="K407" s="186"/>
      <c r="L407" s="186"/>
      <c r="M407" s="186"/>
      <c r="N407" s="186"/>
      <c r="O407" s="186"/>
      <c r="P407" s="186"/>
      <c r="Q407" s="186"/>
      <c r="R407" s="186"/>
      <c r="S407" s="186"/>
      <c r="T407" s="186"/>
      <c r="U407" s="186"/>
      <c r="V407" s="186"/>
      <c r="W407" s="186"/>
      <c r="X407" s="186"/>
      <c r="Y407" s="213"/>
      <c r="Z407" s="213"/>
      <c r="AA407" s="186"/>
      <c r="AB407" s="186"/>
      <c r="AC407" s="186"/>
      <c r="AD407" s="186"/>
      <c r="AE407" s="186"/>
      <c r="AF407" s="186"/>
      <c r="AG407" s="186"/>
      <c r="AH407" s="186"/>
      <c r="AI407" s="186"/>
      <c r="AJ407" s="186"/>
      <c r="AK407" s="186"/>
      <c r="AL407" s="186"/>
      <c r="AM407" s="186"/>
      <c r="AN407" s="186"/>
      <c r="AO407" s="186"/>
      <c r="AP407" s="186"/>
      <c r="AQ407" s="186"/>
      <c r="AR407" s="186"/>
      <c r="AS407" s="186"/>
      <c r="AT407" s="186"/>
      <c r="AU407" s="186"/>
      <c r="AV407" s="186"/>
      <c r="AW407" s="186"/>
      <c r="AX407" s="186"/>
      <c r="AY407" s="186"/>
      <c r="AZ407" s="186"/>
      <c r="BA407" s="213"/>
      <c r="BB407" s="213"/>
      <c r="BC407" s="213"/>
      <c r="BF407" s="48"/>
      <c r="BI407" s="38"/>
    </row>
    <row r="408" spans="1:67" ht="17.25">
      <c r="B408" s="160"/>
      <c r="C408" s="186"/>
      <c r="D408" s="186"/>
      <c r="E408" s="186"/>
      <c r="F408" s="186"/>
      <c r="G408" s="186"/>
      <c r="H408" s="186"/>
      <c r="I408" s="186"/>
      <c r="J408" s="186"/>
      <c r="K408" s="186"/>
      <c r="L408" s="186"/>
      <c r="M408" s="186"/>
      <c r="N408" s="186"/>
      <c r="O408" s="186"/>
      <c r="P408" s="186"/>
      <c r="Q408" s="186"/>
      <c r="R408" s="186"/>
      <c r="S408" s="186"/>
      <c r="T408" s="186"/>
      <c r="U408" s="186"/>
      <c r="V408" s="186"/>
      <c r="W408" s="186"/>
      <c r="X408" s="186"/>
      <c r="Y408" s="213"/>
      <c r="Z408" s="213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213"/>
      <c r="BB408" s="213"/>
      <c r="BC408" s="213"/>
      <c r="BF408" s="48"/>
      <c r="BI408" s="38"/>
    </row>
    <row r="409" spans="1:67" ht="17.25">
      <c r="B409" s="160"/>
      <c r="C409" s="186"/>
      <c r="D409" s="186"/>
      <c r="E409" s="186"/>
      <c r="F409" s="186"/>
      <c r="G409" s="186"/>
      <c r="H409" s="186"/>
      <c r="I409" s="186"/>
      <c r="J409" s="186"/>
      <c r="K409" s="186"/>
      <c r="L409" s="186"/>
      <c r="M409" s="186"/>
      <c r="N409" s="186"/>
      <c r="O409" s="186"/>
      <c r="P409" s="186"/>
      <c r="Q409" s="186"/>
      <c r="R409" s="186"/>
      <c r="S409" s="186"/>
      <c r="T409" s="186"/>
      <c r="U409" s="186"/>
      <c r="V409" s="186"/>
      <c r="W409" s="186"/>
      <c r="X409" s="186"/>
      <c r="Y409" s="213"/>
      <c r="Z409" s="213"/>
      <c r="AA409" s="186"/>
      <c r="AB409" s="186"/>
      <c r="AC409" s="186"/>
      <c r="AD409" s="186"/>
      <c r="AE409" s="186"/>
      <c r="AF409" s="186"/>
      <c r="AG409" s="186"/>
      <c r="AH409" s="186"/>
      <c r="AI409" s="186"/>
      <c r="AJ409" s="186"/>
      <c r="AK409" s="186"/>
      <c r="AL409" s="186"/>
      <c r="AM409" s="186"/>
      <c r="AN409" s="186"/>
      <c r="AO409" s="186"/>
      <c r="AP409" s="186"/>
      <c r="AQ409" s="186"/>
      <c r="AR409" s="186"/>
      <c r="AS409" s="186"/>
      <c r="AT409" s="186"/>
      <c r="AU409" s="186"/>
      <c r="AV409" s="186"/>
      <c r="AW409" s="186"/>
      <c r="AX409" s="186"/>
      <c r="AY409" s="186"/>
      <c r="AZ409" s="186"/>
      <c r="BA409" s="213"/>
      <c r="BB409" s="213"/>
      <c r="BC409" s="213"/>
      <c r="BF409" s="48"/>
      <c r="BI409" s="38"/>
    </row>
    <row r="410" spans="1:67">
      <c r="B410" s="160"/>
      <c r="C410" s="220"/>
      <c r="D410" s="221"/>
      <c r="E410" s="220"/>
      <c r="F410" s="220"/>
      <c r="G410" s="220"/>
      <c r="H410" s="220"/>
      <c r="I410" s="220"/>
      <c r="J410" s="220"/>
      <c r="K410" s="220"/>
      <c r="L410" s="220"/>
      <c r="M410" s="220"/>
      <c r="N410" s="220"/>
      <c r="O410" s="220"/>
      <c r="P410" s="220"/>
      <c r="Q410" s="220"/>
      <c r="R410" s="220"/>
      <c r="S410" s="213"/>
      <c r="T410" s="220"/>
      <c r="U410" s="220"/>
      <c r="V410" s="220"/>
      <c r="W410" s="220"/>
      <c r="X410" s="220"/>
      <c r="Y410" s="213"/>
      <c r="Z410" s="213"/>
      <c r="AA410" s="220"/>
      <c r="AB410" s="220"/>
      <c r="AC410" s="220"/>
      <c r="AD410" s="220"/>
      <c r="AE410" s="220"/>
      <c r="AF410" s="220"/>
      <c r="AG410" s="220"/>
      <c r="AH410" s="220"/>
      <c r="AI410" s="220"/>
      <c r="AJ410" s="220"/>
      <c r="AK410" s="220"/>
      <c r="AL410" s="220"/>
      <c r="AM410" s="220"/>
      <c r="AN410" s="220"/>
      <c r="AO410" s="220"/>
      <c r="AP410" s="220"/>
      <c r="AQ410" s="220"/>
      <c r="AR410" s="220"/>
      <c r="AS410" s="220"/>
      <c r="AT410" s="220"/>
      <c r="AU410" s="220"/>
      <c r="AV410" s="220"/>
      <c r="AW410" s="220"/>
      <c r="AX410" s="220"/>
      <c r="AY410" s="220"/>
      <c r="AZ410" s="220"/>
      <c r="BA410" s="213"/>
      <c r="BB410" s="213"/>
      <c r="BC410" s="213"/>
      <c r="BI410" s="38"/>
    </row>
    <row r="411" spans="1:67">
      <c r="B411" s="160"/>
      <c r="C411" s="220"/>
      <c r="D411" s="221"/>
      <c r="E411" s="220"/>
      <c r="F411" s="220"/>
      <c r="G411" s="220"/>
      <c r="H411" s="220"/>
      <c r="I411" s="220"/>
      <c r="J411" s="220"/>
      <c r="K411" s="220"/>
      <c r="L411" s="220"/>
      <c r="M411" s="220"/>
      <c r="N411" s="220"/>
      <c r="O411" s="220"/>
      <c r="P411" s="220"/>
      <c r="Q411" s="220"/>
      <c r="R411" s="220"/>
      <c r="S411" s="220"/>
      <c r="T411" s="220"/>
      <c r="U411" s="220"/>
      <c r="V411" s="220"/>
      <c r="W411" s="220"/>
      <c r="X411" s="220"/>
      <c r="Y411" s="220"/>
      <c r="Z411" s="220"/>
      <c r="AA411" s="220"/>
      <c r="AB411" s="220"/>
      <c r="AC411" s="220"/>
      <c r="AD411" s="220"/>
      <c r="AE411" s="220"/>
      <c r="AF411" s="220"/>
      <c r="AG411" s="220"/>
      <c r="AH411" s="220"/>
      <c r="AI411" s="220"/>
      <c r="AJ411" s="220"/>
      <c r="AK411" s="220"/>
      <c r="AL411" s="220"/>
      <c r="AM411" s="220"/>
      <c r="AN411" s="220"/>
      <c r="AO411" s="220"/>
      <c r="AP411" s="220"/>
      <c r="AQ411" s="220"/>
      <c r="AR411" s="220"/>
      <c r="AS411" s="220"/>
      <c r="AT411" s="220"/>
      <c r="AU411" s="220"/>
      <c r="AV411" s="220"/>
      <c r="AW411" s="220"/>
      <c r="AX411" s="220"/>
      <c r="AY411" s="220"/>
      <c r="AZ411" s="220"/>
      <c r="BA411" s="213"/>
      <c r="BB411" s="213"/>
      <c r="BC411" s="213"/>
      <c r="BI411" s="38"/>
    </row>
    <row r="412" spans="1:67">
      <c r="B412" s="160"/>
      <c r="C412" s="220"/>
      <c r="D412" s="221"/>
      <c r="E412" s="220"/>
      <c r="F412" s="220"/>
      <c r="G412" s="220"/>
      <c r="H412" s="220"/>
      <c r="I412" s="220"/>
      <c r="J412" s="220"/>
      <c r="K412" s="220"/>
      <c r="L412" s="220"/>
      <c r="M412" s="220"/>
      <c r="N412" s="220"/>
      <c r="O412" s="220"/>
      <c r="P412" s="220"/>
      <c r="Q412" s="220"/>
      <c r="R412" s="220"/>
      <c r="S412" s="220"/>
      <c r="T412" s="220"/>
      <c r="U412" s="220"/>
      <c r="V412" s="220"/>
      <c r="W412" s="220"/>
      <c r="X412" s="220"/>
      <c r="Y412" s="220"/>
      <c r="Z412" s="220"/>
      <c r="AA412" s="220"/>
      <c r="AB412" s="220"/>
      <c r="AC412" s="220"/>
      <c r="AD412" s="220"/>
      <c r="AE412" s="220"/>
      <c r="AF412" s="220"/>
      <c r="AG412" s="220"/>
      <c r="AH412" s="220"/>
      <c r="AI412" s="220"/>
      <c r="AJ412" s="220"/>
      <c r="AK412" s="220"/>
      <c r="AL412" s="220"/>
      <c r="AM412" s="220"/>
      <c r="AN412" s="220"/>
      <c r="AO412" s="220"/>
      <c r="AP412" s="220"/>
      <c r="AQ412" s="220"/>
      <c r="AR412" s="220"/>
      <c r="AS412" s="220"/>
      <c r="AT412" s="220"/>
      <c r="AU412" s="220"/>
      <c r="AV412" s="220"/>
      <c r="AW412" s="220"/>
      <c r="AX412" s="220"/>
      <c r="AY412" s="220"/>
      <c r="AZ412" s="220"/>
      <c r="BA412" s="213"/>
      <c r="BB412" s="213"/>
      <c r="BC412" s="213"/>
      <c r="BI412" s="38"/>
    </row>
    <row r="413" spans="1:67" ht="54" customHeight="1">
      <c r="B413" s="160"/>
      <c r="C413" s="220"/>
      <c r="D413" s="221"/>
      <c r="E413" s="220"/>
      <c r="F413" s="220"/>
      <c r="G413" s="220"/>
      <c r="H413" s="220"/>
      <c r="I413" s="220"/>
      <c r="J413" s="220"/>
      <c r="K413" s="220"/>
      <c r="L413" s="220"/>
      <c r="M413" s="220"/>
      <c r="N413" s="220"/>
      <c r="O413" s="220"/>
      <c r="P413" s="220"/>
      <c r="Q413" s="220"/>
      <c r="R413" s="220"/>
      <c r="S413" s="220"/>
      <c r="T413" s="220"/>
      <c r="U413" s="220"/>
      <c r="V413" s="220"/>
      <c r="W413" s="220"/>
      <c r="X413" s="220"/>
      <c r="Y413" s="220"/>
      <c r="Z413" s="220"/>
      <c r="AA413" s="220"/>
      <c r="AB413" s="220"/>
      <c r="AC413" s="220"/>
      <c r="AD413" s="220"/>
      <c r="AE413" s="220"/>
      <c r="AF413" s="220"/>
      <c r="AG413" s="220"/>
      <c r="AH413" s="220"/>
      <c r="AI413" s="220"/>
      <c r="AJ413" s="220"/>
      <c r="AK413" s="220"/>
      <c r="AL413" s="220"/>
      <c r="AM413" s="220"/>
      <c r="AN413" s="220"/>
      <c r="AO413" s="220"/>
      <c r="AP413" s="220"/>
      <c r="AQ413" s="220"/>
      <c r="AR413" s="220"/>
      <c r="AS413" s="220"/>
      <c r="AT413" s="220"/>
      <c r="AU413" s="220"/>
      <c r="AV413" s="220"/>
      <c r="AW413" s="220"/>
      <c r="AX413" s="220"/>
      <c r="AY413" s="220"/>
      <c r="AZ413" s="220"/>
      <c r="BA413" s="213"/>
      <c r="BB413" s="213"/>
      <c r="BC413" s="213"/>
      <c r="BI413" s="38"/>
    </row>
    <row r="414" spans="1:67">
      <c r="B414" s="222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  <c r="AJ414" s="223"/>
      <c r="AK414" s="223"/>
      <c r="AL414" s="223"/>
      <c r="AM414" s="223"/>
      <c r="AN414" s="223"/>
      <c r="AO414" s="223"/>
      <c r="AP414" s="223"/>
      <c r="AQ414" s="223"/>
      <c r="AR414" s="223"/>
      <c r="AS414" s="223"/>
      <c r="AT414" s="223"/>
      <c r="AU414" s="223"/>
      <c r="AV414" s="223"/>
      <c r="AW414" s="223"/>
      <c r="AX414" s="223"/>
      <c r="AY414" s="223"/>
      <c r="AZ414" s="223"/>
      <c r="BA414" s="213"/>
      <c r="BB414" s="213"/>
      <c r="BC414" s="213"/>
      <c r="BI414" s="38"/>
    </row>
    <row r="415" spans="1:67">
      <c r="B415" s="222"/>
      <c r="C415" s="223"/>
      <c r="D415" s="223"/>
      <c r="E415" s="223"/>
      <c r="F415" s="223"/>
      <c r="G415" s="223"/>
      <c r="H415" s="223"/>
      <c r="I415" s="223"/>
      <c r="J415" s="223"/>
      <c r="K415" s="223"/>
      <c r="L415" s="223"/>
      <c r="M415" s="223"/>
      <c r="N415" s="223"/>
      <c r="O415" s="223"/>
      <c r="P415" s="223"/>
      <c r="Q415" s="223"/>
      <c r="R415" s="223"/>
      <c r="S415" s="223"/>
      <c r="T415" s="223"/>
      <c r="U415" s="223"/>
      <c r="V415" s="223"/>
      <c r="W415" s="223"/>
      <c r="X415" s="223"/>
      <c r="Y415" s="223"/>
      <c r="Z415" s="223"/>
      <c r="AA415" s="223"/>
      <c r="AB415" s="223"/>
      <c r="AC415" s="223"/>
      <c r="AD415" s="223"/>
      <c r="AE415" s="223"/>
      <c r="AF415" s="223"/>
      <c r="AG415" s="223"/>
      <c r="AH415" s="223"/>
      <c r="AI415" s="223"/>
      <c r="AJ415" s="223"/>
      <c r="AK415" s="223"/>
      <c r="AL415" s="223"/>
      <c r="AM415" s="223"/>
      <c r="AN415" s="223"/>
      <c r="AO415" s="223"/>
      <c r="AP415" s="223"/>
      <c r="AQ415" s="223"/>
      <c r="AR415" s="223"/>
      <c r="AS415" s="223"/>
      <c r="AT415" s="223"/>
      <c r="AU415" s="223"/>
      <c r="AV415" s="223"/>
      <c r="AW415" s="223"/>
      <c r="AX415" s="223"/>
      <c r="AY415" s="223"/>
      <c r="AZ415" s="223"/>
      <c r="BA415" s="213"/>
      <c r="BB415" s="213"/>
      <c r="BC415" s="213"/>
      <c r="BI415" s="38"/>
    </row>
    <row r="416" spans="1:67">
      <c r="B416" s="222"/>
      <c r="C416" s="223"/>
      <c r="D416" s="223"/>
      <c r="E416" s="223"/>
      <c r="F416" s="223"/>
      <c r="G416" s="223"/>
      <c r="H416" s="223"/>
      <c r="I416" s="223"/>
      <c r="J416" s="223"/>
      <c r="K416" s="223"/>
      <c r="L416" s="223"/>
      <c r="M416" s="223"/>
      <c r="N416" s="223"/>
      <c r="O416" s="223"/>
      <c r="P416" s="223"/>
      <c r="Q416" s="223"/>
      <c r="R416" s="223"/>
      <c r="S416" s="223"/>
      <c r="T416" s="223"/>
      <c r="U416" s="223"/>
      <c r="V416" s="223"/>
      <c r="W416" s="223"/>
      <c r="X416" s="223"/>
      <c r="Y416" s="223"/>
      <c r="Z416" s="223"/>
      <c r="AA416" s="223"/>
      <c r="AB416" s="223"/>
      <c r="AC416" s="223"/>
      <c r="AD416" s="223"/>
      <c r="AE416" s="223"/>
      <c r="AF416" s="223"/>
      <c r="AG416" s="223"/>
      <c r="AH416" s="223"/>
      <c r="AI416" s="223"/>
      <c r="AJ416" s="223"/>
      <c r="AK416" s="223"/>
      <c r="AL416" s="223"/>
      <c r="AM416" s="223"/>
      <c r="AN416" s="223"/>
      <c r="AO416" s="223"/>
      <c r="AP416" s="223"/>
      <c r="AQ416" s="223"/>
      <c r="AR416" s="223"/>
      <c r="AS416" s="223"/>
      <c r="AT416" s="223"/>
      <c r="AU416" s="223"/>
      <c r="AV416" s="223"/>
      <c r="AW416" s="223"/>
      <c r="AX416" s="223"/>
      <c r="AY416" s="223"/>
      <c r="AZ416" s="223"/>
      <c r="BA416" s="213"/>
      <c r="BB416" s="213"/>
      <c r="BC416" s="213"/>
      <c r="BE416" s="38"/>
      <c r="BF416" s="38"/>
      <c r="BG416" s="38"/>
      <c r="BH416" s="38"/>
      <c r="BI416" s="38"/>
      <c r="BJ416" s="38"/>
      <c r="BK416" s="38"/>
      <c r="BL416" s="38"/>
      <c r="BM416" s="38"/>
      <c r="BN416" s="38"/>
      <c r="BO416" s="38"/>
    </row>
    <row r="417" spans="2:67">
      <c r="B417" s="222"/>
      <c r="C417" s="223"/>
      <c r="D417" s="223"/>
      <c r="E417" s="223"/>
      <c r="F417" s="223"/>
      <c r="G417" s="223"/>
      <c r="H417" s="223"/>
      <c r="I417" s="223"/>
      <c r="J417" s="223"/>
      <c r="K417" s="223"/>
      <c r="L417" s="223"/>
      <c r="M417" s="223"/>
      <c r="N417" s="223"/>
      <c r="O417" s="223"/>
      <c r="P417" s="223"/>
      <c r="Q417" s="223"/>
      <c r="R417" s="223"/>
      <c r="S417" s="223"/>
      <c r="T417" s="223"/>
      <c r="U417" s="223"/>
      <c r="V417" s="223"/>
      <c r="W417" s="223"/>
      <c r="X417" s="223"/>
      <c r="Y417" s="223"/>
      <c r="Z417" s="223"/>
      <c r="AA417" s="223"/>
      <c r="AB417" s="223"/>
      <c r="AC417" s="223"/>
      <c r="AD417" s="223"/>
      <c r="AE417" s="223"/>
      <c r="AF417" s="223"/>
      <c r="AG417" s="223"/>
      <c r="AH417" s="223"/>
      <c r="AI417" s="223"/>
      <c r="AJ417" s="223"/>
      <c r="AK417" s="223"/>
      <c r="AL417" s="223"/>
      <c r="AM417" s="223"/>
      <c r="AN417" s="223"/>
      <c r="AO417" s="223"/>
      <c r="AP417" s="223"/>
      <c r="AQ417" s="223"/>
      <c r="AR417" s="223"/>
      <c r="AS417" s="223"/>
      <c r="AT417" s="223"/>
      <c r="AU417" s="223"/>
      <c r="AV417" s="223"/>
      <c r="AW417" s="223"/>
      <c r="AX417" s="223"/>
      <c r="AY417" s="223"/>
      <c r="AZ417" s="223"/>
      <c r="BA417" s="213"/>
      <c r="BB417" s="213"/>
      <c r="BC417" s="213"/>
      <c r="BE417" s="38"/>
      <c r="BF417" s="38"/>
      <c r="BG417" s="38"/>
      <c r="BH417" s="38"/>
      <c r="BI417" s="38"/>
      <c r="BJ417" s="38"/>
      <c r="BK417" s="38"/>
      <c r="BL417" s="38"/>
      <c r="BM417" s="38"/>
      <c r="BN417" s="38"/>
      <c r="BO417" s="38"/>
    </row>
    <row r="418" spans="2:67" ht="17.25">
      <c r="B418" s="222"/>
      <c r="C418" s="223"/>
      <c r="D418" s="223"/>
      <c r="E418" s="223"/>
      <c r="F418" s="223"/>
      <c r="G418" s="223"/>
      <c r="H418" s="223"/>
      <c r="I418" s="223"/>
      <c r="J418" s="223"/>
      <c r="K418" s="223"/>
      <c r="L418" s="223"/>
      <c r="M418" s="223"/>
      <c r="N418" s="223"/>
      <c r="O418" s="223"/>
      <c r="P418" s="223"/>
      <c r="Q418" s="223"/>
      <c r="R418" s="223"/>
      <c r="S418" s="223"/>
      <c r="T418" s="223"/>
      <c r="U418" s="223"/>
      <c r="V418" s="223"/>
      <c r="W418" s="223"/>
      <c r="X418" s="223"/>
      <c r="Y418" s="223"/>
      <c r="Z418" s="223"/>
      <c r="AA418" s="223"/>
      <c r="AB418" s="223"/>
      <c r="AC418" s="223"/>
      <c r="AD418" s="223"/>
      <c r="AE418" s="223"/>
      <c r="AF418" s="223"/>
      <c r="AG418" s="223"/>
      <c r="AH418" s="223"/>
      <c r="AI418" s="223"/>
      <c r="AJ418" s="223"/>
      <c r="AK418" s="223"/>
      <c r="AL418" s="223"/>
      <c r="AM418" s="223"/>
      <c r="AN418" s="223"/>
      <c r="AO418" s="223"/>
      <c r="AP418" s="223"/>
      <c r="AQ418" s="223"/>
      <c r="AR418" s="223"/>
      <c r="AS418" s="223"/>
      <c r="AT418" s="223"/>
      <c r="AU418" s="223"/>
      <c r="AV418" s="223"/>
      <c r="AW418" s="223"/>
      <c r="AX418" s="223"/>
      <c r="AY418" s="223"/>
      <c r="AZ418" s="223"/>
      <c r="BA418" s="213"/>
      <c r="BB418" s="213"/>
      <c r="BC418" s="213"/>
      <c r="BE418" s="38"/>
      <c r="BF418" s="38"/>
      <c r="BG418" s="38"/>
      <c r="BH418" s="38"/>
      <c r="BI418" s="178"/>
      <c r="BJ418" s="178"/>
      <c r="BK418" s="178"/>
      <c r="BL418" s="178"/>
      <c r="BM418" s="177"/>
      <c r="BN418" s="38"/>
      <c r="BO418" s="38"/>
    </row>
    <row r="419" spans="2:67" ht="17.25">
      <c r="B419" s="222"/>
      <c r="C419" s="223"/>
      <c r="D419" s="223"/>
      <c r="E419" s="223"/>
      <c r="F419" s="223"/>
      <c r="G419" s="223"/>
      <c r="H419" s="223"/>
      <c r="I419" s="223"/>
      <c r="J419" s="223"/>
      <c r="K419" s="223"/>
      <c r="L419" s="223"/>
      <c r="M419" s="223"/>
      <c r="N419" s="223"/>
      <c r="O419" s="223"/>
      <c r="P419" s="223"/>
      <c r="Q419" s="223"/>
      <c r="R419" s="223"/>
      <c r="S419" s="223"/>
      <c r="T419" s="223"/>
      <c r="U419" s="223"/>
      <c r="V419" s="223"/>
      <c r="W419" s="223"/>
      <c r="X419" s="223"/>
      <c r="Y419" s="223"/>
      <c r="Z419" s="223"/>
      <c r="AA419" s="223"/>
      <c r="AB419" s="223"/>
      <c r="AC419" s="223"/>
      <c r="AD419" s="223"/>
      <c r="AE419" s="223"/>
      <c r="AF419" s="223"/>
      <c r="AG419" s="223"/>
      <c r="AH419" s="223"/>
      <c r="AI419" s="223"/>
      <c r="AJ419" s="223"/>
      <c r="AK419" s="223"/>
      <c r="AL419" s="223"/>
      <c r="AM419" s="223"/>
      <c r="AN419" s="223"/>
      <c r="AO419" s="223"/>
      <c r="AP419" s="223"/>
      <c r="AQ419" s="223"/>
      <c r="AR419" s="223"/>
      <c r="AS419" s="223"/>
      <c r="AT419" s="223"/>
      <c r="AU419" s="223"/>
      <c r="AV419" s="223"/>
      <c r="AW419" s="223"/>
      <c r="AX419" s="223"/>
      <c r="AY419" s="223"/>
      <c r="AZ419" s="223"/>
      <c r="BA419" s="213"/>
      <c r="BB419" s="213"/>
      <c r="BC419" s="213"/>
      <c r="BE419" s="38"/>
      <c r="BF419" s="38"/>
      <c r="BG419" s="38"/>
      <c r="BH419" s="38"/>
      <c r="BI419" s="178"/>
      <c r="BJ419" s="178"/>
      <c r="BK419" s="178"/>
      <c r="BL419" s="178"/>
      <c r="BM419" s="178"/>
      <c r="BN419" s="38"/>
      <c r="BO419" s="38"/>
    </row>
    <row r="420" spans="2:67" ht="17.25">
      <c r="B420" s="222"/>
      <c r="C420" s="223"/>
      <c r="D420" s="223"/>
      <c r="E420" s="223"/>
      <c r="F420" s="223"/>
      <c r="G420" s="223"/>
      <c r="H420" s="223"/>
      <c r="I420" s="223"/>
      <c r="J420" s="223"/>
      <c r="K420" s="223"/>
      <c r="L420" s="223"/>
      <c r="M420" s="223"/>
      <c r="N420" s="223"/>
      <c r="O420" s="223"/>
      <c r="P420" s="223"/>
      <c r="Q420" s="223"/>
      <c r="R420" s="223"/>
      <c r="S420" s="223"/>
      <c r="T420" s="223"/>
      <c r="U420" s="223"/>
      <c r="V420" s="223"/>
      <c r="W420" s="223"/>
      <c r="X420" s="223"/>
      <c r="Y420" s="223"/>
      <c r="Z420" s="223"/>
      <c r="AA420" s="223"/>
      <c r="AB420" s="223"/>
      <c r="AC420" s="223"/>
      <c r="AD420" s="223"/>
      <c r="AE420" s="223"/>
      <c r="AF420" s="223"/>
      <c r="AG420" s="223"/>
      <c r="AH420" s="223"/>
      <c r="AI420" s="223"/>
      <c r="AJ420" s="223"/>
      <c r="AK420" s="223"/>
      <c r="AL420" s="223"/>
      <c r="AM420" s="223"/>
      <c r="AN420" s="223"/>
      <c r="AO420" s="223"/>
      <c r="AP420" s="223"/>
      <c r="AQ420" s="223"/>
      <c r="AR420" s="223"/>
      <c r="AS420" s="223"/>
      <c r="AT420" s="223"/>
      <c r="AU420" s="223"/>
      <c r="AV420" s="223"/>
      <c r="AW420" s="223"/>
      <c r="AX420" s="223"/>
      <c r="AY420" s="223"/>
      <c r="AZ420" s="223"/>
      <c r="BA420" s="213"/>
      <c r="BB420" s="213"/>
      <c r="BC420" s="213"/>
      <c r="BE420" s="38"/>
      <c r="BF420" s="38"/>
      <c r="BG420" s="38"/>
      <c r="BH420" s="38"/>
      <c r="BI420" s="178"/>
      <c r="BJ420" s="178"/>
      <c r="BK420" s="178"/>
      <c r="BL420" s="178"/>
      <c r="BM420" s="178"/>
      <c r="BN420" s="38"/>
      <c r="BO420" s="38"/>
    </row>
    <row r="421" spans="2:67" ht="17.25">
      <c r="B421" s="222"/>
      <c r="C421" s="223"/>
      <c r="D421" s="223"/>
      <c r="E421" s="223"/>
      <c r="F421" s="223"/>
      <c r="G421" s="223"/>
      <c r="H421" s="223"/>
      <c r="I421" s="223"/>
      <c r="J421" s="223"/>
      <c r="K421" s="223"/>
      <c r="L421" s="223"/>
      <c r="M421" s="223"/>
      <c r="N421" s="223"/>
      <c r="O421" s="223"/>
      <c r="P421" s="223"/>
      <c r="Q421" s="223"/>
      <c r="R421" s="223"/>
      <c r="S421" s="223"/>
      <c r="T421" s="223"/>
      <c r="U421" s="223"/>
      <c r="V421" s="223"/>
      <c r="W421" s="223"/>
      <c r="X421" s="223"/>
      <c r="Y421" s="223"/>
      <c r="Z421" s="223"/>
      <c r="AA421" s="223"/>
      <c r="AB421" s="223"/>
      <c r="AC421" s="223"/>
      <c r="AD421" s="223"/>
      <c r="AE421" s="223"/>
      <c r="AF421" s="223"/>
      <c r="AG421" s="223"/>
      <c r="AH421" s="223"/>
      <c r="AI421" s="223"/>
      <c r="AJ421" s="223"/>
      <c r="AK421" s="223"/>
      <c r="AL421" s="223"/>
      <c r="AM421" s="223"/>
      <c r="AN421" s="223"/>
      <c r="AO421" s="223"/>
      <c r="AP421" s="223"/>
      <c r="AQ421" s="223"/>
      <c r="AR421" s="223"/>
      <c r="AS421" s="223"/>
      <c r="AT421" s="223"/>
      <c r="AU421" s="223"/>
      <c r="AV421" s="223"/>
      <c r="AW421" s="223"/>
      <c r="AX421" s="223"/>
      <c r="AY421" s="223"/>
      <c r="AZ421" s="223"/>
      <c r="BA421" s="213"/>
      <c r="BB421" s="213"/>
      <c r="BC421" s="213"/>
      <c r="BE421" s="38"/>
      <c r="BF421" s="38"/>
      <c r="BG421" s="38"/>
      <c r="BH421" s="38"/>
      <c r="BI421" s="178"/>
      <c r="BJ421" s="178"/>
      <c r="BK421" s="178"/>
      <c r="BL421" s="178"/>
      <c r="BM421" s="178"/>
      <c r="BN421" s="38"/>
      <c r="BO421" s="38"/>
    </row>
    <row r="422" spans="2:67" ht="17.25">
      <c r="B422" s="222"/>
      <c r="C422" s="223"/>
      <c r="D422" s="223"/>
      <c r="E422" s="223"/>
      <c r="F422" s="223"/>
      <c r="G422" s="223"/>
      <c r="H422" s="223"/>
      <c r="I422" s="223"/>
      <c r="J422" s="223"/>
      <c r="K422" s="223"/>
      <c r="L422" s="223"/>
      <c r="M422" s="223"/>
      <c r="N422" s="223"/>
      <c r="O422" s="223"/>
      <c r="P422" s="223"/>
      <c r="Q422" s="223"/>
      <c r="R422" s="223"/>
      <c r="S422" s="223"/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H422" s="223"/>
      <c r="AI422" s="223"/>
      <c r="AJ422" s="223"/>
      <c r="AK422" s="223"/>
      <c r="AL422" s="223"/>
      <c r="AM422" s="223"/>
      <c r="AN422" s="223"/>
      <c r="AO422" s="223"/>
      <c r="AP422" s="223"/>
      <c r="AQ422" s="223"/>
      <c r="AR422" s="223"/>
      <c r="AS422" s="223"/>
      <c r="AT422" s="223"/>
      <c r="AU422" s="223"/>
      <c r="AV422" s="223"/>
      <c r="AW422" s="223"/>
      <c r="AX422" s="223"/>
      <c r="AY422" s="223"/>
      <c r="AZ422" s="223"/>
      <c r="BA422" s="213"/>
      <c r="BB422" s="213"/>
      <c r="BC422" s="213"/>
      <c r="BE422" s="38"/>
      <c r="BF422" s="38"/>
      <c r="BG422" s="38"/>
      <c r="BH422" s="38"/>
      <c r="BI422" s="178"/>
      <c r="BJ422" s="178"/>
      <c r="BK422" s="178"/>
      <c r="BL422" s="178"/>
      <c r="BM422" s="178"/>
      <c r="BN422" s="38"/>
      <c r="BO422" s="38"/>
    </row>
    <row r="423" spans="2:67" ht="17.25">
      <c r="B423" s="222"/>
      <c r="C423" s="223"/>
      <c r="D423" s="223"/>
      <c r="E423" s="223"/>
      <c r="F423" s="223"/>
      <c r="G423" s="223"/>
      <c r="H423" s="223"/>
      <c r="I423" s="223"/>
      <c r="J423" s="223"/>
      <c r="K423" s="223"/>
      <c r="L423" s="223"/>
      <c r="M423" s="223"/>
      <c r="N423" s="223"/>
      <c r="O423" s="223"/>
      <c r="P423" s="223"/>
      <c r="Q423" s="223"/>
      <c r="R423" s="223"/>
      <c r="S423" s="223"/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  <c r="AJ423" s="223"/>
      <c r="AK423" s="223"/>
      <c r="AL423" s="223"/>
      <c r="AM423" s="223"/>
      <c r="AN423" s="223"/>
      <c r="AO423" s="223"/>
      <c r="AP423" s="223"/>
      <c r="AQ423" s="223"/>
      <c r="AR423" s="223"/>
      <c r="AS423" s="223"/>
      <c r="AT423" s="223"/>
      <c r="AU423" s="223"/>
      <c r="AV423" s="223"/>
      <c r="AW423" s="223"/>
      <c r="AX423" s="223"/>
      <c r="AY423" s="223"/>
      <c r="AZ423" s="223"/>
      <c r="BA423" s="213"/>
      <c r="BB423" s="213"/>
      <c r="BC423" s="213"/>
      <c r="BE423" s="38"/>
      <c r="BF423" s="38"/>
      <c r="BG423" s="38"/>
      <c r="BH423" s="38"/>
      <c r="BI423" s="178"/>
      <c r="BJ423" s="178"/>
      <c r="BK423" s="178"/>
      <c r="BL423" s="178"/>
      <c r="BM423" s="178"/>
      <c r="BN423" s="38"/>
      <c r="BO423" s="38"/>
    </row>
    <row r="424" spans="2:67" ht="17.25">
      <c r="B424" s="222"/>
      <c r="C424" s="223"/>
      <c r="D424" s="223"/>
      <c r="E424" s="223"/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/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  <c r="AJ424" s="223"/>
      <c r="AK424" s="223"/>
      <c r="AL424" s="223"/>
      <c r="AM424" s="223"/>
      <c r="AN424" s="223"/>
      <c r="AO424" s="223"/>
      <c r="AP424" s="223"/>
      <c r="AQ424" s="223"/>
      <c r="AR424" s="223"/>
      <c r="AS424" s="223"/>
      <c r="AT424" s="223"/>
      <c r="AU424" s="223"/>
      <c r="AV424" s="223"/>
      <c r="AW424" s="223"/>
      <c r="AX424" s="223"/>
      <c r="AY424" s="223"/>
      <c r="AZ424" s="223"/>
      <c r="BA424" s="213"/>
      <c r="BB424" s="213"/>
      <c r="BC424" s="213"/>
      <c r="BE424" s="38"/>
      <c r="BF424" s="38"/>
      <c r="BG424" s="38"/>
      <c r="BH424" s="38"/>
      <c r="BI424" s="178"/>
      <c r="BJ424" s="178"/>
      <c r="BK424" s="178"/>
      <c r="BL424" s="178"/>
      <c r="BM424" s="178"/>
      <c r="BN424" s="38"/>
      <c r="BO424" s="38"/>
    </row>
    <row r="425" spans="2:67" ht="17.25">
      <c r="B425" s="222"/>
      <c r="C425" s="223"/>
      <c r="D425" s="223"/>
      <c r="E425" s="223"/>
      <c r="F425" s="223"/>
      <c r="G425" s="223"/>
      <c r="H425" s="223"/>
      <c r="I425" s="223"/>
      <c r="J425" s="223"/>
      <c r="K425" s="223"/>
      <c r="L425" s="223"/>
      <c r="M425" s="223"/>
      <c r="N425" s="223"/>
      <c r="O425" s="223"/>
      <c r="P425" s="223"/>
      <c r="Q425" s="223"/>
      <c r="R425" s="223"/>
      <c r="S425" s="223"/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  <c r="AJ425" s="223"/>
      <c r="AK425" s="223"/>
      <c r="AL425" s="223"/>
      <c r="AM425" s="223"/>
      <c r="AN425" s="223"/>
      <c r="AO425" s="223"/>
      <c r="AP425" s="223"/>
      <c r="AQ425" s="223"/>
      <c r="AR425" s="223"/>
      <c r="AS425" s="223"/>
      <c r="AT425" s="223"/>
      <c r="AU425" s="223"/>
      <c r="AV425" s="223"/>
      <c r="AW425" s="223"/>
      <c r="AX425" s="223"/>
      <c r="AY425" s="223"/>
      <c r="AZ425" s="223"/>
      <c r="BA425" s="213"/>
      <c r="BB425" s="213"/>
      <c r="BC425" s="213"/>
      <c r="BE425" s="38"/>
      <c r="BF425" s="38"/>
      <c r="BG425" s="38"/>
      <c r="BH425" s="38"/>
      <c r="BI425" s="178"/>
      <c r="BJ425" s="178"/>
      <c r="BK425" s="178"/>
      <c r="BL425" s="178"/>
      <c r="BM425" s="178"/>
      <c r="BN425" s="38"/>
      <c r="BO425" s="38"/>
    </row>
    <row r="426" spans="2:67" ht="17.25">
      <c r="B426" s="222"/>
      <c r="C426" s="223"/>
      <c r="D426" s="223"/>
      <c r="E426" s="223"/>
      <c r="F426" s="223"/>
      <c r="G426" s="223"/>
      <c r="H426" s="223"/>
      <c r="I426" s="223"/>
      <c r="J426" s="223"/>
      <c r="K426" s="223"/>
      <c r="L426" s="223"/>
      <c r="M426" s="223"/>
      <c r="N426" s="223"/>
      <c r="O426" s="223"/>
      <c r="P426" s="223"/>
      <c r="Q426" s="223"/>
      <c r="R426" s="223"/>
      <c r="S426" s="223"/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  <c r="AJ426" s="223"/>
      <c r="AK426" s="223"/>
      <c r="AL426" s="223"/>
      <c r="AM426" s="223"/>
      <c r="AN426" s="223"/>
      <c r="AO426" s="223"/>
      <c r="AP426" s="223"/>
      <c r="AQ426" s="223"/>
      <c r="AR426" s="223"/>
      <c r="AS426" s="223"/>
      <c r="AT426" s="223"/>
      <c r="AU426" s="223"/>
      <c r="AV426" s="223"/>
      <c r="AW426" s="223"/>
      <c r="AX426" s="223"/>
      <c r="AY426" s="223"/>
      <c r="AZ426" s="223"/>
      <c r="BA426" s="213"/>
      <c r="BB426" s="213"/>
      <c r="BC426" s="213"/>
      <c r="BE426" s="38"/>
      <c r="BF426" s="38"/>
      <c r="BG426" s="38"/>
      <c r="BH426" s="38"/>
      <c r="BI426" s="178"/>
      <c r="BJ426" s="178"/>
      <c r="BK426" s="178"/>
      <c r="BL426" s="178"/>
      <c r="BM426" s="178"/>
      <c r="BN426" s="38"/>
      <c r="BO426" s="38"/>
    </row>
    <row r="427" spans="2:67" ht="17.25">
      <c r="B427" s="222"/>
      <c r="C427" s="223"/>
      <c r="D427" s="223"/>
      <c r="E427" s="223"/>
      <c r="F427" s="223"/>
      <c r="G427" s="223"/>
      <c r="H427" s="223"/>
      <c r="I427" s="223"/>
      <c r="J427" s="223"/>
      <c r="K427" s="223"/>
      <c r="L427" s="223"/>
      <c r="M427" s="223"/>
      <c r="N427" s="223"/>
      <c r="O427" s="223"/>
      <c r="P427" s="223"/>
      <c r="Q427" s="223"/>
      <c r="R427" s="223"/>
      <c r="S427" s="223"/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  <c r="AJ427" s="223"/>
      <c r="AK427" s="223"/>
      <c r="AL427" s="223"/>
      <c r="AM427" s="223"/>
      <c r="AN427" s="223"/>
      <c r="AO427" s="223"/>
      <c r="AP427" s="223"/>
      <c r="AQ427" s="223"/>
      <c r="AR427" s="223"/>
      <c r="AS427" s="223"/>
      <c r="AT427" s="223"/>
      <c r="AU427" s="223"/>
      <c r="AV427" s="223"/>
      <c r="AW427" s="223"/>
      <c r="AX427" s="223"/>
      <c r="AY427" s="223"/>
      <c r="AZ427" s="223"/>
      <c r="BA427" s="213"/>
      <c r="BB427" s="213"/>
      <c r="BC427" s="213"/>
      <c r="BE427" s="38"/>
      <c r="BF427" s="38"/>
      <c r="BG427" s="38"/>
      <c r="BH427" s="38"/>
      <c r="BI427" s="38"/>
      <c r="BJ427" s="38"/>
      <c r="BK427" s="178"/>
      <c r="BL427" s="38"/>
      <c r="BM427" s="178"/>
      <c r="BN427" s="38"/>
      <c r="BO427" s="38"/>
    </row>
    <row r="428" spans="2:67" ht="17.25">
      <c r="B428" s="222"/>
      <c r="C428" s="223"/>
      <c r="D428" s="223"/>
      <c r="E428" s="223"/>
      <c r="F428" s="223"/>
      <c r="G428" s="223"/>
      <c r="H428" s="223"/>
      <c r="I428" s="223"/>
      <c r="J428" s="223"/>
      <c r="K428" s="223"/>
      <c r="L428" s="223"/>
      <c r="M428" s="223"/>
      <c r="N428" s="223"/>
      <c r="O428" s="223"/>
      <c r="P428" s="223"/>
      <c r="Q428" s="223"/>
      <c r="R428" s="223"/>
      <c r="S428" s="223"/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  <c r="AJ428" s="223"/>
      <c r="AK428" s="223"/>
      <c r="AL428" s="223"/>
      <c r="AM428" s="223"/>
      <c r="AN428" s="223"/>
      <c r="AO428" s="223"/>
      <c r="AP428" s="223"/>
      <c r="AQ428" s="223"/>
      <c r="AR428" s="223"/>
      <c r="AS428" s="223"/>
      <c r="AT428" s="223"/>
      <c r="AU428" s="223"/>
      <c r="AV428" s="223"/>
      <c r="AW428" s="223"/>
      <c r="AX428" s="223"/>
      <c r="AY428" s="223"/>
      <c r="AZ428" s="223"/>
      <c r="BA428" s="213"/>
      <c r="BB428" s="213"/>
      <c r="BC428" s="213"/>
      <c r="BE428" s="38"/>
      <c r="BF428" s="38"/>
      <c r="BG428" s="38"/>
      <c r="BH428" s="38"/>
      <c r="BI428" s="38"/>
      <c r="BJ428" s="38"/>
      <c r="BK428" s="178"/>
      <c r="BL428" s="38"/>
      <c r="BM428" s="38"/>
      <c r="BN428" s="38"/>
      <c r="BO428" s="38"/>
    </row>
    <row r="429" spans="2:67" ht="17.25">
      <c r="B429" s="222"/>
      <c r="C429" s="223"/>
      <c r="D429" s="223"/>
      <c r="E429" s="223"/>
      <c r="F429" s="223"/>
      <c r="G429" s="223"/>
      <c r="H429" s="223"/>
      <c r="I429" s="223"/>
      <c r="J429" s="223"/>
      <c r="K429" s="223"/>
      <c r="L429" s="223"/>
      <c r="M429" s="223"/>
      <c r="N429" s="223"/>
      <c r="O429" s="223"/>
      <c r="P429" s="223"/>
      <c r="Q429" s="223"/>
      <c r="R429" s="223"/>
      <c r="S429" s="223"/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  <c r="AJ429" s="223"/>
      <c r="AK429" s="223"/>
      <c r="AL429" s="223"/>
      <c r="AM429" s="223"/>
      <c r="AN429" s="223"/>
      <c r="AO429" s="223"/>
      <c r="AP429" s="223"/>
      <c r="AQ429" s="223"/>
      <c r="AR429" s="223"/>
      <c r="AS429" s="223"/>
      <c r="AT429" s="223"/>
      <c r="AU429" s="223"/>
      <c r="AV429" s="223"/>
      <c r="AW429" s="223"/>
      <c r="AX429" s="223"/>
      <c r="AY429" s="223"/>
      <c r="AZ429" s="223"/>
      <c r="BA429" s="213"/>
      <c r="BB429" s="213"/>
      <c r="BC429" s="213"/>
      <c r="BE429" s="38"/>
      <c r="BF429" s="38"/>
      <c r="BG429" s="38"/>
      <c r="BH429" s="38"/>
      <c r="BI429" s="38"/>
      <c r="BJ429" s="38"/>
      <c r="BK429" s="178"/>
      <c r="BL429" s="38"/>
      <c r="BM429" s="38"/>
      <c r="BN429" s="38"/>
      <c r="BO429" s="38"/>
    </row>
    <row r="430" spans="2:67">
      <c r="B430" s="222"/>
      <c r="C430" s="223"/>
      <c r="D430" s="223"/>
      <c r="E430" s="223"/>
      <c r="F430" s="223"/>
      <c r="G430" s="223"/>
      <c r="H430" s="223"/>
      <c r="I430" s="223"/>
      <c r="J430" s="223"/>
      <c r="K430" s="223"/>
      <c r="L430" s="223"/>
      <c r="M430" s="223"/>
      <c r="N430" s="223"/>
      <c r="O430" s="223"/>
      <c r="P430" s="223"/>
      <c r="Q430" s="223"/>
      <c r="R430" s="223"/>
      <c r="S430" s="223"/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  <c r="AJ430" s="223"/>
      <c r="AK430" s="223"/>
      <c r="AL430" s="223"/>
      <c r="AM430" s="223"/>
      <c r="AN430" s="223"/>
      <c r="AO430" s="223"/>
      <c r="AP430" s="223"/>
      <c r="AQ430" s="223"/>
      <c r="AR430" s="223"/>
      <c r="AS430" s="223"/>
      <c r="AT430" s="223"/>
      <c r="AU430" s="223"/>
      <c r="AV430" s="223"/>
      <c r="AW430" s="223"/>
      <c r="AX430" s="223"/>
      <c r="AY430" s="223"/>
      <c r="AZ430" s="223"/>
      <c r="BA430" s="213"/>
      <c r="BB430" s="213"/>
      <c r="BC430" s="213"/>
      <c r="BE430" s="38"/>
      <c r="BF430" s="38"/>
      <c r="BG430" s="38"/>
      <c r="BH430" s="38"/>
      <c r="BI430" s="38"/>
      <c r="BJ430" s="38"/>
      <c r="BK430" s="38"/>
      <c r="BL430" s="38"/>
      <c r="BM430" s="38"/>
      <c r="BN430" s="38"/>
      <c r="BO430" s="38"/>
    </row>
    <row r="431" spans="2:67">
      <c r="B431" s="222"/>
      <c r="C431" s="223"/>
      <c r="D431" s="223"/>
      <c r="E431" s="223"/>
      <c r="F431" s="223"/>
      <c r="G431" s="223"/>
      <c r="H431" s="223"/>
      <c r="I431" s="223"/>
      <c r="J431" s="223"/>
      <c r="K431" s="223"/>
      <c r="L431" s="223"/>
      <c r="M431" s="223"/>
      <c r="N431" s="223"/>
      <c r="O431" s="223"/>
      <c r="P431" s="223"/>
      <c r="Q431" s="223"/>
      <c r="R431" s="223"/>
      <c r="S431" s="223"/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  <c r="AJ431" s="223"/>
      <c r="AK431" s="223"/>
      <c r="AL431" s="223"/>
      <c r="AM431" s="223"/>
      <c r="AN431" s="223"/>
      <c r="AO431" s="223"/>
      <c r="AP431" s="223"/>
      <c r="AQ431" s="223"/>
      <c r="AR431" s="223"/>
      <c r="AS431" s="223"/>
      <c r="AT431" s="223"/>
      <c r="AU431" s="223"/>
      <c r="AV431" s="223"/>
      <c r="AW431" s="223"/>
      <c r="AX431" s="223"/>
      <c r="AY431" s="223"/>
      <c r="AZ431" s="223"/>
      <c r="BA431" s="213"/>
      <c r="BB431" s="213"/>
      <c r="BC431" s="213"/>
      <c r="BE431" s="38"/>
      <c r="BF431" s="38"/>
      <c r="BG431" s="38"/>
      <c r="BH431" s="38"/>
      <c r="BI431" s="38"/>
      <c r="BJ431" s="38"/>
      <c r="BK431" s="38"/>
      <c r="BL431" s="38"/>
      <c r="BM431" s="38"/>
      <c r="BN431" s="38"/>
      <c r="BO431" s="38"/>
    </row>
    <row r="432" spans="2:67">
      <c r="B432" s="222"/>
      <c r="C432" s="223"/>
      <c r="D432" s="223"/>
      <c r="E432" s="223"/>
      <c r="F432" s="223"/>
      <c r="G432" s="223"/>
      <c r="H432" s="223"/>
      <c r="I432" s="223"/>
      <c r="J432" s="223"/>
      <c r="K432" s="223"/>
      <c r="L432" s="223"/>
      <c r="M432" s="223"/>
      <c r="N432" s="223"/>
      <c r="O432" s="223"/>
      <c r="P432" s="223"/>
      <c r="Q432" s="223"/>
      <c r="R432" s="223"/>
      <c r="S432" s="223"/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  <c r="AJ432" s="223"/>
      <c r="AK432" s="223"/>
      <c r="AL432" s="223"/>
      <c r="AM432" s="223"/>
      <c r="AN432" s="223"/>
      <c r="AO432" s="223"/>
      <c r="AP432" s="223"/>
      <c r="AQ432" s="223"/>
      <c r="AR432" s="223"/>
      <c r="AS432" s="223"/>
      <c r="AT432" s="223"/>
      <c r="AU432" s="223"/>
      <c r="AV432" s="223"/>
      <c r="AW432" s="223"/>
      <c r="AX432" s="223"/>
      <c r="AY432" s="223"/>
      <c r="AZ432" s="223"/>
      <c r="BA432" s="213"/>
      <c r="BB432" s="213"/>
      <c r="BC432" s="213"/>
      <c r="BE432" s="38"/>
      <c r="BF432" s="38"/>
      <c r="BG432" s="38"/>
      <c r="BH432" s="38"/>
      <c r="BI432" s="38"/>
      <c r="BJ432" s="38"/>
      <c r="BK432" s="38"/>
      <c r="BL432" s="38"/>
      <c r="BM432" s="38"/>
      <c r="BN432" s="38"/>
      <c r="BO432" s="38"/>
    </row>
    <row r="433" spans="2:67">
      <c r="B433" s="222"/>
      <c r="C433" s="223"/>
      <c r="D433" s="223"/>
      <c r="E433" s="223"/>
      <c r="F433" s="223"/>
      <c r="G433" s="223"/>
      <c r="H433" s="223"/>
      <c r="I433" s="223"/>
      <c r="J433" s="223"/>
      <c r="K433" s="223"/>
      <c r="L433" s="223"/>
      <c r="M433" s="223"/>
      <c r="N433" s="223"/>
      <c r="O433" s="223"/>
      <c r="P433" s="223"/>
      <c r="Q433" s="223"/>
      <c r="R433" s="223"/>
      <c r="S433" s="223"/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  <c r="AJ433" s="223"/>
      <c r="AK433" s="223"/>
      <c r="AL433" s="223"/>
      <c r="AM433" s="223"/>
      <c r="AN433" s="223"/>
      <c r="AO433" s="223"/>
      <c r="AP433" s="223"/>
      <c r="AQ433" s="223"/>
      <c r="AR433" s="223"/>
      <c r="AS433" s="223"/>
      <c r="AT433" s="223"/>
      <c r="AU433" s="223"/>
      <c r="AV433" s="223"/>
      <c r="AW433" s="223"/>
      <c r="AX433" s="223"/>
      <c r="AY433" s="223"/>
      <c r="AZ433" s="223"/>
      <c r="BA433" s="213"/>
      <c r="BB433" s="213"/>
      <c r="BC433" s="213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</row>
    <row r="434" spans="2:67">
      <c r="B434" s="222"/>
      <c r="C434" s="223"/>
      <c r="D434" s="223"/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/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  <c r="AJ434" s="223"/>
      <c r="AK434" s="223"/>
      <c r="AL434" s="223"/>
      <c r="AM434" s="223"/>
      <c r="AN434" s="223"/>
      <c r="AO434" s="223"/>
      <c r="AP434" s="223"/>
      <c r="AQ434" s="223"/>
      <c r="AR434" s="223"/>
      <c r="AS434" s="223"/>
      <c r="AT434" s="223"/>
      <c r="AU434" s="223"/>
      <c r="AV434" s="223"/>
      <c r="AW434" s="223"/>
      <c r="AX434" s="223"/>
      <c r="AY434" s="223"/>
      <c r="AZ434" s="223"/>
      <c r="BA434" s="213"/>
      <c r="BB434" s="213"/>
      <c r="BC434" s="213"/>
      <c r="BE434" s="38"/>
      <c r="BF434" s="38"/>
      <c r="BG434" s="38"/>
      <c r="BH434" s="38"/>
      <c r="BI434" s="38"/>
      <c r="BJ434" s="38"/>
      <c r="BK434" s="38"/>
      <c r="BL434" s="38"/>
      <c r="BM434" s="38"/>
      <c r="BN434" s="38"/>
      <c r="BO434" s="38"/>
    </row>
    <row r="435" spans="2:67">
      <c r="B435" s="222"/>
      <c r="C435" s="223"/>
      <c r="D435" s="223"/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/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  <c r="AJ435" s="223"/>
      <c r="AK435" s="223"/>
      <c r="AL435" s="223"/>
      <c r="AM435" s="223"/>
      <c r="AN435" s="223"/>
      <c r="AO435" s="223"/>
      <c r="AP435" s="223"/>
      <c r="AQ435" s="223"/>
      <c r="AR435" s="223"/>
      <c r="AS435" s="223"/>
      <c r="AT435" s="223"/>
      <c r="AU435" s="223"/>
      <c r="AV435" s="223"/>
      <c r="AW435" s="223"/>
      <c r="AX435" s="223"/>
      <c r="AY435" s="223"/>
      <c r="AZ435" s="223"/>
      <c r="BA435" s="213"/>
      <c r="BB435" s="213"/>
      <c r="BC435" s="213"/>
      <c r="BE435" s="38"/>
      <c r="BF435" s="38"/>
      <c r="BG435" s="38"/>
      <c r="BH435" s="38"/>
      <c r="BI435" s="38"/>
      <c r="BJ435" s="38"/>
      <c r="BK435" s="38"/>
      <c r="BL435" s="38"/>
      <c r="BM435" s="38"/>
      <c r="BN435" s="38"/>
      <c r="BO435" s="38"/>
    </row>
    <row r="436" spans="2:67">
      <c r="B436" s="222"/>
      <c r="C436" s="223"/>
      <c r="D436" s="223"/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  <c r="AJ436" s="223"/>
      <c r="AK436" s="223"/>
      <c r="AL436" s="223"/>
      <c r="AM436" s="223"/>
      <c r="AN436" s="223"/>
      <c r="AO436" s="223"/>
      <c r="AP436" s="223"/>
      <c r="AQ436" s="223"/>
      <c r="AR436" s="223"/>
      <c r="AS436" s="223"/>
      <c r="AT436" s="223"/>
      <c r="AU436" s="223"/>
      <c r="AV436" s="223"/>
      <c r="AW436" s="223"/>
      <c r="AX436" s="223"/>
      <c r="AY436" s="223"/>
      <c r="AZ436" s="223"/>
      <c r="BA436" s="213"/>
      <c r="BB436" s="213"/>
      <c r="BC436" s="213"/>
      <c r="BE436" s="38"/>
      <c r="BF436" s="38"/>
      <c r="BG436" s="38"/>
      <c r="BH436" s="38"/>
      <c r="BI436" s="38"/>
      <c r="BJ436" s="38"/>
      <c r="BK436" s="38"/>
      <c r="BL436" s="38"/>
      <c r="BM436" s="38"/>
      <c r="BN436" s="38"/>
      <c r="BO436" s="38"/>
    </row>
    <row r="437" spans="2:67">
      <c r="B437" s="222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  <c r="AJ437" s="223"/>
      <c r="AK437" s="223"/>
      <c r="AL437" s="223"/>
      <c r="AM437" s="223"/>
      <c r="AN437" s="223"/>
      <c r="AO437" s="223"/>
      <c r="AP437" s="223"/>
      <c r="AQ437" s="223"/>
      <c r="AR437" s="223"/>
      <c r="AS437" s="223"/>
      <c r="AT437" s="223"/>
      <c r="AU437" s="223"/>
      <c r="AV437" s="223"/>
      <c r="AW437" s="223"/>
      <c r="AX437" s="223"/>
      <c r="AY437" s="223"/>
      <c r="AZ437" s="223"/>
      <c r="BA437" s="213"/>
      <c r="BB437" s="213"/>
      <c r="BC437" s="213"/>
      <c r="BE437" s="38"/>
      <c r="BF437" s="38"/>
      <c r="BG437" s="38"/>
      <c r="BH437" s="38"/>
      <c r="BI437" s="38"/>
      <c r="BJ437" s="38"/>
      <c r="BK437" s="38"/>
      <c r="BL437" s="38"/>
      <c r="BM437" s="38"/>
      <c r="BN437" s="38"/>
      <c r="BO437" s="38"/>
    </row>
    <row r="438" spans="2:67">
      <c r="B438" s="222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  <c r="AJ438" s="223"/>
      <c r="AK438" s="223"/>
      <c r="AL438" s="223"/>
      <c r="AM438" s="223"/>
      <c r="AN438" s="223"/>
      <c r="AO438" s="223"/>
      <c r="AP438" s="223"/>
      <c r="AQ438" s="223"/>
      <c r="AR438" s="223"/>
      <c r="AS438" s="223"/>
      <c r="AT438" s="223"/>
      <c r="AU438" s="223"/>
      <c r="AV438" s="223"/>
      <c r="AW438" s="223"/>
      <c r="AX438" s="223"/>
      <c r="AY438" s="223"/>
      <c r="AZ438" s="223"/>
      <c r="BA438" s="213"/>
      <c r="BB438" s="213"/>
      <c r="BC438" s="213"/>
      <c r="BE438" s="38"/>
      <c r="BF438" s="38"/>
      <c r="BG438" s="38"/>
      <c r="BH438" s="38"/>
      <c r="BI438" s="38"/>
      <c r="BJ438" s="38"/>
      <c r="BK438" s="38"/>
      <c r="BL438" s="38"/>
      <c r="BM438" s="38"/>
      <c r="BN438" s="38"/>
      <c r="BO438" s="38"/>
    </row>
    <row r="439" spans="2:67">
      <c r="B439" s="222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  <c r="AJ439" s="223"/>
      <c r="AK439" s="223"/>
      <c r="AL439" s="223"/>
      <c r="AM439" s="223"/>
      <c r="AN439" s="223"/>
      <c r="AO439" s="223"/>
      <c r="AP439" s="223"/>
      <c r="AQ439" s="223"/>
      <c r="AR439" s="223"/>
      <c r="AS439" s="223"/>
      <c r="AT439" s="223"/>
      <c r="AU439" s="223"/>
      <c r="AV439" s="223"/>
      <c r="AW439" s="223"/>
      <c r="AX439" s="223"/>
      <c r="AY439" s="223"/>
      <c r="AZ439" s="223"/>
      <c r="BA439" s="213"/>
      <c r="BB439" s="213"/>
      <c r="BC439" s="213"/>
      <c r="BE439" s="38"/>
      <c r="BF439" s="38"/>
      <c r="BG439" s="38"/>
      <c r="BH439" s="38"/>
      <c r="BI439" s="38"/>
      <c r="BJ439" s="38"/>
      <c r="BK439" s="38"/>
      <c r="BL439" s="38"/>
      <c r="BM439" s="38"/>
      <c r="BN439" s="38"/>
      <c r="BO439" s="38"/>
    </row>
    <row r="440" spans="2:67">
      <c r="B440" s="222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  <c r="AJ440" s="223"/>
      <c r="AK440" s="223"/>
      <c r="AL440" s="223"/>
      <c r="AM440" s="223"/>
      <c r="AN440" s="223"/>
      <c r="AO440" s="223"/>
      <c r="AP440" s="223"/>
      <c r="AQ440" s="223"/>
      <c r="AR440" s="223"/>
      <c r="AS440" s="223"/>
      <c r="AT440" s="223"/>
      <c r="AU440" s="223"/>
      <c r="AV440" s="223"/>
      <c r="AW440" s="223"/>
      <c r="AX440" s="223"/>
      <c r="AY440" s="223"/>
      <c r="AZ440" s="223"/>
      <c r="BA440" s="213"/>
      <c r="BB440" s="213"/>
      <c r="BC440" s="213"/>
      <c r="BE440" s="38"/>
      <c r="BF440" s="38"/>
      <c r="BG440" s="38"/>
      <c r="BH440" s="38"/>
      <c r="BI440" s="38"/>
      <c r="BJ440" s="38"/>
      <c r="BK440" s="38"/>
      <c r="BL440" s="38"/>
      <c r="BM440" s="38"/>
      <c r="BN440" s="38"/>
      <c r="BO440" s="38"/>
    </row>
    <row r="441" spans="2:67">
      <c r="B441" s="222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  <c r="AJ441" s="223"/>
      <c r="AK441" s="223"/>
      <c r="AL441" s="223"/>
      <c r="AM441" s="223"/>
      <c r="AN441" s="223"/>
      <c r="AO441" s="223"/>
      <c r="AP441" s="223"/>
      <c r="AQ441" s="223"/>
      <c r="AR441" s="223"/>
      <c r="AS441" s="223"/>
      <c r="AT441" s="223"/>
      <c r="AU441" s="223"/>
      <c r="AV441" s="223"/>
      <c r="AW441" s="223"/>
      <c r="AX441" s="223"/>
      <c r="AY441" s="223"/>
      <c r="AZ441" s="223"/>
      <c r="BA441" s="213"/>
      <c r="BB441" s="213"/>
      <c r="BC441" s="213"/>
      <c r="BE441" s="38"/>
      <c r="BF441" s="38"/>
      <c r="BG441" s="38"/>
      <c r="BH441" s="38"/>
      <c r="BI441" s="38"/>
      <c r="BJ441" s="38"/>
      <c r="BK441" s="38"/>
      <c r="BL441" s="38"/>
      <c r="BM441" s="38"/>
      <c r="BN441" s="38"/>
      <c r="BO441" s="38"/>
    </row>
    <row r="442" spans="2:67">
      <c r="B442" s="222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  <c r="AJ442" s="223"/>
      <c r="AK442" s="223"/>
      <c r="AL442" s="223"/>
      <c r="AM442" s="223"/>
      <c r="AN442" s="223"/>
      <c r="AO442" s="223"/>
      <c r="AP442" s="223"/>
      <c r="AQ442" s="223"/>
      <c r="AR442" s="223"/>
      <c r="AS442" s="223"/>
      <c r="AT442" s="223"/>
      <c r="AU442" s="223"/>
      <c r="AV442" s="223"/>
      <c r="AW442" s="223"/>
      <c r="AX442" s="223"/>
      <c r="AY442" s="223"/>
      <c r="AZ442" s="223"/>
      <c r="BA442" s="213"/>
      <c r="BB442" s="213"/>
      <c r="BC442" s="213"/>
      <c r="BE442" s="38"/>
      <c r="BF442" s="38"/>
      <c r="BG442" s="38"/>
      <c r="BH442" s="38"/>
      <c r="BI442" s="38"/>
      <c r="BJ442" s="38"/>
      <c r="BK442" s="38"/>
      <c r="BL442" s="38"/>
      <c r="BM442" s="38"/>
      <c r="BN442" s="38"/>
      <c r="BO442" s="38"/>
    </row>
    <row r="443" spans="2:67">
      <c r="B443" s="222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  <c r="AJ443" s="223"/>
      <c r="AK443" s="223"/>
      <c r="AL443" s="223"/>
      <c r="AM443" s="223"/>
      <c r="AN443" s="223"/>
      <c r="AO443" s="223"/>
      <c r="AP443" s="223"/>
      <c r="AQ443" s="223"/>
      <c r="AR443" s="223"/>
      <c r="AS443" s="223"/>
      <c r="AT443" s="223"/>
      <c r="AU443" s="223"/>
      <c r="AV443" s="223"/>
      <c r="AW443" s="223"/>
      <c r="AX443" s="223"/>
      <c r="AY443" s="223"/>
      <c r="AZ443" s="223"/>
      <c r="BA443" s="213"/>
      <c r="BB443" s="213"/>
      <c r="BC443" s="213"/>
      <c r="BE443" s="38"/>
      <c r="BF443" s="38"/>
      <c r="BG443" s="38"/>
      <c r="BH443" s="38"/>
      <c r="BI443" s="38"/>
      <c r="BJ443" s="38"/>
      <c r="BK443" s="38"/>
      <c r="BL443" s="38"/>
      <c r="BM443" s="38"/>
      <c r="BN443" s="38"/>
      <c r="BO443" s="38"/>
    </row>
    <row r="444" spans="2:67">
      <c r="B444" s="222"/>
      <c r="C444" s="223"/>
      <c r="D444" s="223"/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/>
      <c r="AG444" s="223"/>
      <c r="AH444" s="223"/>
      <c r="AI444" s="223"/>
      <c r="AJ444" s="223"/>
      <c r="AK444" s="223"/>
      <c r="AL444" s="223"/>
      <c r="AM444" s="223"/>
      <c r="AN444" s="223"/>
      <c r="AO444" s="223"/>
      <c r="AP444" s="223"/>
      <c r="AQ444" s="223"/>
      <c r="AR444" s="223"/>
      <c r="AS444" s="223"/>
      <c r="AT444" s="223"/>
      <c r="AU444" s="223"/>
      <c r="AV444" s="223"/>
      <c r="AW444" s="223"/>
      <c r="AX444" s="223"/>
      <c r="AY444" s="223"/>
      <c r="AZ444" s="223"/>
      <c r="BA444" s="213"/>
      <c r="BB444" s="213"/>
      <c r="BC444" s="213"/>
      <c r="BE444" s="38"/>
      <c r="BF444" s="38"/>
      <c r="BG444" s="38"/>
      <c r="BH444" s="38"/>
      <c r="BI444" s="38"/>
      <c r="BJ444" s="38"/>
      <c r="BK444" s="38"/>
      <c r="BL444" s="38"/>
      <c r="BM444" s="38"/>
      <c r="BN444" s="38"/>
      <c r="BO444" s="38"/>
    </row>
    <row r="445" spans="2:67">
      <c r="B445" s="222"/>
      <c r="C445" s="223"/>
      <c r="D445" s="223"/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  <c r="AJ445" s="223"/>
      <c r="AK445" s="223"/>
      <c r="AL445" s="223"/>
      <c r="AM445" s="223"/>
      <c r="AN445" s="223"/>
      <c r="AO445" s="223"/>
      <c r="AP445" s="223"/>
      <c r="AQ445" s="223"/>
      <c r="AR445" s="223"/>
      <c r="AS445" s="223"/>
      <c r="AT445" s="223"/>
      <c r="AU445" s="223"/>
      <c r="AV445" s="223"/>
      <c r="AW445" s="223"/>
      <c r="AX445" s="223"/>
      <c r="AY445" s="223"/>
      <c r="AZ445" s="223"/>
      <c r="BA445" s="213"/>
      <c r="BB445" s="213"/>
      <c r="BC445" s="213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</row>
    <row r="446" spans="2:67">
      <c r="B446" s="222"/>
      <c r="C446" s="223"/>
      <c r="D446" s="223"/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/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  <c r="AJ446" s="223"/>
      <c r="AK446" s="223"/>
      <c r="AL446" s="223"/>
      <c r="AM446" s="223"/>
      <c r="AN446" s="223"/>
      <c r="AO446" s="223"/>
      <c r="AP446" s="223"/>
      <c r="AQ446" s="223"/>
      <c r="AR446" s="223"/>
      <c r="AS446" s="223"/>
      <c r="AT446" s="223"/>
      <c r="AU446" s="223"/>
      <c r="AV446" s="223"/>
      <c r="AW446" s="223"/>
      <c r="AX446" s="223"/>
      <c r="AY446" s="223"/>
      <c r="AZ446" s="223"/>
      <c r="BA446" s="213"/>
      <c r="BB446" s="213"/>
      <c r="BC446" s="213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</row>
    <row r="447" spans="2:67">
      <c r="B447" s="222"/>
      <c r="C447" s="223"/>
      <c r="D447" s="223"/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/>
      <c r="AG447" s="223"/>
      <c r="AH447" s="223"/>
      <c r="AI447" s="223"/>
      <c r="AJ447" s="223"/>
      <c r="AK447" s="223"/>
      <c r="AL447" s="223"/>
      <c r="AM447" s="223"/>
      <c r="AN447" s="223"/>
      <c r="AO447" s="223"/>
      <c r="AP447" s="223"/>
      <c r="AQ447" s="223"/>
      <c r="AR447" s="223"/>
      <c r="AS447" s="223"/>
      <c r="AT447" s="223"/>
      <c r="AU447" s="223"/>
      <c r="AV447" s="223"/>
      <c r="AW447" s="223"/>
      <c r="AX447" s="223"/>
      <c r="AY447" s="223"/>
      <c r="AZ447" s="223"/>
      <c r="BA447" s="213"/>
      <c r="BB447" s="213"/>
      <c r="BC447" s="213"/>
      <c r="BE447" s="38"/>
      <c r="BF447" s="38"/>
      <c r="BG447" s="38"/>
      <c r="BH447" s="38"/>
      <c r="BI447" s="38"/>
      <c r="BJ447" s="38"/>
      <c r="BK447" s="38"/>
      <c r="BL447" s="38"/>
      <c r="BM447" s="38"/>
      <c r="BN447" s="38"/>
      <c r="BO447" s="38"/>
    </row>
    <row r="448" spans="2:67">
      <c r="B448" s="222"/>
      <c r="C448" s="223"/>
      <c r="D448" s="223"/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/>
      <c r="AG448" s="223"/>
      <c r="AH448" s="223"/>
      <c r="AI448" s="223"/>
      <c r="AJ448" s="223"/>
      <c r="AK448" s="223"/>
      <c r="AL448" s="223"/>
      <c r="AM448" s="223"/>
      <c r="AN448" s="223"/>
      <c r="AO448" s="223"/>
      <c r="AP448" s="223"/>
      <c r="AQ448" s="223"/>
      <c r="AR448" s="223"/>
      <c r="AS448" s="223"/>
      <c r="AT448" s="223"/>
      <c r="AU448" s="223"/>
      <c r="AV448" s="223"/>
      <c r="AW448" s="223"/>
      <c r="AX448" s="223"/>
      <c r="AY448" s="223"/>
      <c r="AZ448" s="223"/>
      <c r="BA448" s="213"/>
      <c r="BB448" s="213"/>
      <c r="BC448" s="213"/>
      <c r="BE448" s="38"/>
      <c r="BF448" s="38"/>
      <c r="BG448" s="38"/>
      <c r="BH448" s="38"/>
      <c r="BI448" s="38"/>
      <c r="BJ448" s="38"/>
      <c r="BK448" s="38"/>
      <c r="BL448" s="38"/>
      <c r="BM448" s="38"/>
      <c r="BN448" s="38"/>
      <c r="BO448" s="38"/>
    </row>
    <row r="449" spans="2:67">
      <c r="B449" s="222"/>
      <c r="C449" s="223"/>
      <c r="D449" s="223"/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/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/>
      <c r="AG449" s="223"/>
      <c r="AH449" s="223"/>
      <c r="AI449" s="223"/>
      <c r="AJ449" s="223"/>
      <c r="AK449" s="223"/>
      <c r="AL449" s="223"/>
      <c r="AM449" s="223"/>
      <c r="AN449" s="223"/>
      <c r="AO449" s="223"/>
      <c r="AP449" s="223"/>
      <c r="AQ449" s="223"/>
      <c r="AR449" s="223"/>
      <c r="AS449" s="223"/>
      <c r="AT449" s="223"/>
      <c r="AU449" s="223"/>
      <c r="AV449" s="223"/>
      <c r="AW449" s="223"/>
      <c r="AX449" s="223"/>
      <c r="AY449" s="223"/>
      <c r="AZ449" s="223"/>
      <c r="BA449" s="213"/>
      <c r="BB449" s="213"/>
      <c r="BC449" s="213"/>
      <c r="BE449" s="38"/>
      <c r="BF449" s="38"/>
      <c r="BG449" s="38"/>
      <c r="BH449" s="38"/>
      <c r="BI449" s="38"/>
      <c r="BJ449" s="38"/>
      <c r="BK449" s="38"/>
      <c r="BL449" s="38"/>
      <c r="BM449" s="38"/>
      <c r="BN449" s="38"/>
      <c r="BO449" s="38"/>
    </row>
    <row r="450" spans="2:67">
      <c r="B450" s="222"/>
      <c r="C450" s="223"/>
      <c r="D450" s="223"/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/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/>
      <c r="AG450" s="223"/>
      <c r="AH450" s="223"/>
      <c r="AI450" s="223"/>
      <c r="AJ450" s="223"/>
      <c r="AK450" s="223"/>
      <c r="AL450" s="223"/>
      <c r="AM450" s="223"/>
      <c r="AN450" s="223"/>
      <c r="AO450" s="223"/>
      <c r="AP450" s="223"/>
      <c r="AQ450" s="223"/>
      <c r="AR450" s="223"/>
      <c r="AS450" s="223"/>
      <c r="AT450" s="223"/>
      <c r="AU450" s="223"/>
      <c r="AV450" s="223"/>
      <c r="AW450" s="223"/>
      <c r="AX450" s="223"/>
      <c r="AY450" s="223"/>
      <c r="AZ450" s="223"/>
      <c r="BA450" s="213"/>
      <c r="BB450" s="213"/>
      <c r="BC450" s="213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</row>
    <row r="451" spans="2:67">
      <c r="B451" s="222"/>
      <c r="C451" s="223"/>
      <c r="D451" s="223"/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  <c r="AJ451" s="223"/>
      <c r="AK451" s="223"/>
      <c r="AL451" s="223"/>
      <c r="AM451" s="223"/>
      <c r="AN451" s="223"/>
      <c r="AO451" s="223"/>
      <c r="AP451" s="223"/>
      <c r="AQ451" s="223"/>
      <c r="AR451" s="223"/>
      <c r="AS451" s="223"/>
      <c r="AT451" s="223"/>
      <c r="AU451" s="223"/>
      <c r="AV451" s="223"/>
      <c r="AW451" s="223"/>
      <c r="AX451" s="223"/>
      <c r="AY451" s="223"/>
      <c r="AZ451" s="223"/>
      <c r="BA451" s="213"/>
      <c r="BB451" s="213"/>
      <c r="BC451" s="213"/>
      <c r="BE451" s="38"/>
      <c r="BF451" s="38"/>
      <c r="BG451" s="38"/>
      <c r="BH451" s="38"/>
      <c r="BI451" s="38"/>
      <c r="BJ451" s="38"/>
      <c r="BK451" s="38"/>
      <c r="BL451" s="38"/>
      <c r="BM451" s="38"/>
      <c r="BN451" s="38"/>
      <c r="BO451" s="38"/>
    </row>
    <row r="452" spans="2:67">
      <c r="B452" s="222"/>
      <c r="C452" s="223"/>
      <c r="D452" s="223"/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  <c r="AJ452" s="223"/>
      <c r="AK452" s="223"/>
      <c r="AL452" s="223"/>
      <c r="AM452" s="223"/>
      <c r="AN452" s="223"/>
      <c r="AO452" s="223"/>
      <c r="AP452" s="223"/>
      <c r="AQ452" s="223"/>
      <c r="AR452" s="223"/>
      <c r="AS452" s="223"/>
      <c r="AT452" s="223"/>
      <c r="AU452" s="223"/>
      <c r="AV452" s="223"/>
      <c r="AW452" s="223"/>
      <c r="AX452" s="223"/>
      <c r="AY452" s="223"/>
      <c r="AZ452" s="223"/>
      <c r="BA452" s="213"/>
      <c r="BB452" s="213"/>
      <c r="BC452" s="213"/>
      <c r="BE452" s="38"/>
      <c r="BF452" s="38"/>
      <c r="BG452" s="38"/>
      <c r="BH452" s="38"/>
      <c r="BI452" s="38"/>
      <c r="BJ452" s="38"/>
      <c r="BK452" s="38"/>
      <c r="BL452" s="38"/>
      <c r="BM452" s="38"/>
      <c r="BN452" s="38"/>
      <c r="BO452" s="38"/>
    </row>
    <row r="453" spans="2:67">
      <c r="B453" s="222"/>
      <c r="C453" s="223"/>
      <c r="D453" s="223"/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  <c r="AJ453" s="223"/>
      <c r="AK453" s="223"/>
      <c r="AL453" s="223"/>
      <c r="AM453" s="223"/>
      <c r="AN453" s="223"/>
      <c r="AO453" s="223"/>
      <c r="AP453" s="223"/>
      <c r="AQ453" s="223"/>
      <c r="AR453" s="223"/>
      <c r="AS453" s="223"/>
      <c r="AT453" s="223"/>
      <c r="AU453" s="223"/>
      <c r="AV453" s="223"/>
      <c r="AW453" s="223"/>
      <c r="AX453" s="223"/>
      <c r="AY453" s="223"/>
      <c r="AZ453" s="223"/>
      <c r="BA453" s="213"/>
      <c r="BB453" s="213"/>
      <c r="BC453" s="213"/>
      <c r="BE453" s="38"/>
      <c r="BF453" s="38"/>
      <c r="BG453" s="38"/>
      <c r="BH453" s="38"/>
      <c r="BI453" s="38"/>
      <c r="BJ453" s="38"/>
      <c r="BK453" s="38"/>
      <c r="BL453" s="38"/>
      <c r="BM453" s="38"/>
      <c r="BN453" s="38"/>
      <c r="BO453" s="38"/>
    </row>
    <row r="454" spans="2:67">
      <c r="B454" s="222"/>
      <c r="C454" s="223"/>
      <c r="D454" s="223"/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/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/>
      <c r="AG454" s="223"/>
      <c r="AH454" s="223"/>
      <c r="AI454" s="223"/>
      <c r="AJ454" s="223"/>
      <c r="AK454" s="223"/>
      <c r="AL454" s="223"/>
      <c r="AM454" s="223"/>
      <c r="AN454" s="223"/>
      <c r="AO454" s="223"/>
      <c r="AP454" s="223"/>
      <c r="AQ454" s="223"/>
      <c r="AR454" s="223"/>
      <c r="AS454" s="223"/>
      <c r="AT454" s="223"/>
      <c r="AU454" s="223"/>
      <c r="AV454" s="223"/>
      <c r="AW454" s="223"/>
      <c r="AX454" s="223"/>
      <c r="AY454" s="223"/>
      <c r="AZ454" s="223"/>
      <c r="BA454" s="213"/>
      <c r="BB454" s="213"/>
      <c r="BC454" s="213"/>
      <c r="BE454" s="38"/>
      <c r="BF454" s="38"/>
      <c r="BG454" s="38"/>
      <c r="BH454" s="38"/>
      <c r="BI454" s="38"/>
      <c r="BJ454" s="38"/>
      <c r="BK454" s="38"/>
      <c r="BL454" s="38"/>
      <c r="BM454" s="38"/>
      <c r="BN454" s="38"/>
      <c r="BO454" s="38"/>
    </row>
    <row r="455" spans="2:67">
      <c r="B455" s="222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  <c r="AJ455" s="223"/>
      <c r="AK455" s="223"/>
      <c r="AL455" s="223"/>
      <c r="AM455" s="223"/>
      <c r="AN455" s="223"/>
      <c r="AO455" s="223"/>
      <c r="AP455" s="223"/>
      <c r="AQ455" s="223"/>
      <c r="AR455" s="223"/>
      <c r="AS455" s="223"/>
      <c r="AT455" s="223"/>
      <c r="AU455" s="223"/>
      <c r="AV455" s="223"/>
      <c r="AW455" s="223"/>
      <c r="AX455" s="223"/>
      <c r="AY455" s="223"/>
      <c r="AZ455" s="223"/>
      <c r="BA455" s="213"/>
      <c r="BB455" s="213"/>
      <c r="BC455" s="213"/>
      <c r="BE455" s="38"/>
      <c r="BF455" s="38"/>
      <c r="BG455" s="38"/>
      <c r="BH455" s="38"/>
      <c r="BI455" s="38"/>
      <c r="BJ455" s="38"/>
      <c r="BK455" s="38"/>
      <c r="BL455" s="38"/>
      <c r="BM455" s="38"/>
      <c r="BN455" s="38"/>
      <c r="BO455" s="38"/>
    </row>
    <row r="456" spans="2:67">
      <c r="B456" s="222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  <c r="AJ456" s="223"/>
      <c r="AK456" s="223"/>
      <c r="AL456" s="223"/>
      <c r="AM456" s="223"/>
      <c r="AN456" s="223"/>
      <c r="AO456" s="223"/>
      <c r="AP456" s="223"/>
      <c r="AQ456" s="223"/>
      <c r="AR456" s="223"/>
      <c r="AS456" s="223"/>
      <c r="AT456" s="223"/>
      <c r="AU456" s="223"/>
      <c r="AV456" s="223"/>
      <c r="AW456" s="223"/>
      <c r="AX456" s="223"/>
      <c r="AY456" s="223"/>
      <c r="AZ456" s="223"/>
      <c r="BA456" s="213"/>
      <c r="BB456" s="213"/>
      <c r="BC456" s="213"/>
      <c r="BE456" s="38"/>
      <c r="BF456" s="38"/>
      <c r="BG456" s="38"/>
      <c r="BH456" s="38"/>
      <c r="BI456" s="38"/>
      <c r="BJ456" s="38"/>
      <c r="BK456" s="38"/>
      <c r="BL456" s="38"/>
      <c r="BM456" s="38"/>
      <c r="BN456" s="38"/>
      <c r="BO456" s="38"/>
    </row>
    <row r="457" spans="2:67">
      <c r="B457" s="222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  <c r="AJ457" s="223"/>
      <c r="AK457" s="223"/>
      <c r="AL457" s="223"/>
      <c r="AM457" s="223"/>
      <c r="AN457" s="223"/>
      <c r="AO457" s="223"/>
      <c r="AP457" s="223"/>
      <c r="AQ457" s="223"/>
      <c r="AR457" s="223"/>
      <c r="AS457" s="223"/>
      <c r="AT457" s="223"/>
      <c r="AU457" s="223"/>
      <c r="AV457" s="223"/>
      <c r="AW457" s="223"/>
      <c r="AX457" s="223"/>
      <c r="AY457" s="223"/>
      <c r="AZ457" s="223"/>
      <c r="BA457" s="213"/>
      <c r="BB457" s="213"/>
      <c r="BC457" s="213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</row>
    <row r="458" spans="2:67">
      <c r="B458" s="222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  <c r="AJ458" s="223"/>
      <c r="AK458" s="223"/>
      <c r="AL458" s="223"/>
      <c r="AM458" s="223"/>
      <c r="AN458" s="223"/>
      <c r="AO458" s="223"/>
      <c r="AP458" s="223"/>
      <c r="AQ458" s="223"/>
      <c r="AR458" s="223"/>
      <c r="AS458" s="223"/>
      <c r="AT458" s="223"/>
      <c r="AU458" s="223"/>
      <c r="AV458" s="223"/>
      <c r="AW458" s="223"/>
      <c r="AX458" s="223"/>
      <c r="AY458" s="223"/>
      <c r="AZ458" s="223"/>
      <c r="BA458" s="213"/>
      <c r="BB458" s="213"/>
      <c r="BC458" s="213"/>
      <c r="BE458" s="38"/>
      <c r="BF458" s="38"/>
      <c r="BG458" s="38"/>
      <c r="BH458" s="38"/>
      <c r="BI458" s="38"/>
      <c r="BJ458" s="38"/>
      <c r="BK458" s="38"/>
      <c r="BL458" s="38"/>
      <c r="BM458" s="38"/>
      <c r="BN458" s="38"/>
      <c r="BO458" s="38"/>
    </row>
    <row r="459" spans="2:67">
      <c r="B459" s="222"/>
      <c r="C459" s="223"/>
      <c r="D459" s="223"/>
      <c r="E459" s="223"/>
      <c r="F459" s="223"/>
      <c r="G459" s="223"/>
      <c r="H459" s="223"/>
      <c r="I459" s="223"/>
      <c r="J459" s="223"/>
      <c r="K459" s="223"/>
      <c r="L459" s="223"/>
      <c r="M459" s="223"/>
      <c r="N459" s="223"/>
      <c r="O459" s="223"/>
      <c r="P459" s="223"/>
      <c r="Q459" s="223"/>
      <c r="R459" s="223"/>
      <c r="S459" s="223"/>
      <c r="T459" s="223"/>
      <c r="U459" s="223"/>
      <c r="V459" s="223"/>
      <c r="W459" s="223"/>
      <c r="X459" s="223"/>
      <c r="Y459" s="223"/>
      <c r="Z459" s="223"/>
      <c r="AA459" s="223"/>
      <c r="AB459" s="223"/>
      <c r="AC459" s="223"/>
      <c r="AD459" s="223"/>
      <c r="AE459" s="223"/>
      <c r="AF459" s="223"/>
      <c r="AG459" s="223"/>
      <c r="AH459" s="223"/>
      <c r="AI459" s="223"/>
      <c r="AJ459" s="223"/>
      <c r="AK459" s="223"/>
      <c r="AL459" s="223"/>
      <c r="AM459" s="223"/>
      <c r="AN459" s="223"/>
      <c r="AO459" s="223"/>
      <c r="AP459" s="223"/>
      <c r="AQ459" s="223"/>
      <c r="AR459" s="223"/>
      <c r="AS459" s="223"/>
      <c r="AT459" s="223"/>
      <c r="AU459" s="223"/>
      <c r="AV459" s="223"/>
      <c r="AW459" s="223"/>
      <c r="AX459" s="223"/>
      <c r="AY459" s="223"/>
      <c r="AZ459" s="223"/>
      <c r="BA459" s="213"/>
      <c r="BB459" s="213"/>
      <c r="BC459" s="213"/>
      <c r="BE459" s="38"/>
      <c r="BF459" s="38"/>
      <c r="BG459" s="38"/>
      <c r="BH459" s="38"/>
      <c r="BI459" s="38"/>
      <c r="BJ459" s="38"/>
      <c r="BK459" s="38"/>
      <c r="BL459" s="38"/>
      <c r="BM459" s="38"/>
      <c r="BN459" s="38"/>
      <c r="BO459" s="38"/>
    </row>
    <row r="460" spans="2:67">
      <c r="B460" s="222"/>
      <c r="C460" s="223"/>
      <c r="D460" s="223"/>
      <c r="E460" s="223"/>
      <c r="F460" s="223"/>
      <c r="G460" s="223"/>
      <c r="H460" s="223"/>
      <c r="I460" s="223"/>
      <c r="J460" s="223"/>
      <c r="K460" s="223"/>
      <c r="L460" s="223"/>
      <c r="M460" s="223"/>
      <c r="N460" s="223"/>
      <c r="O460" s="223"/>
      <c r="P460" s="223"/>
      <c r="Q460" s="223"/>
      <c r="R460" s="223"/>
      <c r="S460" s="223"/>
      <c r="T460" s="223"/>
      <c r="U460" s="223"/>
      <c r="V460" s="223"/>
      <c r="W460" s="223"/>
      <c r="X460" s="223"/>
      <c r="Y460" s="223"/>
      <c r="Z460" s="223"/>
      <c r="AA460" s="223"/>
      <c r="AB460" s="223"/>
      <c r="AC460" s="223"/>
      <c r="AD460" s="223"/>
      <c r="AE460" s="223"/>
      <c r="AF460" s="223"/>
      <c r="AG460" s="223"/>
      <c r="AH460" s="223"/>
      <c r="AI460" s="223"/>
      <c r="AJ460" s="223"/>
      <c r="AK460" s="223"/>
      <c r="AL460" s="223"/>
      <c r="AM460" s="223"/>
      <c r="AN460" s="223"/>
      <c r="AO460" s="223"/>
      <c r="AP460" s="223"/>
      <c r="AQ460" s="223"/>
      <c r="AR460" s="223"/>
      <c r="AS460" s="223"/>
      <c r="AT460" s="223"/>
      <c r="AU460" s="223"/>
      <c r="AV460" s="223"/>
      <c r="AW460" s="223"/>
      <c r="AX460" s="223"/>
      <c r="AY460" s="223"/>
      <c r="AZ460" s="223"/>
      <c r="BA460" s="213"/>
      <c r="BB460" s="213"/>
      <c r="BC460" s="213"/>
      <c r="BE460" s="38"/>
      <c r="BF460" s="38"/>
      <c r="BG460" s="38"/>
      <c r="BH460" s="38"/>
      <c r="BI460" s="38"/>
      <c r="BJ460" s="38"/>
      <c r="BK460" s="38"/>
      <c r="BL460" s="38"/>
      <c r="BM460" s="38"/>
      <c r="BN460" s="38"/>
      <c r="BO460" s="38"/>
    </row>
    <row r="461" spans="2:67">
      <c r="B461" s="222"/>
      <c r="C461" s="223"/>
      <c r="D461" s="223"/>
      <c r="E461" s="223"/>
      <c r="F461" s="223"/>
      <c r="G461" s="223"/>
      <c r="H461" s="223"/>
      <c r="I461" s="223"/>
      <c r="J461" s="223"/>
      <c r="K461" s="223"/>
      <c r="L461" s="223"/>
      <c r="M461" s="223"/>
      <c r="N461" s="223"/>
      <c r="O461" s="223"/>
      <c r="P461" s="223"/>
      <c r="Q461" s="223"/>
      <c r="R461" s="223"/>
      <c r="S461" s="223"/>
      <c r="T461" s="223"/>
      <c r="U461" s="223"/>
      <c r="V461" s="223"/>
      <c r="W461" s="223"/>
      <c r="X461" s="223"/>
      <c r="Y461" s="223"/>
      <c r="Z461" s="223"/>
      <c r="AA461" s="223"/>
      <c r="AB461" s="223"/>
      <c r="AC461" s="223"/>
      <c r="AD461" s="223"/>
      <c r="AE461" s="223"/>
      <c r="AF461" s="223"/>
      <c r="AG461" s="223"/>
      <c r="AH461" s="223"/>
      <c r="AI461" s="223"/>
      <c r="AJ461" s="223"/>
      <c r="AK461" s="223"/>
      <c r="AL461" s="223"/>
      <c r="AM461" s="223"/>
      <c r="AN461" s="223"/>
      <c r="AO461" s="223"/>
      <c r="AP461" s="223"/>
      <c r="AQ461" s="223"/>
      <c r="AR461" s="223"/>
      <c r="AS461" s="223"/>
      <c r="AT461" s="223"/>
      <c r="AU461" s="223"/>
      <c r="AV461" s="223"/>
      <c r="AW461" s="223"/>
      <c r="AX461" s="223"/>
      <c r="AY461" s="223"/>
      <c r="AZ461" s="223"/>
      <c r="BA461" s="213"/>
      <c r="BB461" s="213"/>
      <c r="BC461" s="213"/>
      <c r="BE461" s="38"/>
      <c r="BF461" s="38"/>
      <c r="BG461" s="38"/>
      <c r="BH461" s="38"/>
      <c r="BI461" s="38"/>
      <c r="BJ461" s="38"/>
      <c r="BK461" s="38"/>
      <c r="BL461" s="38"/>
      <c r="BM461" s="38"/>
      <c r="BN461" s="38"/>
      <c r="BO461" s="38"/>
    </row>
    <row r="462" spans="2:67">
      <c r="B462" s="222"/>
      <c r="C462" s="223"/>
      <c r="D462" s="223"/>
      <c r="E462" s="223"/>
      <c r="F462" s="223"/>
      <c r="G462" s="223"/>
      <c r="H462" s="223"/>
      <c r="I462" s="223"/>
      <c r="J462" s="223"/>
      <c r="K462" s="223"/>
      <c r="L462" s="223"/>
      <c r="M462" s="223"/>
      <c r="N462" s="223"/>
      <c r="O462" s="223"/>
      <c r="P462" s="223"/>
      <c r="Q462" s="223"/>
      <c r="R462" s="223"/>
      <c r="S462" s="223"/>
      <c r="T462" s="223"/>
      <c r="U462" s="223"/>
      <c r="V462" s="223"/>
      <c r="W462" s="223"/>
      <c r="X462" s="223"/>
      <c r="Y462" s="223"/>
      <c r="Z462" s="223"/>
      <c r="AA462" s="223"/>
      <c r="AB462" s="223"/>
      <c r="AC462" s="223"/>
      <c r="AD462" s="223"/>
      <c r="AE462" s="223"/>
      <c r="AF462" s="223"/>
      <c r="AG462" s="223"/>
      <c r="AH462" s="223"/>
      <c r="AI462" s="223"/>
      <c r="AJ462" s="223"/>
      <c r="AK462" s="223"/>
      <c r="AL462" s="223"/>
      <c r="AM462" s="223"/>
      <c r="AN462" s="223"/>
      <c r="AO462" s="223"/>
      <c r="AP462" s="223"/>
      <c r="AQ462" s="223"/>
      <c r="AR462" s="223"/>
      <c r="AS462" s="223"/>
      <c r="AT462" s="223"/>
      <c r="AU462" s="223"/>
      <c r="AV462" s="223"/>
      <c r="AW462" s="223"/>
      <c r="AX462" s="223"/>
      <c r="AY462" s="223"/>
      <c r="AZ462" s="223"/>
      <c r="BA462" s="213"/>
      <c r="BB462" s="213"/>
      <c r="BC462" s="213"/>
      <c r="BE462" s="38"/>
      <c r="BF462" s="38"/>
      <c r="BG462" s="38"/>
      <c r="BH462" s="38"/>
      <c r="BI462" s="38"/>
      <c r="BJ462" s="38"/>
      <c r="BK462" s="38"/>
      <c r="BL462" s="38"/>
      <c r="BM462" s="38"/>
      <c r="BN462" s="38"/>
      <c r="BO462" s="38"/>
    </row>
    <row r="463" spans="2:67">
      <c r="B463" s="222"/>
      <c r="C463" s="223"/>
      <c r="D463" s="223"/>
      <c r="E463" s="223"/>
      <c r="F463" s="223"/>
      <c r="G463" s="223"/>
      <c r="H463" s="223"/>
      <c r="I463" s="223"/>
      <c r="J463" s="223"/>
      <c r="K463" s="223"/>
      <c r="L463" s="223"/>
      <c r="M463" s="223"/>
      <c r="N463" s="223"/>
      <c r="O463" s="223"/>
      <c r="P463" s="223"/>
      <c r="Q463" s="223"/>
      <c r="R463" s="223"/>
      <c r="S463" s="223"/>
      <c r="T463" s="223"/>
      <c r="U463" s="223"/>
      <c r="V463" s="223"/>
      <c r="W463" s="223"/>
      <c r="X463" s="223"/>
      <c r="Y463" s="223"/>
      <c r="Z463" s="223"/>
      <c r="AA463" s="223"/>
      <c r="AB463" s="223"/>
      <c r="AC463" s="223"/>
      <c r="AD463" s="223"/>
      <c r="AE463" s="223"/>
      <c r="AF463" s="223"/>
      <c r="AG463" s="223"/>
      <c r="AH463" s="223"/>
      <c r="AI463" s="223"/>
      <c r="AJ463" s="223"/>
      <c r="AK463" s="223"/>
      <c r="AL463" s="223"/>
      <c r="AM463" s="223"/>
      <c r="AN463" s="223"/>
      <c r="AO463" s="223"/>
      <c r="AP463" s="223"/>
      <c r="AQ463" s="223"/>
      <c r="AR463" s="223"/>
      <c r="AS463" s="223"/>
      <c r="AT463" s="223"/>
      <c r="AU463" s="223"/>
      <c r="AV463" s="223"/>
      <c r="AW463" s="223"/>
      <c r="AX463" s="223"/>
      <c r="AY463" s="223"/>
      <c r="AZ463" s="223"/>
      <c r="BA463" s="213"/>
      <c r="BB463" s="213"/>
      <c r="BC463" s="213"/>
      <c r="BE463" s="38"/>
      <c r="BF463" s="38"/>
      <c r="BG463" s="38"/>
      <c r="BH463" s="38"/>
      <c r="BI463" s="38"/>
      <c r="BJ463" s="38"/>
      <c r="BK463" s="38"/>
      <c r="BL463" s="38"/>
      <c r="BM463" s="38"/>
      <c r="BN463" s="38"/>
      <c r="BO463" s="38"/>
    </row>
    <row r="464" spans="2:67">
      <c r="B464" s="222"/>
      <c r="C464" s="223"/>
      <c r="D464" s="223"/>
      <c r="E464" s="223"/>
      <c r="F464" s="223"/>
      <c r="G464" s="223"/>
      <c r="H464" s="223"/>
      <c r="I464" s="223"/>
      <c r="J464" s="223"/>
      <c r="K464" s="223"/>
      <c r="L464" s="223"/>
      <c r="M464" s="223"/>
      <c r="N464" s="223"/>
      <c r="O464" s="223"/>
      <c r="P464" s="223"/>
      <c r="Q464" s="223"/>
      <c r="R464" s="223"/>
      <c r="S464" s="223"/>
      <c r="T464" s="223"/>
      <c r="U464" s="223"/>
      <c r="V464" s="223"/>
      <c r="W464" s="223"/>
      <c r="X464" s="223"/>
      <c r="Y464" s="223"/>
      <c r="Z464" s="223"/>
      <c r="AA464" s="223"/>
      <c r="AB464" s="223"/>
      <c r="AC464" s="223"/>
      <c r="AD464" s="223"/>
      <c r="AE464" s="223"/>
      <c r="AF464" s="223"/>
      <c r="AG464" s="223"/>
      <c r="AH464" s="223"/>
      <c r="AI464" s="223"/>
      <c r="AJ464" s="223"/>
      <c r="AK464" s="223"/>
      <c r="AL464" s="223"/>
      <c r="AM464" s="223"/>
      <c r="AN464" s="223"/>
      <c r="AO464" s="223"/>
      <c r="AP464" s="223"/>
      <c r="AQ464" s="223"/>
      <c r="AR464" s="223"/>
      <c r="AS464" s="223"/>
      <c r="AT464" s="223"/>
      <c r="AU464" s="223"/>
      <c r="AV464" s="223"/>
      <c r="AW464" s="223"/>
      <c r="AX464" s="223"/>
      <c r="AY464" s="223"/>
      <c r="AZ464" s="223"/>
      <c r="BA464" s="213"/>
      <c r="BB464" s="213"/>
      <c r="BC464" s="213"/>
      <c r="BE464" s="38"/>
      <c r="BF464" s="38"/>
      <c r="BG464" s="38"/>
      <c r="BH464" s="38"/>
      <c r="BI464" s="38"/>
      <c r="BJ464" s="38"/>
      <c r="BK464" s="38"/>
      <c r="BL464" s="38"/>
      <c r="BM464" s="38"/>
      <c r="BN464" s="38"/>
      <c r="BO464" s="38"/>
    </row>
    <row r="465" spans="2:67">
      <c r="B465" s="222"/>
      <c r="C465" s="223"/>
      <c r="D465" s="223"/>
      <c r="E465" s="223"/>
      <c r="F465" s="223"/>
      <c r="G465" s="223"/>
      <c r="H465" s="223"/>
      <c r="I465" s="223"/>
      <c r="J465" s="223"/>
      <c r="K465" s="223"/>
      <c r="L465" s="223"/>
      <c r="M465" s="223"/>
      <c r="N465" s="223"/>
      <c r="O465" s="223"/>
      <c r="P465" s="223"/>
      <c r="Q465" s="223"/>
      <c r="R465" s="223"/>
      <c r="S465" s="223"/>
      <c r="T465" s="223"/>
      <c r="U465" s="223"/>
      <c r="V465" s="223"/>
      <c r="W465" s="223"/>
      <c r="X465" s="223"/>
      <c r="Y465" s="223"/>
      <c r="Z465" s="223"/>
      <c r="AA465" s="223"/>
      <c r="AB465" s="223"/>
      <c r="AC465" s="223"/>
      <c r="AD465" s="223"/>
      <c r="AE465" s="223"/>
      <c r="AF465" s="223"/>
      <c r="AG465" s="223"/>
      <c r="AH465" s="223"/>
      <c r="AI465" s="223"/>
      <c r="AJ465" s="223"/>
      <c r="AK465" s="223"/>
      <c r="AL465" s="223"/>
      <c r="AM465" s="223"/>
      <c r="AN465" s="223"/>
      <c r="AO465" s="223"/>
      <c r="AP465" s="223"/>
      <c r="AQ465" s="223"/>
      <c r="AR465" s="223"/>
      <c r="AS465" s="223"/>
      <c r="AT465" s="223"/>
      <c r="AU465" s="223"/>
      <c r="AV465" s="223"/>
      <c r="AW465" s="223"/>
      <c r="AX465" s="223"/>
      <c r="AY465" s="223"/>
      <c r="AZ465" s="223"/>
      <c r="BA465" s="213"/>
      <c r="BB465" s="213"/>
      <c r="BC465" s="213"/>
      <c r="BE465" s="38"/>
      <c r="BF465" s="38"/>
      <c r="BG465" s="38"/>
      <c r="BH465" s="38"/>
      <c r="BI465" s="38"/>
      <c r="BJ465" s="38"/>
      <c r="BK465" s="38"/>
      <c r="BL465" s="38"/>
      <c r="BM465" s="38"/>
      <c r="BN465" s="38"/>
      <c r="BO465" s="38"/>
    </row>
    <row r="466" spans="2:67">
      <c r="B466" s="222"/>
      <c r="C466" s="223"/>
      <c r="D466" s="223"/>
      <c r="E466" s="223"/>
      <c r="F466" s="223"/>
      <c r="G466" s="223"/>
      <c r="H466" s="223"/>
      <c r="I466" s="223"/>
      <c r="J466" s="223"/>
      <c r="K466" s="223"/>
      <c r="L466" s="223"/>
      <c r="M466" s="223"/>
      <c r="N466" s="223"/>
      <c r="O466" s="223"/>
      <c r="P466" s="223"/>
      <c r="Q466" s="223"/>
      <c r="R466" s="223"/>
      <c r="S466" s="223"/>
      <c r="T466" s="223"/>
      <c r="U466" s="223"/>
      <c r="V466" s="223"/>
      <c r="W466" s="223"/>
      <c r="X466" s="223"/>
      <c r="Y466" s="223"/>
      <c r="Z466" s="223"/>
      <c r="AA466" s="223"/>
      <c r="AB466" s="223"/>
      <c r="AC466" s="223"/>
      <c r="AD466" s="223"/>
      <c r="AE466" s="223"/>
      <c r="AF466" s="223"/>
      <c r="AG466" s="223"/>
      <c r="AH466" s="223"/>
      <c r="AI466" s="223"/>
      <c r="AJ466" s="223"/>
      <c r="AK466" s="223"/>
      <c r="AL466" s="223"/>
      <c r="AM466" s="223"/>
      <c r="AN466" s="223"/>
      <c r="AO466" s="223"/>
      <c r="AP466" s="223"/>
      <c r="AQ466" s="223"/>
      <c r="AR466" s="223"/>
      <c r="AS466" s="223"/>
      <c r="AT466" s="223"/>
      <c r="AU466" s="223"/>
      <c r="AV466" s="223"/>
      <c r="AW466" s="223"/>
      <c r="AX466" s="223"/>
      <c r="AY466" s="223"/>
      <c r="AZ466" s="223"/>
      <c r="BA466" s="213"/>
      <c r="BB466" s="213"/>
      <c r="BC466" s="213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</row>
    <row r="467" spans="2:67">
      <c r="B467" s="222"/>
      <c r="C467" s="223"/>
      <c r="D467" s="223"/>
      <c r="E467" s="223"/>
      <c r="F467" s="223"/>
      <c r="G467" s="223"/>
      <c r="H467" s="223"/>
      <c r="I467" s="223"/>
      <c r="J467" s="223"/>
      <c r="K467" s="223"/>
      <c r="L467" s="223"/>
      <c r="M467" s="223"/>
      <c r="N467" s="223"/>
      <c r="O467" s="223"/>
      <c r="P467" s="223"/>
      <c r="Q467" s="223"/>
      <c r="R467" s="223"/>
      <c r="S467" s="223"/>
      <c r="T467" s="223"/>
      <c r="U467" s="223"/>
      <c r="V467" s="223"/>
      <c r="W467" s="223"/>
      <c r="X467" s="223"/>
      <c r="Y467" s="223"/>
      <c r="Z467" s="223"/>
      <c r="AA467" s="223"/>
      <c r="AB467" s="223"/>
      <c r="AC467" s="223"/>
      <c r="AD467" s="223"/>
      <c r="AE467" s="223"/>
      <c r="AF467" s="223"/>
      <c r="AG467" s="223"/>
      <c r="AH467" s="223"/>
      <c r="AI467" s="223"/>
      <c r="AJ467" s="223"/>
      <c r="AK467" s="223"/>
      <c r="AL467" s="223"/>
      <c r="AM467" s="223"/>
      <c r="AN467" s="223"/>
      <c r="AO467" s="223"/>
      <c r="AP467" s="223"/>
      <c r="AQ467" s="223"/>
      <c r="AR467" s="223"/>
      <c r="AS467" s="223"/>
      <c r="AT467" s="223"/>
      <c r="AU467" s="223"/>
      <c r="AV467" s="223"/>
      <c r="AW467" s="223"/>
      <c r="AX467" s="223"/>
      <c r="AY467" s="223"/>
      <c r="AZ467" s="223"/>
      <c r="BA467" s="213"/>
      <c r="BB467" s="213"/>
      <c r="BC467" s="213"/>
      <c r="BE467" s="38"/>
      <c r="BF467" s="38"/>
      <c r="BG467" s="38"/>
      <c r="BH467" s="38"/>
      <c r="BI467" s="38"/>
      <c r="BJ467" s="38"/>
      <c r="BK467" s="38"/>
      <c r="BL467" s="38"/>
      <c r="BM467" s="38"/>
      <c r="BN467" s="38"/>
      <c r="BO467" s="38"/>
    </row>
    <row r="468" spans="2:67">
      <c r="B468" s="222"/>
      <c r="C468" s="223"/>
      <c r="D468" s="223"/>
      <c r="E468" s="223"/>
      <c r="F468" s="223"/>
      <c r="G468" s="223"/>
      <c r="H468" s="223"/>
      <c r="I468" s="223"/>
      <c r="J468" s="223"/>
      <c r="K468" s="223"/>
      <c r="L468" s="223"/>
      <c r="M468" s="223"/>
      <c r="N468" s="223"/>
      <c r="O468" s="223"/>
      <c r="P468" s="223"/>
      <c r="Q468" s="223"/>
      <c r="R468" s="223"/>
      <c r="S468" s="223"/>
      <c r="T468" s="223"/>
      <c r="U468" s="223"/>
      <c r="V468" s="223"/>
      <c r="W468" s="223"/>
      <c r="X468" s="223"/>
      <c r="Y468" s="223"/>
      <c r="Z468" s="223"/>
      <c r="AA468" s="223"/>
      <c r="AB468" s="223"/>
      <c r="AC468" s="223"/>
      <c r="AD468" s="223"/>
      <c r="AE468" s="223"/>
      <c r="AF468" s="223"/>
      <c r="AG468" s="223"/>
      <c r="AH468" s="223"/>
      <c r="AI468" s="223"/>
      <c r="AJ468" s="223"/>
      <c r="AK468" s="223"/>
      <c r="AL468" s="223"/>
      <c r="AM468" s="223"/>
      <c r="AN468" s="223"/>
      <c r="AO468" s="223"/>
      <c r="AP468" s="223"/>
      <c r="AQ468" s="223"/>
      <c r="AR468" s="223"/>
      <c r="AS468" s="223"/>
      <c r="AT468" s="223"/>
      <c r="AU468" s="223"/>
      <c r="AV468" s="223"/>
      <c r="AW468" s="223"/>
      <c r="AX468" s="223"/>
      <c r="AY468" s="223"/>
      <c r="AZ468" s="223"/>
      <c r="BA468" s="213"/>
      <c r="BB468" s="213"/>
      <c r="BC468" s="213"/>
      <c r="BE468" s="38"/>
      <c r="BF468" s="38"/>
      <c r="BG468" s="38"/>
      <c r="BH468" s="38"/>
      <c r="BI468" s="38"/>
      <c r="BJ468" s="38"/>
      <c r="BK468" s="38"/>
      <c r="BL468" s="38"/>
      <c r="BM468" s="38"/>
      <c r="BN468" s="38"/>
      <c r="BO468" s="38"/>
    </row>
    <row r="469" spans="2:67">
      <c r="B469" s="222"/>
      <c r="C469" s="223"/>
      <c r="D469" s="223"/>
      <c r="E469" s="223"/>
      <c r="F469" s="223"/>
      <c r="G469" s="223"/>
      <c r="H469" s="223"/>
      <c r="I469" s="223"/>
      <c r="J469" s="223"/>
      <c r="K469" s="223"/>
      <c r="L469" s="223"/>
      <c r="M469" s="223"/>
      <c r="N469" s="223"/>
      <c r="O469" s="223"/>
      <c r="P469" s="223"/>
      <c r="Q469" s="223"/>
      <c r="R469" s="223"/>
      <c r="S469" s="223"/>
      <c r="T469" s="223"/>
      <c r="U469" s="223"/>
      <c r="V469" s="223"/>
      <c r="W469" s="223"/>
      <c r="X469" s="223"/>
      <c r="Y469" s="223"/>
      <c r="Z469" s="223"/>
      <c r="AA469" s="223"/>
      <c r="AB469" s="223"/>
      <c r="AC469" s="223"/>
      <c r="AD469" s="223"/>
      <c r="AE469" s="223"/>
      <c r="AF469" s="223"/>
      <c r="AG469" s="223"/>
      <c r="AH469" s="223"/>
      <c r="AI469" s="223"/>
      <c r="AJ469" s="223"/>
      <c r="AK469" s="223"/>
      <c r="AL469" s="223"/>
      <c r="AM469" s="223"/>
      <c r="AN469" s="223"/>
      <c r="AO469" s="223"/>
      <c r="AP469" s="223"/>
      <c r="AQ469" s="223"/>
      <c r="AR469" s="223"/>
      <c r="AS469" s="223"/>
      <c r="AT469" s="223"/>
      <c r="AU469" s="223"/>
      <c r="AV469" s="223"/>
      <c r="AW469" s="223"/>
      <c r="AX469" s="223"/>
      <c r="AY469" s="223"/>
      <c r="AZ469" s="223"/>
      <c r="BA469" s="213"/>
      <c r="BB469" s="213"/>
      <c r="BC469" s="213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</row>
    <row r="470" spans="2:67">
      <c r="B470" s="222"/>
      <c r="C470" s="223"/>
      <c r="D470" s="223"/>
      <c r="E470" s="223"/>
      <c r="F470" s="223"/>
      <c r="G470" s="223"/>
      <c r="H470" s="223"/>
      <c r="I470" s="223"/>
      <c r="J470" s="223"/>
      <c r="K470" s="223"/>
      <c r="L470" s="223"/>
      <c r="M470" s="223"/>
      <c r="N470" s="223"/>
      <c r="O470" s="223"/>
      <c r="P470" s="223"/>
      <c r="Q470" s="223"/>
      <c r="R470" s="223"/>
      <c r="S470" s="223"/>
      <c r="T470" s="223"/>
      <c r="U470" s="223"/>
      <c r="V470" s="223"/>
      <c r="W470" s="223"/>
      <c r="X470" s="223"/>
      <c r="Y470" s="223"/>
      <c r="Z470" s="223"/>
      <c r="AA470" s="223"/>
      <c r="AB470" s="223"/>
      <c r="AC470" s="223"/>
      <c r="AD470" s="223"/>
      <c r="AE470" s="223"/>
      <c r="AF470" s="223"/>
      <c r="AG470" s="223"/>
      <c r="AH470" s="223"/>
      <c r="AI470" s="223"/>
      <c r="AJ470" s="223"/>
      <c r="AK470" s="223"/>
      <c r="AL470" s="223"/>
      <c r="AM470" s="223"/>
      <c r="AN470" s="223"/>
      <c r="AO470" s="223"/>
      <c r="AP470" s="223"/>
      <c r="AQ470" s="223"/>
      <c r="AR470" s="223"/>
      <c r="AS470" s="223"/>
      <c r="AT470" s="223"/>
      <c r="AU470" s="223"/>
      <c r="AV470" s="223"/>
      <c r="AW470" s="223"/>
      <c r="AX470" s="223"/>
      <c r="AY470" s="223"/>
      <c r="AZ470" s="223"/>
      <c r="BA470" s="213"/>
      <c r="BB470" s="213"/>
      <c r="BC470" s="213"/>
    </row>
    <row r="471" spans="2:67">
      <c r="B471" s="222"/>
      <c r="C471" s="223"/>
      <c r="D471" s="223"/>
      <c r="E471" s="223"/>
      <c r="F471" s="223"/>
      <c r="G471" s="223"/>
      <c r="H471" s="223"/>
      <c r="I471" s="223"/>
      <c r="J471" s="223"/>
      <c r="K471" s="223"/>
      <c r="L471" s="223"/>
      <c r="M471" s="223"/>
      <c r="N471" s="223"/>
      <c r="O471" s="223"/>
      <c r="P471" s="223"/>
      <c r="Q471" s="223"/>
      <c r="R471" s="223"/>
      <c r="S471" s="223"/>
      <c r="T471" s="223"/>
      <c r="U471" s="223"/>
      <c r="V471" s="223"/>
      <c r="W471" s="223"/>
      <c r="X471" s="223"/>
      <c r="Y471" s="223"/>
      <c r="Z471" s="223"/>
      <c r="AA471" s="223"/>
      <c r="AB471" s="223"/>
      <c r="AC471" s="223"/>
      <c r="AD471" s="223"/>
      <c r="AE471" s="223"/>
      <c r="AF471" s="223"/>
      <c r="AG471" s="223"/>
      <c r="AH471" s="223"/>
      <c r="AI471" s="223"/>
      <c r="AJ471" s="223"/>
      <c r="AK471" s="223"/>
      <c r="AL471" s="223"/>
      <c r="AM471" s="223"/>
      <c r="AN471" s="223"/>
      <c r="AO471" s="223"/>
      <c r="AP471" s="223"/>
      <c r="AQ471" s="223"/>
      <c r="AR471" s="223"/>
      <c r="AS471" s="223"/>
      <c r="AT471" s="223"/>
      <c r="AU471" s="223"/>
      <c r="AV471" s="223"/>
      <c r="AW471" s="223"/>
      <c r="AX471" s="223"/>
      <c r="AY471" s="223"/>
      <c r="AZ471" s="223"/>
      <c r="BA471" s="213"/>
      <c r="BB471" s="213"/>
      <c r="BC471" s="213"/>
    </row>
    <row r="472" spans="2:67">
      <c r="B472" s="222"/>
      <c r="C472" s="223"/>
      <c r="D472" s="223"/>
      <c r="E472" s="223"/>
      <c r="F472" s="223"/>
      <c r="G472" s="223"/>
      <c r="H472" s="223"/>
      <c r="I472" s="223"/>
      <c r="J472" s="223"/>
      <c r="K472" s="223"/>
      <c r="L472" s="223"/>
      <c r="M472" s="223"/>
      <c r="N472" s="223"/>
      <c r="O472" s="223"/>
      <c r="P472" s="223"/>
      <c r="Q472" s="223"/>
      <c r="R472" s="223"/>
      <c r="S472" s="223"/>
      <c r="T472" s="223"/>
      <c r="U472" s="223"/>
      <c r="V472" s="223"/>
      <c r="W472" s="223"/>
      <c r="X472" s="223"/>
      <c r="Y472" s="223"/>
      <c r="Z472" s="223"/>
      <c r="AA472" s="223"/>
      <c r="AB472" s="223"/>
      <c r="AC472" s="223"/>
      <c r="AD472" s="223"/>
      <c r="AE472" s="223"/>
      <c r="AF472" s="223"/>
      <c r="AG472" s="223"/>
      <c r="AH472" s="223"/>
      <c r="AI472" s="223"/>
      <c r="AJ472" s="223"/>
      <c r="AK472" s="223"/>
      <c r="AL472" s="223"/>
      <c r="AM472" s="223"/>
      <c r="AN472" s="223"/>
      <c r="AO472" s="223"/>
      <c r="AP472" s="223"/>
      <c r="AQ472" s="223"/>
      <c r="AR472" s="223"/>
      <c r="AS472" s="223"/>
      <c r="AT472" s="223"/>
      <c r="AU472" s="223"/>
      <c r="AV472" s="223"/>
      <c r="AW472" s="223"/>
      <c r="AX472" s="223"/>
      <c r="AY472" s="223"/>
      <c r="AZ472" s="223"/>
      <c r="BA472" s="213"/>
      <c r="BB472" s="213"/>
      <c r="BC472" s="213"/>
    </row>
    <row r="473" spans="2:67">
      <c r="B473" s="222"/>
      <c r="C473" s="223"/>
      <c r="D473" s="223"/>
      <c r="E473" s="223"/>
      <c r="F473" s="223"/>
      <c r="G473" s="223"/>
      <c r="H473" s="223"/>
      <c r="I473" s="223"/>
      <c r="J473" s="223"/>
      <c r="K473" s="223"/>
      <c r="L473" s="223"/>
      <c r="M473" s="223"/>
      <c r="N473" s="223"/>
      <c r="O473" s="223"/>
      <c r="P473" s="223"/>
      <c r="Q473" s="223"/>
      <c r="R473" s="223"/>
      <c r="S473" s="223"/>
      <c r="T473" s="223"/>
      <c r="U473" s="223"/>
      <c r="V473" s="223"/>
      <c r="W473" s="223"/>
      <c r="X473" s="223"/>
      <c r="Y473" s="223"/>
      <c r="Z473" s="223"/>
      <c r="AA473" s="223"/>
      <c r="AB473" s="223"/>
      <c r="AC473" s="223"/>
      <c r="AD473" s="223"/>
      <c r="AE473" s="223"/>
      <c r="AF473" s="223"/>
      <c r="AG473" s="223"/>
      <c r="AH473" s="223"/>
      <c r="AI473" s="223"/>
      <c r="AJ473" s="223"/>
      <c r="AK473" s="223"/>
      <c r="AL473" s="223"/>
      <c r="AM473" s="223"/>
      <c r="AN473" s="223"/>
      <c r="AO473" s="223"/>
      <c r="AP473" s="223"/>
      <c r="AQ473" s="223"/>
      <c r="AR473" s="223"/>
      <c r="AS473" s="223"/>
      <c r="AT473" s="223"/>
      <c r="AU473" s="223"/>
      <c r="AV473" s="223"/>
      <c r="AW473" s="223"/>
      <c r="AX473" s="223"/>
      <c r="AY473" s="223"/>
      <c r="AZ473" s="223"/>
      <c r="BA473" s="213"/>
      <c r="BB473" s="213"/>
      <c r="BC473" s="213"/>
    </row>
    <row r="474" spans="2:67">
      <c r="B474" s="222"/>
      <c r="C474" s="223"/>
      <c r="D474" s="223"/>
      <c r="E474" s="223"/>
      <c r="F474" s="223"/>
      <c r="G474" s="223"/>
      <c r="H474" s="223"/>
      <c r="I474" s="223"/>
      <c r="J474" s="223"/>
      <c r="K474" s="223"/>
      <c r="L474" s="223"/>
      <c r="M474" s="223"/>
      <c r="N474" s="223"/>
      <c r="O474" s="223"/>
      <c r="P474" s="223"/>
      <c r="Q474" s="223"/>
      <c r="R474" s="223"/>
      <c r="S474" s="223"/>
      <c r="T474" s="223"/>
      <c r="U474" s="223"/>
      <c r="V474" s="223"/>
      <c r="W474" s="223"/>
      <c r="X474" s="223"/>
      <c r="Y474" s="223"/>
      <c r="Z474" s="223"/>
      <c r="AA474" s="223"/>
      <c r="AB474" s="223"/>
      <c r="AC474" s="223"/>
      <c r="AD474" s="223"/>
      <c r="AE474" s="223"/>
      <c r="AF474" s="223"/>
      <c r="AG474" s="223"/>
      <c r="AH474" s="223"/>
      <c r="AI474" s="223"/>
      <c r="AJ474" s="223"/>
      <c r="AK474" s="223"/>
      <c r="AL474" s="223"/>
      <c r="AM474" s="223"/>
      <c r="AN474" s="223"/>
      <c r="AO474" s="223"/>
      <c r="AP474" s="223"/>
      <c r="AQ474" s="223"/>
      <c r="AR474" s="223"/>
      <c r="AS474" s="223"/>
      <c r="AT474" s="223"/>
      <c r="AU474" s="223"/>
      <c r="AV474" s="223"/>
      <c r="AW474" s="223"/>
      <c r="AX474" s="223"/>
      <c r="AY474" s="223"/>
      <c r="AZ474" s="223"/>
      <c r="BA474" s="213"/>
      <c r="BB474" s="213"/>
      <c r="BC474" s="213"/>
    </row>
    <row r="475" spans="2:67">
      <c r="B475" s="222"/>
      <c r="C475" s="223"/>
      <c r="D475" s="223"/>
      <c r="E475" s="223"/>
      <c r="F475" s="223"/>
      <c r="G475" s="223"/>
      <c r="H475" s="223"/>
      <c r="I475" s="223"/>
      <c r="J475" s="223"/>
      <c r="K475" s="223"/>
      <c r="L475" s="223"/>
      <c r="M475" s="223"/>
      <c r="N475" s="223"/>
      <c r="O475" s="223"/>
      <c r="P475" s="223"/>
      <c r="Q475" s="223"/>
      <c r="R475" s="223"/>
      <c r="S475" s="223"/>
      <c r="T475" s="223"/>
      <c r="U475" s="223"/>
      <c r="V475" s="223"/>
      <c r="W475" s="223"/>
      <c r="X475" s="223"/>
      <c r="Y475" s="223"/>
      <c r="Z475" s="223"/>
      <c r="AA475" s="223"/>
      <c r="AB475" s="223"/>
      <c r="AC475" s="223"/>
      <c r="AD475" s="223"/>
      <c r="AE475" s="223"/>
      <c r="AF475" s="223"/>
      <c r="AG475" s="223"/>
      <c r="AH475" s="223"/>
      <c r="AI475" s="223"/>
      <c r="AJ475" s="223"/>
      <c r="AK475" s="223"/>
      <c r="AL475" s="223"/>
      <c r="AM475" s="223"/>
      <c r="AN475" s="223"/>
      <c r="AO475" s="223"/>
      <c r="AP475" s="223"/>
      <c r="AQ475" s="223"/>
      <c r="AR475" s="223"/>
      <c r="AS475" s="223"/>
      <c r="AT475" s="223"/>
      <c r="AU475" s="223"/>
      <c r="AV475" s="223"/>
      <c r="AW475" s="223"/>
      <c r="AX475" s="223"/>
      <c r="AY475" s="223"/>
      <c r="AZ475" s="223"/>
      <c r="BA475" s="213"/>
      <c r="BB475" s="213"/>
      <c r="BC475" s="213"/>
    </row>
    <row r="476" spans="2:67">
      <c r="B476" s="222"/>
      <c r="C476" s="223"/>
      <c r="D476" s="223"/>
      <c r="E476" s="223"/>
      <c r="F476" s="223"/>
      <c r="G476" s="223"/>
      <c r="H476" s="223"/>
      <c r="I476" s="223"/>
      <c r="J476" s="223"/>
      <c r="K476" s="223"/>
      <c r="L476" s="223"/>
      <c r="M476" s="223"/>
      <c r="N476" s="223"/>
      <c r="O476" s="223"/>
      <c r="P476" s="223"/>
      <c r="Q476" s="223"/>
      <c r="R476" s="223"/>
      <c r="S476" s="223"/>
      <c r="T476" s="223"/>
      <c r="U476" s="223"/>
      <c r="V476" s="223"/>
      <c r="W476" s="223"/>
      <c r="X476" s="223"/>
      <c r="Y476" s="223"/>
      <c r="Z476" s="223"/>
      <c r="AA476" s="223"/>
      <c r="AB476" s="223"/>
      <c r="AC476" s="223"/>
      <c r="AD476" s="223"/>
      <c r="AE476" s="223"/>
      <c r="AF476" s="223"/>
      <c r="AG476" s="223"/>
      <c r="AH476" s="223"/>
      <c r="AI476" s="223"/>
      <c r="AJ476" s="223"/>
      <c r="AK476" s="223"/>
      <c r="AL476" s="223"/>
      <c r="AM476" s="223"/>
      <c r="AN476" s="223"/>
      <c r="AO476" s="223"/>
      <c r="AP476" s="223"/>
      <c r="AQ476" s="223"/>
      <c r="AR476" s="223"/>
      <c r="AS476" s="223"/>
      <c r="AT476" s="223"/>
      <c r="AU476" s="223"/>
      <c r="AV476" s="223"/>
      <c r="AW476" s="223"/>
      <c r="AX476" s="223"/>
      <c r="AY476" s="223"/>
      <c r="AZ476" s="223"/>
      <c r="BA476" s="213"/>
      <c r="BB476" s="213"/>
      <c r="BC476" s="213"/>
    </row>
    <row r="477" spans="2:67">
      <c r="B477" s="222"/>
      <c r="C477" s="223"/>
      <c r="D477" s="223"/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/>
      <c r="R477" s="223"/>
      <c r="S477" s="223"/>
      <c r="T477" s="223"/>
      <c r="U477" s="223"/>
      <c r="V477" s="223"/>
      <c r="W477" s="223"/>
      <c r="X477" s="223"/>
      <c r="Y477" s="223"/>
      <c r="Z477" s="223"/>
      <c r="AA477" s="223"/>
      <c r="AB477" s="223"/>
      <c r="AC477" s="223"/>
      <c r="AD477" s="223"/>
      <c r="AE477" s="223"/>
      <c r="AF477" s="223"/>
      <c r="AG477" s="223"/>
      <c r="AH477" s="223"/>
      <c r="AI477" s="223"/>
      <c r="AJ477" s="223"/>
      <c r="AK477" s="223"/>
      <c r="AL477" s="223"/>
      <c r="AM477" s="223"/>
      <c r="AN477" s="223"/>
      <c r="AO477" s="223"/>
      <c r="AP477" s="223"/>
      <c r="AQ477" s="223"/>
      <c r="AR477" s="223"/>
      <c r="AS477" s="223"/>
      <c r="AT477" s="223"/>
      <c r="AU477" s="223"/>
      <c r="AV477" s="223"/>
      <c r="AW477" s="223"/>
      <c r="AX477" s="223"/>
      <c r="AY477" s="223"/>
      <c r="AZ477" s="223"/>
      <c r="BA477" s="213"/>
      <c r="BB477" s="213"/>
      <c r="BC477" s="213"/>
    </row>
    <row r="478" spans="2:67">
      <c r="B478" s="222"/>
      <c r="C478" s="223"/>
      <c r="D478" s="223"/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/>
      <c r="R478" s="223"/>
      <c r="S478" s="223"/>
      <c r="T478" s="223"/>
      <c r="U478" s="223"/>
      <c r="V478" s="223"/>
      <c r="W478" s="223"/>
      <c r="X478" s="223"/>
      <c r="Y478" s="223"/>
      <c r="Z478" s="223"/>
      <c r="AA478" s="223"/>
      <c r="AB478" s="223"/>
      <c r="AC478" s="223"/>
      <c r="AD478" s="223"/>
      <c r="AE478" s="223"/>
      <c r="AF478" s="223"/>
      <c r="AG478" s="223"/>
      <c r="AH478" s="223"/>
      <c r="AI478" s="223"/>
      <c r="AJ478" s="223"/>
      <c r="AK478" s="223"/>
      <c r="AL478" s="223"/>
      <c r="AM478" s="223"/>
      <c r="AN478" s="223"/>
      <c r="AO478" s="223"/>
      <c r="AP478" s="223"/>
      <c r="AQ478" s="223"/>
      <c r="AR478" s="223"/>
      <c r="AS478" s="223"/>
      <c r="AT478" s="223"/>
      <c r="AU478" s="223"/>
      <c r="AV478" s="223"/>
      <c r="AW478" s="223"/>
      <c r="AX478" s="223"/>
      <c r="AY478" s="223"/>
      <c r="AZ478" s="223"/>
      <c r="BA478" s="213"/>
      <c r="BB478" s="213"/>
      <c r="BC478" s="213"/>
    </row>
    <row r="479" spans="2:67">
      <c r="B479" s="222"/>
      <c r="C479" s="223"/>
      <c r="D479" s="223"/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/>
      <c r="R479" s="223"/>
      <c r="S479" s="223"/>
      <c r="T479" s="223"/>
      <c r="U479" s="223"/>
      <c r="V479" s="223"/>
      <c r="W479" s="223"/>
      <c r="X479" s="223"/>
      <c r="Y479" s="223"/>
      <c r="Z479" s="223"/>
      <c r="AA479" s="223"/>
      <c r="AB479" s="223"/>
      <c r="AC479" s="223"/>
      <c r="AD479" s="223"/>
      <c r="AE479" s="223"/>
      <c r="AF479" s="223"/>
      <c r="AG479" s="223"/>
      <c r="AH479" s="223"/>
      <c r="AI479" s="223"/>
      <c r="AJ479" s="223"/>
      <c r="AK479" s="223"/>
      <c r="AL479" s="223"/>
      <c r="AM479" s="223"/>
      <c r="AN479" s="223"/>
      <c r="AO479" s="223"/>
      <c r="AP479" s="223"/>
      <c r="AQ479" s="223"/>
      <c r="AR479" s="223"/>
      <c r="AS479" s="223"/>
      <c r="AT479" s="223"/>
      <c r="AU479" s="223"/>
      <c r="AV479" s="223"/>
      <c r="AW479" s="223"/>
      <c r="AX479" s="223"/>
      <c r="AY479" s="223"/>
      <c r="AZ479" s="223"/>
      <c r="BA479" s="213"/>
      <c r="BB479" s="213"/>
      <c r="BC479" s="213"/>
    </row>
    <row r="480" spans="2:67">
      <c r="B480" s="222"/>
      <c r="C480" s="223"/>
      <c r="D480" s="223"/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/>
      <c r="R480" s="223"/>
      <c r="S480" s="223"/>
      <c r="T480" s="223"/>
      <c r="U480" s="223"/>
      <c r="V480" s="223"/>
      <c r="W480" s="223"/>
      <c r="X480" s="223"/>
      <c r="Y480" s="223"/>
      <c r="Z480" s="223"/>
      <c r="AA480" s="223"/>
      <c r="AB480" s="223"/>
      <c r="AC480" s="223"/>
      <c r="AD480" s="223"/>
      <c r="AE480" s="223"/>
      <c r="AF480" s="223"/>
      <c r="AG480" s="223"/>
      <c r="AH480" s="223"/>
      <c r="AI480" s="223"/>
      <c r="AJ480" s="223"/>
      <c r="AK480" s="223"/>
      <c r="AL480" s="223"/>
      <c r="AM480" s="223"/>
      <c r="AN480" s="223"/>
      <c r="AO480" s="223"/>
      <c r="AP480" s="223"/>
      <c r="AQ480" s="223"/>
      <c r="AR480" s="223"/>
      <c r="AS480" s="223"/>
      <c r="AT480" s="223"/>
      <c r="AU480" s="223"/>
      <c r="AV480" s="223"/>
      <c r="AW480" s="223"/>
      <c r="AX480" s="223"/>
      <c r="AY480" s="223"/>
      <c r="AZ480" s="223"/>
      <c r="BA480" s="213"/>
      <c r="BB480" s="213"/>
      <c r="BC480" s="213"/>
    </row>
    <row r="481" spans="2:55">
      <c r="B481" s="222"/>
      <c r="C481" s="223"/>
      <c r="D481" s="223"/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/>
      <c r="R481" s="223"/>
      <c r="S481" s="223"/>
      <c r="T481" s="223"/>
      <c r="U481" s="223"/>
      <c r="V481" s="223"/>
      <c r="W481" s="223"/>
      <c r="X481" s="223"/>
      <c r="Y481" s="223"/>
      <c r="Z481" s="223"/>
      <c r="AA481" s="223"/>
      <c r="AB481" s="223"/>
      <c r="AC481" s="223"/>
      <c r="AD481" s="223"/>
      <c r="AE481" s="223"/>
      <c r="AF481" s="223"/>
      <c r="AG481" s="223"/>
      <c r="AH481" s="223"/>
      <c r="AI481" s="223"/>
      <c r="AJ481" s="223"/>
      <c r="AK481" s="223"/>
      <c r="AL481" s="223"/>
      <c r="AM481" s="223"/>
      <c r="AN481" s="223"/>
      <c r="AO481" s="223"/>
      <c r="AP481" s="223"/>
      <c r="AQ481" s="223"/>
      <c r="AR481" s="223"/>
      <c r="AS481" s="223"/>
      <c r="AT481" s="223"/>
      <c r="AU481" s="223"/>
      <c r="AV481" s="223"/>
      <c r="AW481" s="223"/>
      <c r="AX481" s="223"/>
      <c r="AY481" s="223"/>
      <c r="AZ481" s="223"/>
      <c r="BA481" s="213"/>
      <c r="BB481" s="213"/>
      <c r="BC481" s="213"/>
    </row>
    <row r="482" spans="2:55">
      <c r="B482" s="222"/>
      <c r="C482" s="223"/>
      <c r="D482" s="223"/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/>
      <c r="R482" s="223"/>
      <c r="S482" s="223"/>
      <c r="T482" s="223"/>
      <c r="U482" s="223"/>
      <c r="V482" s="223"/>
      <c r="W482" s="223"/>
      <c r="X482" s="223"/>
      <c r="Y482" s="223"/>
      <c r="Z482" s="223"/>
      <c r="AA482" s="223"/>
      <c r="AB482" s="223"/>
      <c r="AC482" s="223"/>
      <c r="AD482" s="223"/>
      <c r="AE482" s="223"/>
      <c r="AF482" s="223"/>
      <c r="AG482" s="223"/>
      <c r="AH482" s="223"/>
      <c r="AI482" s="223"/>
      <c r="AJ482" s="223"/>
      <c r="AK482" s="223"/>
      <c r="AL482" s="223"/>
      <c r="AM482" s="223"/>
      <c r="AN482" s="223"/>
      <c r="AO482" s="223"/>
      <c r="AP482" s="223"/>
      <c r="AQ482" s="223"/>
      <c r="AR482" s="223"/>
      <c r="AS482" s="223"/>
      <c r="AT482" s="223"/>
      <c r="AU482" s="223"/>
      <c r="AV482" s="223"/>
      <c r="AW482" s="223"/>
      <c r="AX482" s="223"/>
      <c r="AY482" s="223"/>
      <c r="AZ482" s="223"/>
      <c r="BA482" s="213"/>
      <c r="BB482" s="213"/>
      <c r="BC482" s="213"/>
    </row>
    <row r="483" spans="2:55">
      <c r="B483" s="222"/>
      <c r="C483" s="223"/>
      <c r="D483" s="223"/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/>
      <c r="R483" s="223"/>
      <c r="S483" s="223"/>
      <c r="T483" s="223"/>
      <c r="U483" s="223"/>
      <c r="V483" s="223"/>
      <c r="W483" s="223"/>
      <c r="X483" s="223"/>
      <c r="Y483" s="223"/>
      <c r="Z483" s="223"/>
      <c r="AA483" s="223"/>
      <c r="AB483" s="223"/>
      <c r="AC483" s="223"/>
      <c r="AD483" s="223"/>
      <c r="AE483" s="223"/>
      <c r="AF483" s="223"/>
      <c r="AG483" s="223"/>
      <c r="AH483" s="223"/>
      <c r="AI483" s="223"/>
      <c r="AJ483" s="223"/>
      <c r="AK483" s="223"/>
      <c r="AL483" s="223"/>
      <c r="AM483" s="223"/>
      <c r="AN483" s="223"/>
      <c r="AO483" s="223"/>
      <c r="AP483" s="223"/>
      <c r="AQ483" s="223"/>
      <c r="AR483" s="223"/>
      <c r="AS483" s="223"/>
      <c r="AT483" s="223"/>
      <c r="AU483" s="223"/>
      <c r="AV483" s="223"/>
      <c r="AW483" s="223"/>
      <c r="AX483" s="223"/>
      <c r="AY483" s="223"/>
      <c r="AZ483" s="223"/>
      <c r="BA483" s="213"/>
      <c r="BB483" s="213"/>
      <c r="BC483" s="213"/>
    </row>
    <row r="484" spans="2:55">
      <c r="B484" s="222"/>
      <c r="C484" s="223"/>
      <c r="D484" s="223"/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/>
      <c r="R484" s="223"/>
      <c r="S484" s="223"/>
      <c r="T484" s="223"/>
      <c r="U484" s="223"/>
      <c r="V484" s="223"/>
      <c r="W484" s="223"/>
      <c r="X484" s="223"/>
      <c r="Y484" s="223"/>
      <c r="Z484" s="223"/>
      <c r="AA484" s="223"/>
      <c r="AB484" s="223"/>
      <c r="AC484" s="223"/>
      <c r="AD484" s="223"/>
      <c r="AE484" s="223"/>
      <c r="AF484" s="223"/>
      <c r="AG484" s="223"/>
      <c r="AH484" s="223"/>
      <c r="AI484" s="223"/>
      <c r="AJ484" s="223"/>
      <c r="AK484" s="223"/>
      <c r="AL484" s="223"/>
      <c r="AM484" s="223"/>
      <c r="AN484" s="223"/>
      <c r="AO484" s="223"/>
      <c r="AP484" s="223"/>
      <c r="AQ484" s="223"/>
      <c r="AR484" s="223"/>
      <c r="AS484" s="223"/>
      <c r="AT484" s="223"/>
      <c r="AU484" s="223"/>
      <c r="AV484" s="223"/>
      <c r="AW484" s="223"/>
      <c r="AX484" s="223"/>
      <c r="AY484" s="223"/>
      <c r="AZ484" s="223"/>
      <c r="BA484" s="213"/>
      <c r="BB484" s="213"/>
      <c r="BC484" s="213"/>
    </row>
    <row r="485" spans="2:55">
      <c r="B485" s="222"/>
      <c r="C485" s="223"/>
      <c r="D485" s="223"/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/>
      <c r="R485" s="223"/>
      <c r="S485" s="223"/>
      <c r="T485" s="223"/>
      <c r="U485" s="223"/>
      <c r="V485" s="223"/>
      <c r="W485" s="223"/>
      <c r="X485" s="223"/>
      <c r="Y485" s="223"/>
      <c r="Z485" s="223"/>
      <c r="AA485" s="223"/>
      <c r="AB485" s="223"/>
      <c r="AC485" s="223"/>
      <c r="AD485" s="223"/>
      <c r="AE485" s="223"/>
      <c r="AF485" s="223"/>
      <c r="AG485" s="223"/>
      <c r="AH485" s="223"/>
      <c r="AI485" s="223"/>
      <c r="AJ485" s="223"/>
      <c r="AK485" s="223"/>
      <c r="AL485" s="223"/>
      <c r="AM485" s="223"/>
      <c r="AN485" s="223"/>
      <c r="AO485" s="223"/>
      <c r="AP485" s="223"/>
      <c r="AQ485" s="223"/>
      <c r="AR485" s="223"/>
      <c r="AS485" s="223"/>
      <c r="AT485" s="223"/>
      <c r="AU485" s="223"/>
      <c r="AV485" s="223"/>
      <c r="AW485" s="223"/>
      <c r="AX485" s="223"/>
      <c r="AY485" s="223"/>
      <c r="AZ485" s="223"/>
      <c r="BA485" s="213"/>
      <c r="BB485" s="213"/>
      <c r="BC485" s="213"/>
    </row>
    <row r="486" spans="2:55">
      <c r="B486" s="222"/>
      <c r="C486" s="223"/>
      <c r="D486" s="223"/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/>
      <c r="R486" s="223"/>
      <c r="S486" s="223"/>
      <c r="T486" s="223"/>
      <c r="U486" s="223"/>
      <c r="V486" s="223"/>
      <c r="W486" s="223"/>
      <c r="X486" s="223"/>
      <c r="Y486" s="223"/>
      <c r="Z486" s="223"/>
      <c r="AA486" s="223"/>
      <c r="AB486" s="223"/>
      <c r="AC486" s="223"/>
      <c r="AD486" s="223"/>
      <c r="AE486" s="223"/>
      <c r="AF486" s="223"/>
      <c r="AG486" s="223"/>
      <c r="AH486" s="223"/>
      <c r="AI486" s="223"/>
      <c r="AJ486" s="223"/>
      <c r="AK486" s="223"/>
      <c r="AL486" s="223"/>
      <c r="AM486" s="223"/>
      <c r="AN486" s="223"/>
      <c r="AO486" s="223"/>
      <c r="AP486" s="223"/>
      <c r="AQ486" s="223"/>
      <c r="AR486" s="223"/>
      <c r="AS486" s="223"/>
      <c r="AT486" s="223"/>
      <c r="AU486" s="223"/>
      <c r="AV486" s="223"/>
      <c r="AW486" s="223"/>
      <c r="AX486" s="223"/>
      <c r="AY486" s="223"/>
      <c r="AZ486" s="223"/>
      <c r="BA486" s="213"/>
      <c r="BB486" s="213"/>
      <c r="BC486" s="213"/>
    </row>
    <row r="487" spans="2:55">
      <c r="B487" s="222"/>
      <c r="C487" s="223"/>
      <c r="D487" s="223"/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/>
      <c r="R487" s="223"/>
      <c r="S487" s="223"/>
      <c r="T487" s="223"/>
      <c r="U487" s="223"/>
      <c r="V487" s="223"/>
      <c r="W487" s="223"/>
      <c r="X487" s="223"/>
      <c r="Y487" s="223"/>
      <c r="Z487" s="223"/>
      <c r="AA487" s="223"/>
      <c r="AB487" s="223"/>
      <c r="AC487" s="223"/>
      <c r="AD487" s="223"/>
      <c r="AE487" s="223"/>
      <c r="AF487" s="223"/>
      <c r="AG487" s="223"/>
      <c r="AH487" s="223"/>
      <c r="AI487" s="223"/>
      <c r="AJ487" s="223"/>
      <c r="AK487" s="223"/>
      <c r="AL487" s="223"/>
      <c r="AM487" s="223"/>
      <c r="AN487" s="223"/>
      <c r="AO487" s="223"/>
      <c r="AP487" s="223"/>
      <c r="AQ487" s="223"/>
      <c r="AR487" s="223"/>
      <c r="AS487" s="223"/>
      <c r="AT487" s="223"/>
      <c r="AU487" s="223"/>
      <c r="AV487" s="223"/>
      <c r="AW487" s="223"/>
      <c r="AX487" s="223"/>
      <c r="AY487" s="223"/>
      <c r="AZ487" s="223"/>
      <c r="BA487" s="213"/>
      <c r="BB487" s="213"/>
      <c r="BC487" s="213"/>
    </row>
    <row r="488" spans="2:55">
      <c r="B488" s="222"/>
      <c r="C488" s="223"/>
      <c r="D488" s="223"/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/>
      <c r="R488" s="223"/>
      <c r="S488" s="223"/>
      <c r="T488" s="223"/>
      <c r="U488" s="223"/>
      <c r="V488" s="223"/>
      <c r="W488" s="223"/>
      <c r="X488" s="223"/>
      <c r="Y488" s="223"/>
      <c r="Z488" s="223"/>
      <c r="AA488" s="223"/>
      <c r="AB488" s="223"/>
      <c r="AC488" s="223"/>
      <c r="AD488" s="223"/>
      <c r="AE488" s="223"/>
      <c r="AF488" s="223"/>
      <c r="AG488" s="223"/>
      <c r="AH488" s="223"/>
      <c r="AI488" s="223"/>
      <c r="AJ488" s="223"/>
      <c r="AK488" s="223"/>
      <c r="AL488" s="223"/>
      <c r="AM488" s="223"/>
      <c r="AN488" s="223"/>
      <c r="AO488" s="223"/>
      <c r="AP488" s="223"/>
      <c r="AQ488" s="223"/>
      <c r="AR488" s="223"/>
      <c r="AS488" s="223"/>
      <c r="AT488" s="223"/>
      <c r="AU488" s="223"/>
      <c r="AV488" s="223"/>
      <c r="AW488" s="223"/>
      <c r="AX488" s="223"/>
      <c r="AY488" s="223"/>
      <c r="AZ488" s="223"/>
      <c r="BA488" s="213"/>
      <c r="BB488" s="213"/>
      <c r="BC488" s="213"/>
    </row>
    <row r="489" spans="2:55">
      <c r="B489" s="222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  <c r="AA489" s="223"/>
      <c r="AB489" s="223"/>
      <c r="AC489" s="223"/>
      <c r="AD489" s="223"/>
      <c r="AE489" s="223"/>
      <c r="AF489" s="223"/>
      <c r="AG489" s="223"/>
      <c r="AH489" s="223"/>
      <c r="AI489" s="223"/>
      <c r="AJ489" s="223"/>
      <c r="AK489" s="223"/>
      <c r="AL489" s="223"/>
      <c r="AM489" s="223"/>
      <c r="AN489" s="223"/>
      <c r="AO489" s="223"/>
      <c r="AP489" s="223"/>
      <c r="AQ489" s="223"/>
      <c r="AR489" s="223"/>
      <c r="AS489" s="223"/>
      <c r="AT489" s="223"/>
      <c r="AU489" s="223"/>
      <c r="AV489" s="223"/>
      <c r="AW489" s="223"/>
      <c r="AX489" s="223"/>
      <c r="AY489" s="223"/>
      <c r="AZ489" s="223"/>
      <c r="BA489" s="213"/>
      <c r="BB489" s="213"/>
      <c r="BC489" s="213"/>
    </row>
    <row r="490" spans="2:55">
      <c r="B490" s="222"/>
      <c r="C490" s="223"/>
      <c r="D490" s="223"/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/>
      <c r="R490" s="223"/>
      <c r="S490" s="223"/>
      <c r="T490" s="223"/>
      <c r="U490" s="223"/>
      <c r="V490" s="223"/>
      <c r="W490" s="223"/>
      <c r="X490" s="223"/>
      <c r="Y490" s="223"/>
      <c r="Z490" s="223"/>
      <c r="AA490" s="223"/>
      <c r="AB490" s="223"/>
      <c r="AC490" s="223"/>
      <c r="AD490" s="223"/>
      <c r="AE490" s="223"/>
      <c r="AF490" s="223"/>
      <c r="AG490" s="223"/>
      <c r="AH490" s="223"/>
      <c r="AI490" s="223"/>
      <c r="AJ490" s="223"/>
      <c r="AK490" s="223"/>
      <c r="AL490" s="223"/>
      <c r="AM490" s="223"/>
      <c r="AN490" s="223"/>
      <c r="AO490" s="223"/>
      <c r="AP490" s="223"/>
      <c r="AQ490" s="223"/>
      <c r="AR490" s="223"/>
      <c r="AS490" s="223"/>
      <c r="AT490" s="223"/>
      <c r="AU490" s="223"/>
      <c r="AV490" s="223"/>
      <c r="AW490" s="223"/>
      <c r="AX490" s="223"/>
      <c r="AY490" s="223"/>
      <c r="AZ490" s="223"/>
      <c r="BA490" s="213"/>
      <c r="BB490" s="213"/>
      <c r="BC490" s="213"/>
    </row>
    <row r="491" spans="2:55">
      <c r="B491" s="222"/>
      <c r="C491" s="223"/>
      <c r="D491" s="223"/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/>
      <c r="R491" s="223"/>
      <c r="S491" s="223"/>
      <c r="T491" s="223"/>
      <c r="U491" s="223"/>
      <c r="V491" s="223"/>
      <c r="W491" s="223"/>
      <c r="X491" s="223"/>
      <c r="Y491" s="223"/>
      <c r="Z491" s="223"/>
      <c r="AA491" s="223"/>
      <c r="AB491" s="223"/>
      <c r="AC491" s="223"/>
      <c r="AD491" s="223"/>
      <c r="AE491" s="223"/>
      <c r="AF491" s="223"/>
      <c r="AG491" s="223"/>
      <c r="AH491" s="223"/>
      <c r="AI491" s="223"/>
      <c r="AJ491" s="223"/>
      <c r="AK491" s="223"/>
      <c r="AL491" s="223"/>
      <c r="AM491" s="223"/>
      <c r="AN491" s="223"/>
      <c r="AO491" s="223"/>
      <c r="AP491" s="223"/>
      <c r="AQ491" s="223"/>
      <c r="AR491" s="223"/>
      <c r="AS491" s="223"/>
      <c r="AT491" s="223"/>
      <c r="AU491" s="223"/>
      <c r="AV491" s="223"/>
      <c r="AW491" s="223"/>
      <c r="AX491" s="223"/>
      <c r="AY491" s="223"/>
      <c r="AZ491" s="223"/>
      <c r="BA491" s="213"/>
      <c r="BB491" s="213"/>
      <c r="BC491" s="213"/>
    </row>
    <row r="492" spans="2:55">
      <c r="B492" s="222"/>
      <c r="C492" s="223"/>
      <c r="D492" s="223"/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/>
      <c r="R492" s="223"/>
      <c r="S492" s="223"/>
      <c r="T492" s="223"/>
      <c r="U492" s="223"/>
      <c r="V492" s="223"/>
      <c r="W492" s="223"/>
      <c r="X492" s="223"/>
      <c r="Y492" s="223"/>
      <c r="Z492" s="223"/>
      <c r="AA492" s="223"/>
      <c r="AB492" s="223"/>
      <c r="AC492" s="223"/>
      <c r="AD492" s="223"/>
      <c r="AE492" s="223"/>
      <c r="AF492" s="223"/>
      <c r="AG492" s="223"/>
      <c r="AH492" s="223"/>
      <c r="AI492" s="223"/>
      <c r="AJ492" s="223"/>
      <c r="AK492" s="223"/>
      <c r="AL492" s="223"/>
      <c r="AM492" s="223"/>
      <c r="AN492" s="223"/>
      <c r="AO492" s="223"/>
      <c r="AP492" s="223"/>
      <c r="AQ492" s="223"/>
      <c r="AR492" s="223"/>
      <c r="AS492" s="223"/>
      <c r="AT492" s="223"/>
      <c r="AU492" s="223"/>
      <c r="AV492" s="223"/>
      <c r="AW492" s="223"/>
      <c r="AX492" s="223"/>
      <c r="AY492" s="223"/>
      <c r="AZ492" s="223"/>
      <c r="BA492" s="213"/>
      <c r="BB492" s="213"/>
      <c r="BC492" s="213"/>
    </row>
    <row r="493" spans="2:55">
      <c r="B493" s="222"/>
      <c r="C493" s="223"/>
      <c r="D493" s="223"/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/>
      <c r="R493" s="223"/>
      <c r="S493" s="223"/>
      <c r="T493" s="223"/>
      <c r="U493" s="223"/>
      <c r="V493" s="223"/>
      <c r="W493" s="223"/>
      <c r="X493" s="223"/>
      <c r="Y493" s="223"/>
      <c r="Z493" s="223"/>
      <c r="AA493" s="223"/>
      <c r="AB493" s="223"/>
      <c r="AC493" s="223"/>
      <c r="AD493" s="223"/>
      <c r="AE493" s="223"/>
      <c r="AF493" s="223"/>
      <c r="AG493" s="223"/>
      <c r="AH493" s="223"/>
      <c r="AI493" s="223"/>
      <c r="AJ493" s="223"/>
      <c r="AK493" s="223"/>
      <c r="AL493" s="223"/>
      <c r="AM493" s="223"/>
      <c r="AN493" s="223"/>
      <c r="AO493" s="223"/>
      <c r="AP493" s="223"/>
      <c r="AQ493" s="223"/>
      <c r="AR493" s="223"/>
      <c r="AS493" s="223"/>
      <c r="AT493" s="223"/>
      <c r="AU493" s="223"/>
      <c r="AV493" s="223"/>
      <c r="AW493" s="223"/>
      <c r="AX493" s="223"/>
      <c r="AY493" s="223"/>
      <c r="AZ493" s="223"/>
      <c r="BA493" s="213"/>
      <c r="BB493" s="213"/>
      <c r="BC493" s="213"/>
    </row>
    <row r="494" spans="2:55">
      <c r="B494" s="222"/>
      <c r="C494" s="223"/>
      <c r="D494" s="223"/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/>
      <c r="R494" s="223"/>
      <c r="S494" s="223"/>
      <c r="T494" s="223"/>
      <c r="U494" s="223"/>
      <c r="V494" s="223"/>
      <c r="W494" s="223"/>
      <c r="X494" s="223"/>
      <c r="Y494" s="223"/>
      <c r="Z494" s="223"/>
      <c r="AA494" s="223"/>
      <c r="AB494" s="223"/>
      <c r="AC494" s="223"/>
      <c r="AD494" s="223"/>
      <c r="AE494" s="223"/>
      <c r="AF494" s="223"/>
      <c r="AG494" s="223"/>
      <c r="AH494" s="223"/>
      <c r="AI494" s="223"/>
      <c r="AJ494" s="223"/>
      <c r="AK494" s="223"/>
      <c r="AL494" s="223"/>
      <c r="AM494" s="223"/>
      <c r="AN494" s="223"/>
      <c r="AO494" s="223"/>
      <c r="AP494" s="223"/>
      <c r="AQ494" s="223"/>
      <c r="AR494" s="223"/>
      <c r="AS494" s="223"/>
      <c r="AT494" s="223"/>
      <c r="AU494" s="223"/>
      <c r="AV494" s="223"/>
      <c r="AW494" s="223"/>
      <c r="AX494" s="223"/>
      <c r="AY494" s="223"/>
      <c r="AZ494" s="223"/>
      <c r="BA494" s="213"/>
      <c r="BB494" s="213"/>
      <c r="BC494" s="213"/>
    </row>
    <row r="495" spans="2:55">
      <c r="B495" s="222"/>
      <c r="C495" s="223"/>
      <c r="D495" s="223"/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/>
      <c r="R495" s="223"/>
      <c r="S495" s="223"/>
      <c r="T495" s="223"/>
      <c r="U495" s="223"/>
      <c r="V495" s="223"/>
      <c r="W495" s="223"/>
      <c r="X495" s="223"/>
      <c r="Y495" s="223"/>
      <c r="Z495" s="223"/>
      <c r="AA495" s="223"/>
      <c r="AB495" s="223"/>
      <c r="AC495" s="223"/>
      <c r="AD495" s="223"/>
      <c r="AE495" s="223"/>
      <c r="AF495" s="223"/>
      <c r="AG495" s="223"/>
      <c r="AH495" s="223"/>
      <c r="AI495" s="223"/>
      <c r="AJ495" s="223"/>
      <c r="AK495" s="223"/>
      <c r="AL495" s="223"/>
      <c r="AM495" s="223"/>
      <c r="AN495" s="223"/>
      <c r="AO495" s="223"/>
      <c r="AP495" s="223"/>
      <c r="AQ495" s="223"/>
      <c r="AR495" s="223"/>
      <c r="AS495" s="223"/>
      <c r="AT495" s="223"/>
      <c r="AU495" s="223"/>
      <c r="AV495" s="223"/>
      <c r="AW495" s="223"/>
      <c r="AX495" s="223"/>
      <c r="AY495" s="223"/>
      <c r="AZ495" s="223"/>
      <c r="BA495" s="213"/>
      <c r="BB495" s="213"/>
      <c r="BC495" s="213"/>
    </row>
    <row r="496" spans="2:55">
      <c r="B496" s="222"/>
      <c r="C496" s="223"/>
      <c r="D496" s="223"/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/>
      <c r="R496" s="223"/>
      <c r="S496" s="223"/>
      <c r="T496" s="223"/>
      <c r="U496" s="223"/>
      <c r="V496" s="223"/>
      <c r="W496" s="223"/>
      <c r="X496" s="223"/>
      <c r="Y496" s="223"/>
      <c r="Z496" s="223"/>
      <c r="AA496" s="223"/>
      <c r="AB496" s="223"/>
      <c r="AC496" s="223"/>
      <c r="AD496" s="223"/>
      <c r="AE496" s="223"/>
      <c r="AF496" s="223"/>
      <c r="AG496" s="223"/>
      <c r="AH496" s="223"/>
      <c r="AI496" s="223"/>
      <c r="AJ496" s="223"/>
      <c r="AK496" s="223"/>
      <c r="AL496" s="223"/>
      <c r="AM496" s="223"/>
      <c r="AN496" s="223"/>
      <c r="AO496" s="223"/>
      <c r="AP496" s="223"/>
      <c r="AQ496" s="223"/>
      <c r="AR496" s="223"/>
      <c r="AS496" s="223"/>
      <c r="AT496" s="223"/>
      <c r="AU496" s="223"/>
      <c r="AV496" s="223"/>
      <c r="AW496" s="223"/>
      <c r="AX496" s="223"/>
      <c r="AY496" s="223"/>
      <c r="AZ496" s="223"/>
      <c r="BA496" s="213"/>
      <c r="BB496" s="213"/>
      <c r="BC496" s="213"/>
    </row>
    <row r="497" spans="2:55">
      <c r="B497" s="222"/>
      <c r="C497" s="223"/>
      <c r="D497" s="223"/>
      <c r="E497" s="223"/>
      <c r="F497" s="223"/>
      <c r="G497" s="223"/>
      <c r="H497" s="223"/>
      <c r="I497" s="223"/>
      <c r="J497" s="223"/>
      <c r="K497" s="223"/>
      <c r="L497" s="223"/>
      <c r="M497" s="223"/>
      <c r="N497" s="223"/>
      <c r="O497" s="223"/>
      <c r="P497" s="223"/>
      <c r="Q497" s="223"/>
      <c r="R497" s="223"/>
      <c r="S497" s="223"/>
      <c r="T497" s="223"/>
      <c r="U497" s="223"/>
      <c r="V497" s="223"/>
      <c r="W497" s="223"/>
      <c r="X497" s="223"/>
      <c r="Y497" s="223"/>
      <c r="Z497" s="223"/>
      <c r="AA497" s="223"/>
      <c r="AB497" s="223"/>
      <c r="AC497" s="223"/>
      <c r="AD497" s="223"/>
      <c r="AE497" s="223"/>
      <c r="AF497" s="223"/>
      <c r="AG497" s="223"/>
      <c r="AH497" s="223"/>
      <c r="AI497" s="223"/>
      <c r="AJ497" s="223"/>
      <c r="AK497" s="223"/>
      <c r="AL497" s="223"/>
      <c r="AM497" s="223"/>
      <c r="AN497" s="223"/>
      <c r="AO497" s="223"/>
      <c r="AP497" s="223"/>
      <c r="AQ497" s="223"/>
      <c r="AR497" s="223"/>
      <c r="AS497" s="223"/>
      <c r="AT497" s="223"/>
      <c r="AU497" s="223"/>
      <c r="AV497" s="223"/>
      <c r="AW497" s="223"/>
      <c r="AX497" s="223"/>
      <c r="AY497" s="223"/>
      <c r="AZ497" s="223"/>
      <c r="BA497" s="213"/>
      <c r="BB497" s="213"/>
      <c r="BC497" s="213"/>
    </row>
    <row r="498" spans="2:55">
      <c r="B498" s="222"/>
      <c r="C498" s="223"/>
      <c r="D498" s="223"/>
      <c r="E498" s="223"/>
      <c r="F498" s="223"/>
      <c r="G498" s="223"/>
      <c r="H498" s="223"/>
      <c r="I498" s="223"/>
      <c r="J498" s="223"/>
      <c r="K498" s="223"/>
      <c r="L498" s="223"/>
      <c r="M498" s="223"/>
      <c r="N498" s="223"/>
      <c r="O498" s="223"/>
      <c r="P498" s="223"/>
      <c r="Q498" s="223"/>
      <c r="R498" s="223"/>
      <c r="S498" s="223"/>
      <c r="T498" s="223"/>
      <c r="U498" s="223"/>
      <c r="V498" s="223"/>
      <c r="W498" s="223"/>
      <c r="X498" s="223"/>
      <c r="Y498" s="223"/>
      <c r="Z498" s="223"/>
      <c r="AA498" s="223"/>
      <c r="AB498" s="223"/>
      <c r="AC498" s="223"/>
      <c r="AD498" s="223"/>
      <c r="AE498" s="223"/>
      <c r="AF498" s="223"/>
      <c r="AG498" s="223"/>
      <c r="AH498" s="223"/>
      <c r="AI498" s="223"/>
      <c r="AJ498" s="223"/>
      <c r="AK498" s="223"/>
      <c r="AL498" s="223"/>
      <c r="AM498" s="223"/>
      <c r="AN498" s="223"/>
      <c r="AO498" s="223"/>
      <c r="AP498" s="223"/>
      <c r="AQ498" s="223"/>
      <c r="AR498" s="223"/>
      <c r="AS498" s="223"/>
      <c r="AT498" s="223"/>
      <c r="AU498" s="223"/>
      <c r="AV498" s="223"/>
      <c r="AW498" s="223"/>
      <c r="AX498" s="223"/>
      <c r="AY498" s="223"/>
      <c r="AZ498" s="223"/>
      <c r="BA498" s="213"/>
      <c r="BB498" s="213"/>
      <c r="BC498" s="213"/>
    </row>
    <row r="499" spans="2:55">
      <c r="B499" s="222"/>
      <c r="C499" s="223"/>
      <c r="D499" s="223"/>
      <c r="E499" s="223"/>
      <c r="F499" s="223"/>
      <c r="G499" s="223"/>
      <c r="H499" s="223"/>
      <c r="I499" s="223"/>
      <c r="J499" s="223"/>
      <c r="K499" s="223"/>
      <c r="L499" s="223"/>
      <c r="M499" s="223"/>
      <c r="N499" s="223"/>
      <c r="O499" s="223"/>
      <c r="P499" s="223"/>
      <c r="Q499" s="223"/>
      <c r="R499" s="223"/>
      <c r="S499" s="223"/>
      <c r="T499" s="223"/>
      <c r="U499" s="223"/>
      <c r="V499" s="223"/>
      <c r="W499" s="223"/>
      <c r="X499" s="223"/>
      <c r="Y499" s="223"/>
      <c r="Z499" s="223"/>
      <c r="AA499" s="223"/>
      <c r="AB499" s="223"/>
      <c r="AC499" s="223"/>
      <c r="AD499" s="223"/>
      <c r="AE499" s="223"/>
      <c r="AF499" s="223"/>
      <c r="AG499" s="223"/>
      <c r="AH499" s="223"/>
      <c r="AI499" s="223"/>
      <c r="AJ499" s="223"/>
      <c r="AK499" s="223"/>
      <c r="AL499" s="223"/>
      <c r="AM499" s="223"/>
      <c r="AN499" s="223"/>
      <c r="AO499" s="223"/>
      <c r="AP499" s="223"/>
      <c r="AQ499" s="223"/>
      <c r="AR499" s="223"/>
      <c r="AS499" s="223"/>
      <c r="AT499" s="223"/>
      <c r="AU499" s="223"/>
      <c r="AV499" s="223"/>
      <c r="AW499" s="223"/>
      <c r="AX499" s="223"/>
      <c r="AY499" s="223"/>
      <c r="AZ499" s="223"/>
      <c r="BA499" s="213"/>
      <c r="BB499" s="213"/>
      <c r="BC499" s="213"/>
    </row>
    <row r="500" spans="2:55">
      <c r="B500" s="222"/>
      <c r="C500" s="223"/>
      <c r="D500" s="223"/>
      <c r="E500" s="223"/>
      <c r="F500" s="223"/>
      <c r="G500" s="223"/>
      <c r="H500" s="223"/>
      <c r="I500" s="223"/>
      <c r="J500" s="223"/>
      <c r="K500" s="223"/>
      <c r="L500" s="223"/>
      <c r="M500" s="223"/>
      <c r="N500" s="223"/>
      <c r="O500" s="223"/>
      <c r="P500" s="223"/>
      <c r="Q500" s="223"/>
      <c r="R500" s="223"/>
      <c r="S500" s="223"/>
      <c r="T500" s="223"/>
      <c r="U500" s="223"/>
      <c r="V500" s="223"/>
      <c r="W500" s="223"/>
      <c r="X500" s="223"/>
      <c r="Y500" s="223"/>
      <c r="Z500" s="223"/>
      <c r="AA500" s="223"/>
      <c r="AB500" s="223"/>
      <c r="AC500" s="223"/>
      <c r="AD500" s="223"/>
      <c r="AE500" s="223"/>
      <c r="AF500" s="223"/>
      <c r="AG500" s="223"/>
      <c r="AH500" s="223"/>
      <c r="AI500" s="223"/>
      <c r="AJ500" s="223"/>
      <c r="AK500" s="223"/>
      <c r="AL500" s="223"/>
      <c r="AM500" s="223"/>
      <c r="AN500" s="223"/>
      <c r="AO500" s="223"/>
      <c r="AP500" s="223"/>
      <c r="AQ500" s="223"/>
      <c r="AR500" s="223"/>
      <c r="AS500" s="223"/>
      <c r="AT500" s="223"/>
      <c r="AU500" s="223"/>
      <c r="AV500" s="223"/>
      <c r="AW500" s="223"/>
      <c r="AX500" s="223"/>
      <c r="AY500" s="223"/>
      <c r="AZ500" s="223"/>
      <c r="BA500" s="213"/>
      <c r="BB500" s="213"/>
      <c r="BC500" s="213"/>
    </row>
    <row r="501" spans="2:55">
      <c r="B501" s="222"/>
      <c r="C501" s="223"/>
      <c r="D501" s="223"/>
      <c r="E501" s="223"/>
      <c r="F501" s="223"/>
      <c r="G501" s="223"/>
      <c r="H501" s="223"/>
      <c r="I501" s="223"/>
      <c r="J501" s="223"/>
      <c r="K501" s="223"/>
      <c r="L501" s="223"/>
      <c r="M501" s="223"/>
      <c r="N501" s="223"/>
      <c r="O501" s="223"/>
      <c r="P501" s="223"/>
      <c r="Q501" s="223"/>
      <c r="R501" s="223"/>
      <c r="S501" s="223"/>
      <c r="T501" s="223"/>
      <c r="U501" s="223"/>
      <c r="V501" s="223"/>
      <c r="W501" s="223"/>
      <c r="X501" s="223"/>
      <c r="Y501" s="223"/>
      <c r="Z501" s="223"/>
      <c r="AA501" s="223"/>
      <c r="AB501" s="223"/>
      <c r="AC501" s="223"/>
      <c r="AD501" s="223"/>
      <c r="AE501" s="223"/>
      <c r="AF501" s="223"/>
      <c r="AG501" s="223"/>
      <c r="AH501" s="223"/>
      <c r="AI501" s="223"/>
      <c r="AJ501" s="223"/>
      <c r="AK501" s="223"/>
      <c r="AL501" s="223"/>
      <c r="AM501" s="223"/>
      <c r="AN501" s="223"/>
      <c r="AO501" s="223"/>
      <c r="AP501" s="223"/>
      <c r="AQ501" s="223"/>
      <c r="AR501" s="223"/>
      <c r="AS501" s="223"/>
      <c r="AT501" s="223"/>
      <c r="AU501" s="223"/>
      <c r="AV501" s="223"/>
      <c r="AW501" s="223"/>
      <c r="AX501" s="223"/>
      <c r="AY501" s="223"/>
      <c r="AZ501" s="223"/>
      <c r="BA501" s="213"/>
      <c r="BB501" s="213"/>
      <c r="BC501" s="213"/>
    </row>
    <row r="502" spans="2:55">
      <c r="B502" s="222"/>
      <c r="C502" s="223"/>
      <c r="D502" s="223"/>
      <c r="E502" s="223"/>
      <c r="F502" s="223"/>
      <c r="G502" s="223"/>
      <c r="H502" s="223"/>
      <c r="I502" s="223"/>
      <c r="J502" s="223"/>
      <c r="K502" s="223"/>
      <c r="L502" s="223"/>
      <c r="M502" s="223"/>
      <c r="N502" s="223"/>
      <c r="O502" s="223"/>
      <c r="P502" s="223"/>
      <c r="Q502" s="223"/>
      <c r="R502" s="223"/>
      <c r="S502" s="223"/>
      <c r="T502" s="223"/>
      <c r="U502" s="223"/>
      <c r="V502" s="223"/>
      <c r="W502" s="223"/>
      <c r="X502" s="223"/>
      <c r="Y502" s="223"/>
      <c r="Z502" s="223"/>
      <c r="AA502" s="223"/>
      <c r="AB502" s="223"/>
      <c r="AC502" s="223"/>
      <c r="AD502" s="223"/>
      <c r="AE502" s="223"/>
      <c r="AF502" s="223"/>
      <c r="AG502" s="223"/>
      <c r="AH502" s="223"/>
      <c r="AI502" s="223"/>
      <c r="AJ502" s="223"/>
      <c r="AK502" s="223"/>
      <c r="AL502" s="223"/>
      <c r="AM502" s="223"/>
      <c r="AN502" s="223"/>
      <c r="AO502" s="223"/>
      <c r="AP502" s="223"/>
      <c r="AQ502" s="223"/>
      <c r="AR502" s="223"/>
      <c r="AS502" s="223"/>
      <c r="AT502" s="223"/>
      <c r="AU502" s="223"/>
      <c r="AV502" s="223"/>
      <c r="AW502" s="223"/>
      <c r="AX502" s="223"/>
      <c r="AY502" s="223"/>
      <c r="AZ502" s="223"/>
      <c r="BA502" s="213"/>
      <c r="BB502" s="213"/>
      <c r="BC502" s="213"/>
    </row>
    <row r="503" spans="2:55">
      <c r="B503" s="222"/>
      <c r="C503" s="223"/>
      <c r="D503" s="223"/>
      <c r="E503" s="223"/>
      <c r="F503" s="223"/>
      <c r="G503" s="223"/>
      <c r="H503" s="223"/>
      <c r="I503" s="223"/>
      <c r="J503" s="223"/>
      <c r="K503" s="223"/>
      <c r="L503" s="223"/>
      <c r="M503" s="223"/>
      <c r="N503" s="223"/>
      <c r="O503" s="223"/>
      <c r="P503" s="223"/>
      <c r="Q503" s="223"/>
      <c r="R503" s="223"/>
      <c r="S503" s="223"/>
      <c r="T503" s="223"/>
      <c r="U503" s="223"/>
      <c r="V503" s="223"/>
      <c r="W503" s="223"/>
      <c r="X503" s="223"/>
      <c r="Y503" s="223"/>
      <c r="Z503" s="223"/>
      <c r="AA503" s="223"/>
      <c r="AB503" s="223"/>
      <c r="AC503" s="223"/>
      <c r="AD503" s="223"/>
      <c r="AE503" s="223"/>
      <c r="AF503" s="223"/>
      <c r="AG503" s="223"/>
      <c r="AH503" s="223"/>
      <c r="AI503" s="223"/>
      <c r="AJ503" s="223"/>
      <c r="AK503" s="223"/>
      <c r="AL503" s="223"/>
      <c r="AM503" s="223"/>
      <c r="AN503" s="223"/>
      <c r="AO503" s="223"/>
      <c r="AP503" s="223"/>
      <c r="AQ503" s="223"/>
      <c r="AR503" s="223"/>
      <c r="AS503" s="223"/>
      <c r="AT503" s="223"/>
      <c r="AU503" s="223"/>
      <c r="AV503" s="223"/>
      <c r="AW503" s="223"/>
      <c r="AX503" s="223"/>
      <c r="AY503" s="223"/>
      <c r="AZ503" s="223"/>
      <c r="BA503" s="213"/>
      <c r="BB503" s="213"/>
      <c r="BC503" s="213"/>
    </row>
    <row r="504" spans="2:55">
      <c r="B504" s="222"/>
      <c r="C504" s="223"/>
      <c r="D504" s="223"/>
      <c r="E504" s="223"/>
      <c r="F504" s="223"/>
      <c r="G504" s="223"/>
      <c r="H504" s="223"/>
      <c r="I504" s="223"/>
      <c r="J504" s="223"/>
      <c r="K504" s="223"/>
      <c r="L504" s="223"/>
      <c r="M504" s="223"/>
      <c r="N504" s="223"/>
      <c r="O504" s="223"/>
      <c r="P504" s="223"/>
      <c r="Q504" s="223"/>
      <c r="R504" s="223"/>
      <c r="S504" s="223"/>
      <c r="T504" s="223"/>
      <c r="U504" s="223"/>
      <c r="V504" s="223"/>
      <c r="W504" s="223"/>
      <c r="X504" s="223"/>
      <c r="Y504" s="223"/>
      <c r="Z504" s="223"/>
      <c r="AA504" s="223"/>
      <c r="AB504" s="223"/>
      <c r="AC504" s="223"/>
      <c r="AD504" s="223"/>
      <c r="AE504" s="223"/>
      <c r="AF504" s="223"/>
      <c r="AG504" s="223"/>
      <c r="AH504" s="223"/>
      <c r="AI504" s="223"/>
      <c r="AJ504" s="223"/>
      <c r="AK504" s="223"/>
      <c r="AL504" s="223"/>
      <c r="AM504" s="223"/>
      <c r="AN504" s="223"/>
      <c r="AO504" s="223"/>
      <c r="AP504" s="223"/>
      <c r="AQ504" s="223"/>
      <c r="AR504" s="223"/>
      <c r="AS504" s="223"/>
      <c r="AT504" s="223"/>
      <c r="AU504" s="223"/>
      <c r="AV504" s="223"/>
      <c r="AW504" s="223"/>
      <c r="AX504" s="223"/>
      <c r="AY504" s="223"/>
      <c r="AZ504" s="223"/>
      <c r="BA504" s="213"/>
      <c r="BB504" s="213"/>
      <c r="BC504" s="213"/>
    </row>
    <row r="505" spans="2:55">
      <c r="B505" s="222"/>
      <c r="C505" s="223"/>
      <c r="D505" s="223"/>
      <c r="E505" s="223"/>
      <c r="F505" s="223"/>
      <c r="G505" s="223"/>
      <c r="H505" s="223"/>
      <c r="I505" s="223"/>
      <c r="J505" s="223"/>
      <c r="K505" s="223"/>
      <c r="L505" s="223"/>
      <c r="M505" s="223"/>
      <c r="N505" s="223"/>
      <c r="O505" s="223"/>
      <c r="P505" s="223"/>
      <c r="Q505" s="223"/>
      <c r="R505" s="223"/>
      <c r="S505" s="223"/>
      <c r="T505" s="223"/>
      <c r="U505" s="223"/>
      <c r="V505" s="223"/>
      <c r="W505" s="223"/>
      <c r="X505" s="223"/>
      <c r="Y505" s="223"/>
      <c r="Z505" s="223"/>
      <c r="AA505" s="223"/>
      <c r="AB505" s="223"/>
      <c r="AC505" s="223"/>
      <c r="AD505" s="223"/>
      <c r="AE505" s="223"/>
      <c r="AF505" s="223"/>
      <c r="AG505" s="223"/>
      <c r="AH505" s="223"/>
      <c r="AI505" s="223"/>
      <c r="AJ505" s="223"/>
      <c r="AK505" s="223"/>
      <c r="AL505" s="223"/>
      <c r="AM505" s="223"/>
      <c r="AN505" s="223"/>
      <c r="AO505" s="223"/>
      <c r="AP505" s="223"/>
      <c r="AQ505" s="223"/>
      <c r="AR505" s="223"/>
      <c r="AS505" s="223"/>
      <c r="AT505" s="223"/>
      <c r="AU505" s="223"/>
      <c r="AV505" s="223"/>
      <c r="AW505" s="223"/>
      <c r="AX505" s="223"/>
      <c r="AY505" s="223"/>
      <c r="AZ505" s="223"/>
      <c r="BA505" s="213"/>
      <c r="BB505" s="213"/>
      <c r="BC505" s="213"/>
    </row>
    <row r="506" spans="2:55">
      <c r="B506" s="222"/>
      <c r="C506" s="223"/>
      <c r="D506" s="223"/>
      <c r="E506" s="223"/>
      <c r="F506" s="223"/>
      <c r="G506" s="223"/>
      <c r="H506" s="223"/>
      <c r="I506" s="223"/>
      <c r="J506" s="223"/>
      <c r="K506" s="223"/>
      <c r="L506" s="223"/>
      <c r="M506" s="223"/>
      <c r="N506" s="223"/>
      <c r="O506" s="223"/>
      <c r="P506" s="223"/>
      <c r="Q506" s="223"/>
      <c r="R506" s="223"/>
      <c r="S506" s="223"/>
      <c r="T506" s="223"/>
      <c r="U506" s="223"/>
      <c r="V506" s="223"/>
      <c r="W506" s="223"/>
      <c r="X506" s="223"/>
      <c r="Y506" s="223"/>
      <c r="Z506" s="223"/>
      <c r="AA506" s="223"/>
      <c r="AB506" s="223"/>
      <c r="AC506" s="223"/>
      <c r="AD506" s="223"/>
      <c r="AE506" s="223"/>
      <c r="AF506" s="223"/>
      <c r="AG506" s="223"/>
      <c r="AH506" s="223"/>
      <c r="AI506" s="223"/>
      <c r="AJ506" s="223"/>
      <c r="AK506" s="223"/>
      <c r="AL506" s="223"/>
      <c r="AM506" s="223"/>
      <c r="AN506" s="223"/>
      <c r="AO506" s="223"/>
      <c r="AP506" s="223"/>
      <c r="AQ506" s="223"/>
      <c r="AR506" s="223"/>
      <c r="AS506" s="223"/>
      <c r="AT506" s="223"/>
      <c r="AU506" s="223"/>
      <c r="AV506" s="223"/>
      <c r="AW506" s="223"/>
      <c r="AX506" s="223"/>
      <c r="AY506" s="223"/>
      <c r="AZ506" s="223"/>
      <c r="BA506" s="213"/>
      <c r="BB506" s="213"/>
      <c r="BC506" s="213"/>
    </row>
    <row r="507" spans="2:55">
      <c r="B507" s="222"/>
      <c r="C507" s="223"/>
      <c r="D507" s="223"/>
      <c r="E507" s="223"/>
      <c r="F507" s="223"/>
      <c r="G507" s="223"/>
      <c r="H507" s="223"/>
      <c r="I507" s="223"/>
      <c r="J507" s="223"/>
      <c r="K507" s="223"/>
      <c r="L507" s="223"/>
      <c r="M507" s="223"/>
      <c r="N507" s="223"/>
      <c r="O507" s="223"/>
      <c r="P507" s="223"/>
      <c r="Q507" s="223"/>
      <c r="R507" s="223"/>
      <c r="S507" s="223"/>
      <c r="T507" s="223"/>
      <c r="U507" s="223"/>
      <c r="V507" s="223"/>
      <c r="W507" s="223"/>
      <c r="X507" s="223"/>
      <c r="Y507" s="223"/>
      <c r="Z507" s="223"/>
      <c r="AA507" s="223"/>
      <c r="AB507" s="223"/>
      <c r="AC507" s="223"/>
      <c r="AD507" s="223"/>
      <c r="AE507" s="223"/>
      <c r="AF507" s="223"/>
      <c r="AG507" s="223"/>
      <c r="AH507" s="223"/>
      <c r="AI507" s="223"/>
      <c r="AJ507" s="223"/>
      <c r="AK507" s="223"/>
      <c r="AL507" s="223"/>
      <c r="AM507" s="223"/>
      <c r="AN507" s="223"/>
      <c r="AO507" s="223"/>
      <c r="AP507" s="223"/>
      <c r="AQ507" s="223"/>
      <c r="AR507" s="223"/>
      <c r="AS507" s="223"/>
      <c r="AT507" s="223"/>
      <c r="AU507" s="223"/>
      <c r="AV507" s="223"/>
      <c r="AW507" s="223"/>
      <c r="AX507" s="223"/>
      <c r="AY507" s="223"/>
      <c r="AZ507" s="223"/>
      <c r="BA507" s="213"/>
      <c r="BB507" s="213"/>
      <c r="BC507" s="213"/>
    </row>
    <row r="508" spans="2:55">
      <c r="B508" s="222"/>
      <c r="C508" s="223"/>
      <c r="D508" s="223"/>
      <c r="E508" s="223"/>
      <c r="F508" s="223"/>
      <c r="G508" s="223"/>
      <c r="H508" s="223"/>
      <c r="I508" s="223"/>
      <c r="J508" s="223"/>
      <c r="K508" s="223"/>
      <c r="L508" s="223"/>
      <c r="M508" s="223"/>
      <c r="N508" s="223"/>
      <c r="O508" s="223"/>
      <c r="P508" s="223"/>
      <c r="Q508" s="223"/>
      <c r="R508" s="223"/>
      <c r="S508" s="223"/>
      <c r="T508" s="223"/>
      <c r="U508" s="223"/>
      <c r="V508" s="223"/>
      <c r="W508" s="223"/>
      <c r="X508" s="223"/>
      <c r="Y508" s="223"/>
      <c r="Z508" s="223"/>
      <c r="AA508" s="223"/>
      <c r="AB508" s="223"/>
      <c r="AC508" s="223"/>
      <c r="AD508" s="223"/>
      <c r="AE508" s="223"/>
      <c r="AF508" s="223"/>
      <c r="AG508" s="223"/>
      <c r="AH508" s="223"/>
      <c r="AI508" s="223"/>
      <c r="AJ508" s="223"/>
      <c r="AK508" s="223"/>
      <c r="AL508" s="223"/>
      <c r="AM508" s="223"/>
      <c r="AN508" s="223"/>
      <c r="AO508" s="223"/>
      <c r="AP508" s="223"/>
      <c r="AQ508" s="223"/>
      <c r="AR508" s="223"/>
      <c r="AS508" s="223"/>
      <c r="AT508" s="223"/>
      <c r="AU508" s="223"/>
      <c r="AV508" s="223"/>
      <c r="AW508" s="223"/>
      <c r="AX508" s="223"/>
      <c r="AY508" s="223"/>
      <c r="AZ508" s="223"/>
      <c r="BA508" s="213"/>
      <c r="BB508" s="213"/>
      <c r="BC508" s="213"/>
    </row>
    <row r="509" spans="2:55">
      <c r="B509" s="222"/>
      <c r="C509" s="223"/>
      <c r="D509" s="223"/>
      <c r="E509" s="223"/>
      <c r="F509" s="223"/>
      <c r="G509" s="223"/>
      <c r="H509" s="223"/>
      <c r="I509" s="223"/>
      <c r="J509" s="223"/>
      <c r="K509" s="223"/>
      <c r="L509" s="223"/>
      <c r="M509" s="223"/>
      <c r="N509" s="223"/>
      <c r="O509" s="223"/>
      <c r="P509" s="223"/>
      <c r="Q509" s="223"/>
      <c r="R509" s="223"/>
      <c r="S509" s="223"/>
      <c r="T509" s="223"/>
      <c r="U509" s="223"/>
      <c r="V509" s="223"/>
      <c r="W509" s="223"/>
      <c r="X509" s="223"/>
      <c r="Y509" s="223"/>
      <c r="Z509" s="223"/>
      <c r="AA509" s="223"/>
      <c r="AB509" s="223"/>
      <c r="AC509" s="223"/>
      <c r="AD509" s="223"/>
      <c r="AE509" s="223"/>
      <c r="AF509" s="223"/>
      <c r="AG509" s="223"/>
      <c r="AH509" s="223"/>
      <c r="AI509" s="223"/>
      <c r="AJ509" s="223"/>
      <c r="AK509" s="223"/>
      <c r="AL509" s="223"/>
      <c r="AM509" s="223"/>
      <c r="AN509" s="223"/>
      <c r="AO509" s="223"/>
      <c r="AP509" s="223"/>
      <c r="AQ509" s="223"/>
      <c r="AR509" s="223"/>
      <c r="AS509" s="223"/>
      <c r="AT509" s="223"/>
      <c r="AU509" s="223"/>
      <c r="AV509" s="223"/>
      <c r="AW509" s="223"/>
      <c r="AX509" s="223"/>
      <c r="AY509" s="223"/>
      <c r="AZ509" s="223"/>
      <c r="BA509" s="213"/>
      <c r="BB509" s="213"/>
      <c r="BC509" s="213"/>
    </row>
    <row r="510" spans="2:55">
      <c r="B510" s="222"/>
      <c r="C510" s="223"/>
      <c r="D510" s="223"/>
      <c r="E510" s="223"/>
      <c r="F510" s="223"/>
      <c r="G510" s="223"/>
      <c r="H510" s="223"/>
      <c r="I510" s="223"/>
      <c r="J510" s="223"/>
      <c r="K510" s="223"/>
      <c r="L510" s="223"/>
      <c r="M510" s="223"/>
      <c r="N510" s="223"/>
      <c r="O510" s="223"/>
      <c r="P510" s="223"/>
      <c r="Q510" s="223"/>
      <c r="R510" s="223"/>
      <c r="S510" s="223"/>
      <c r="T510" s="223"/>
      <c r="U510" s="223"/>
      <c r="V510" s="223"/>
      <c r="W510" s="223"/>
      <c r="X510" s="223"/>
      <c r="Y510" s="223"/>
      <c r="Z510" s="223"/>
      <c r="AA510" s="223"/>
      <c r="AB510" s="223"/>
      <c r="AC510" s="223"/>
      <c r="AD510" s="223"/>
      <c r="AE510" s="223"/>
      <c r="AF510" s="223"/>
      <c r="AG510" s="223"/>
      <c r="AH510" s="223"/>
      <c r="AI510" s="223"/>
      <c r="AJ510" s="223"/>
      <c r="AK510" s="223"/>
      <c r="AL510" s="223"/>
      <c r="AM510" s="223"/>
      <c r="AN510" s="223"/>
      <c r="AO510" s="223"/>
      <c r="AP510" s="223"/>
      <c r="AQ510" s="223"/>
      <c r="AR510" s="223"/>
      <c r="AS510" s="223"/>
      <c r="AT510" s="223"/>
      <c r="AU510" s="223"/>
      <c r="AV510" s="223"/>
      <c r="AW510" s="223"/>
      <c r="AX510" s="223"/>
      <c r="AY510" s="223"/>
      <c r="AZ510" s="223"/>
      <c r="BA510" s="213"/>
      <c r="BB510" s="213"/>
      <c r="BC510" s="213"/>
    </row>
    <row r="511" spans="2:55">
      <c r="B511" s="222"/>
      <c r="C511" s="223"/>
      <c r="D511" s="223"/>
      <c r="E511" s="223"/>
      <c r="F511" s="223"/>
      <c r="G511" s="223"/>
      <c r="H511" s="223"/>
      <c r="I511" s="223"/>
      <c r="J511" s="223"/>
      <c r="K511" s="223"/>
      <c r="L511" s="223"/>
      <c r="M511" s="223"/>
      <c r="N511" s="223"/>
      <c r="O511" s="223"/>
      <c r="P511" s="223"/>
      <c r="Q511" s="223"/>
      <c r="R511" s="223"/>
      <c r="S511" s="223"/>
      <c r="T511" s="223"/>
      <c r="U511" s="223"/>
      <c r="V511" s="223"/>
      <c r="W511" s="223"/>
      <c r="X511" s="223"/>
      <c r="Y511" s="223"/>
      <c r="Z511" s="223"/>
      <c r="AA511" s="223"/>
      <c r="AB511" s="223"/>
      <c r="AC511" s="223"/>
      <c r="AD511" s="223"/>
      <c r="AE511" s="223"/>
      <c r="AF511" s="223"/>
      <c r="AG511" s="223"/>
      <c r="AH511" s="223"/>
      <c r="AI511" s="223"/>
      <c r="AJ511" s="223"/>
      <c r="AK511" s="223"/>
      <c r="AL511" s="223"/>
      <c r="AM511" s="223"/>
      <c r="AN511" s="223"/>
      <c r="AO511" s="223"/>
      <c r="AP511" s="223"/>
      <c r="AQ511" s="223"/>
      <c r="AR511" s="223"/>
      <c r="AS511" s="223"/>
      <c r="AT511" s="223"/>
      <c r="AU511" s="223"/>
      <c r="AV511" s="223"/>
      <c r="AW511" s="223"/>
      <c r="AX511" s="223"/>
      <c r="AY511" s="223"/>
      <c r="AZ511" s="223"/>
      <c r="BA511" s="213"/>
      <c r="BB511" s="213"/>
      <c r="BC511" s="213"/>
    </row>
    <row r="512" spans="2:55">
      <c r="B512" s="222"/>
      <c r="C512" s="223"/>
      <c r="D512" s="223"/>
      <c r="E512" s="223"/>
      <c r="F512" s="223"/>
      <c r="G512" s="223"/>
      <c r="H512" s="223"/>
      <c r="I512" s="223"/>
      <c r="J512" s="223"/>
      <c r="K512" s="223"/>
      <c r="L512" s="223"/>
      <c r="M512" s="223"/>
      <c r="N512" s="223"/>
      <c r="O512" s="223"/>
      <c r="P512" s="223"/>
      <c r="Q512" s="223"/>
      <c r="R512" s="223"/>
      <c r="S512" s="223"/>
      <c r="T512" s="223"/>
      <c r="U512" s="223"/>
      <c r="V512" s="223"/>
      <c r="W512" s="223"/>
      <c r="X512" s="223"/>
      <c r="Y512" s="223"/>
      <c r="Z512" s="223"/>
      <c r="AA512" s="223"/>
      <c r="AB512" s="223"/>
      <c r="AC512" s="223"/>
      <c r="AD512" s="223"/>
      <c r="AE512" s="223"/>
      <c r="AF512" s="223"/>
      <c r="AG512" s="223"/>
      <c r="AH512" s="223"/>
      <c r="AI512" s="223"/>
      <c r="AJ512" s="223"/>
      <c r="AK512" s="223"/>
      <c r="AL512" s="223"/>
      <c r="AM512" s="223"/>
      <c r="AN512" s="223"/>
      <c r="AO512" s="223"/>
      <c r="AP512" s="223"/>
      <c r="AQ512" s="223"/>
      <c r="AR512" s="223"/>
      <c r="AS512" s="223"/>
      <c r="AT512" s="223"/>
      <c r="AU512" s="223"/>
      <c r="AV512" s="223"/>
      <c r="AW512" s="223"/>
      <c r="AX512" s="223"/>
      <c r="AY512" s="223"/>
      <c r="AZ512" s="223"/>
      <c r="BA512" s="213"/>
      <c r="BB512" s="213"/>
      <c r="BC512" s="213"/>
    </row>
    <row r="513" spans="2:55">
      <c r="B513" s="222"/>
      <c r="C513" s="223"/>
      <c r="D513" s="223"/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/>
      <c r="S513" s="223"/>
      <c r="T513" s="223"/>
      <c r="U513" s="223"/>
      <c r="V513" s="223"/>
      <c r="W513" s="223"/>
      <c r="X513" s="223"/>
      <c r="Y513" s="223"/>
      <c r="Z513" s="223"/>
      <c r="AA513" s="223"/>
      <c r="AB513" s="223"/>
      <c r="AC513" s="223"/>
      <c r="AD513" s="223"/>
      <c r="AE513" s="223"/>
      <c r="AF513" s="223"/>
      <c r="AG513" s="223"/>
      <c r="AH513" s="223"/>
      <c r="AI513" s="223"/>
      <c r="AJ513" s="223"/>
      <c r="AK513" s="223"/>
      <c r="AL513" s="223"/>
      <c r="AM513" s="223"/>
      <c r="AN513" s="223"/>
      <c r="AO513" s="223"/>
      <c r="AP513" s="223"/>
      <c r="AQ513" s="223"/>
      <c r="AR513" s="223"/>
      <c r="AS513" s="223"/>
      <c r="AT513" s="223"/>
      <c r="AU513" s="223"/>
      <c r="AV513" s="223"/>
      <c r="AW513" s="223"/>
      <c r="AX513" s="223"/>
      <c r="AY513" s="223"/>
      <c r="AZ513" s="223"/>
      <c r="BA513" s="213"/>
      <c r="BB513" s="213"/>
      <c r="BC513" s="213"/>
    </row>
    <row r="514" spans="2:55">
      <c r="B514" s="222"/>
      <c r="C514" s="223"/>
      <c r="D514" s="223"/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/>
      <c r="S514" s="223"/>
      <c r="T514" s="223"/>
      <c r="U514" s="223"/>
      <c r="V514" s="223"/>
      <c r="W514" s="223"/>
      <c r="X514" s="223"/>
      <c r="Y514" s="223"/>
      <c r="Z514" s="223"/>
      <c r="AA514" s="223"/>
      <c r="AB514" s="223"/>
      <c r="AC514" s="223"/>
      <c r="AD514" s="223"/>
      <c r="AE514" s="223"/>
      <c r="AF514" s="223"/>
      <c r="AG514" s="223"/>
      <c r="AH514" s="223"/>
      <c r="AI514" s="223"/>
      <c r="AJ514" s="223"/>
      <c r="AK514" s="223"/>
      <c r="AL514" s="223"/>
      <c r="AM514" s="223"/>
      <c r="AN514" s="223"/>
      <c r="AO514" s="223"/>
      <c r="AP514" s="223"/>
      <c r="AQ514" s="223"/>
      <c r="AR514" s="223"/>
      <c r="AS514" s="223"/>
      <c r="AT514" s="223"/>
      <c r="AU514" s="223"/>
      <c r="AV514" s="223"/>
      <c r="AW514" s="223"/>
      <c r="AX514" s="223"/>
      <c r="AY514" s="223"/>
      <c r="AZ514" s="223"/>
      <c r="BA514" s="213"/>
      <c r="BB514" s="213"/>
      <c r="BC514" s="213"/>
    </row>
    <row r="515" spans="2:55">
      <c r="B515" s="222"/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  <c r="Z515" s="223"/>
      <c r="AA515" s="223"/>
      <c r="AB515" s="223"/>
      <c r="AC515" s="223"/>
      <c r="AD515" s="223"/>
      <c r="AE515" s="223"/>
      <c r="AF515" s="223"/>
      <c r="AG515" s="223"/>
      <c r="AH515" s="223"/>
      <c r="AI515" s="223"/>
      <c r="AJ515" s="223"/>
      <c r="AK515" s="223"/>
      <c r="AL515" s="223"/>
      <c r="AM515" s="223"/>
      <c r="AN515" s="223"/>
      <c r="AO515" s="223"/>
      <c r="AP515" s="223"/>
      <c r="AQ515" s="223"/>
      <c r="AR515" s="223"/>
      <c r="AS515" s="223"/>
      <c r="AT515" s="223"/>
      <c r="AU515" s="223"/>
      <c r="AV515" s="223"/>
      <c r="AW515" s="223"/>
      <c r="AX515" s="223"/>
      <c r="AY515" s="223"/>
      <c r="AZ515" s="223"/>
      <c r="BA515" s="213"/>
      <c r="BB515" s="213"/>
      <c r="BC515" s="213"/>
    </row>
    <row r="516" spans="2:55">
      <c r="B516" s="222"/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  <c r="AU516" s="223"/>
      <c r="AV516" s="223"/>
      <c r="AW516" s="223"/>
      <c r="AX516" s="223"/>
      <c r="AY516" s="223"/>
      <c r="AZ516" s="223"/>
      <c r="BA516" s="213"/>
      <c r="BB516" s="213"/>
      <c r="BC516" s="213"/>
    </row>
    <row r="517" spans="2:55">
      <c r="B517" s="222"/>
      <c r="C517" s="223"/>
      <c r="D517" s="223"/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/>
      <c r="S517" s="223"/>
      <c r="T517" s="223"/>
      <c r="U517" s="223"/>
      <c r="V517" s="223"/>
      <c r="W517" s="223"/>
      <c r="X517" s="223"/>
      <c r="Y517" s="223"/>
      <c r="Z517" s="223"/>
      <c r="AA517" s="223"/>
      <c r="AB517" s="223"/>
      <c r="AC517" s="223"/>
      <c r="AD517" s="223"/>
      <c r="AE517" s="223"/>
      <c r="AF517" s="223"/>
      <c r="AG517" s="223"/>
      <c r="AH517" s="223"/>
      <c r="AI517" s="223"/>
      <c r="AJ517" s="223"/>
      <c r="AK517" s="223"/>
      <c r="AL517" s="223"/>
      <c r="AM517" s="223"/>
      <c r="AN517" s="223"/>
      <c r="AO517" s="223"/>
      <c r="AP517" s="223"/>
      <c r="AQ517" s="223"/>
      <c r="AR517" s="223"/>
      <c r="AS517" s="223"/>
      <c r="AT517" s="223"/>
      <c r="AU517" s="223"/>
      <c r="AV517" s="223"/>
      <c r="AW517" s="223"/>
      <c r="AX517" s="223"/>
      <c r="AY517" s="223"/>
      <c r="AZ517" s="223"/>
      <c r="BA517" s="213"/>
      <c r="BB517" s="213"/>
      <c r="BC517" s="213"/>
    </row>
    <row r="518" spans="2:55">
      <c r="B518" s="222"/>
      <c r="C518" s="223"/>
      <c r="D518" s="223"/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/>
      <c r="S518" s="223"/>
      <c r="T518" s="223"/>
      <c r="U518" s="223"/>
      <c r="V518" s="223"/>
      <c r="W518" s="223"/>
      <c r="X518" s="223"/>
      <c r="Y518" s="223"/>
      <c r="Z518" s="223"/>
      <c r="AA518" s="223"/>
      <c r="AB518" s="223"/>
      <c r="AC518" s="223"/>
      <c r="AD518" s="223"/>
      <c r="AE518" s="223"/>
      <c r="AF518" s="223"/>
      <c r="AG518" s="223"/>
      <c r="AH518" s="223"/>
      <c r="AI518" s="223"/>
      <c r="AJ518" s="223"/>
      <c r="AK518" s="223"/>
      <c r="AL518" s="223"/>
      <c r="AM518" s="223"/>
      <c r="AN518" s="223"/>
      <c r="AO518" s="223"/>
      <c r="AP518" s="223"/>
      <c r="AQ518" s="223"/>
      <c r="AR518" s="223"/>
      <c r="AS518" s="223"/>
      <c r="AT518" s="223"/>
      <c r="AU518" s="223"/>
      <c r="AV518" s="223"/>
      <c r="AW518" s="223"/>
      <c r="AX518" s="223"/>
      <c r="AY518" s="223"/>
      <c r="AZ518" s="223"/>
      <c r="BA518" s="213"/>
      <c r="BB518" s="213"/>
      <c r="BC518" s="213"/>
    </row>
    <row r="519" spans="2:55">
      <c r="B519" s="222"/>
      <c r="C519" s="223"/>
      <c r="D519" s="223"/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/>
      <c r="S519" s="223"/>
      <c r="T519" s="223"/>
      <c r="U519" s="223"/>
      <c r="V519" s="223"/>
      <c r="W519" s="223"/>
      <c r="X519" s="223"/>
      <c r="Y519" s="223"/>
      <c r="Z519" s="223"/>
      <c r="AA519" s="223"/>
      <c r="AB519" s="223"/>
      <c r="AC519" s="223"/>
      <c r="AD519" s="223"/>
      <c r="AE519" s="223"/>
      <c r="AF519" s="223"/>
      <c r="AG519" s="223"/>
      <c r="AH519" s="223"/>
      <c r="AI519" s="223"/>
      <c r="AJ519" s="223"/>
      <c r="AK519" s="223"/>
      <c r="AL519" s="223"/>
      <c r="AM519" s="223"/>
      <c r="AN519" s="223"/>
      <c r="AO519" s="223"/>
      <c r="AP519" s="223"/>
      <c r="AQ519" s="223"/>
      <c r="AR519" s="223"/>
      <c r="AS519" s="223"/>
      <c r="AT519" s="223"/>
      <c r="AU519" s="223"/>
      <c r="AV519" s="223"/>
      <c r="AW519" s="223"/>
      <c r="AX519" s="223"/>
      <c r="AY519" s="223"/>
      <c r="AZ519" s="223"/>
      <c r="BA519" s="213"/>
      <c r="BB519" s="213"/>
      <c r="BC519" s="213"/>
    </row>
    <row r="520" spans="2:55">
      <c r="B520" s="222"/>
      <c r="C520" s="223"/>
      <c r="D520" s="223"/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/>
      <c r="S520" s="223"/>
      <c r="T520" s="223"/>
      <c r="U520" s="223"/>
      <c r="V520" s="223"/>
      <c r="W520" s="223"/>
      <c r="X520" s="223"/>
      <c r="Y520" s="223"/>
      <c r="Z520" s="223"/>
      <c r="AA520" s="223"/>
      <c r="AB520" s="223"/>
      <c r="AC520" s="223"/>
      <c r="AD520" s="223"/>
      <c r="AE520" s="223"/>
      <c r="AF520" s="223"/>
      <c r="AG520" s="223"/>
      <c r="AH520" s="223"/>
      <c r="AI520" s="223"/>
      <c r="AJ520" s="223"/>
      <c r="AK520" s="223"/>
      <c r="AL520" s="223"/>
      <c r="AM520" s="223"/>
      <c r="AN520" s="223"/>
      <c r="AO520" s="223"/>
      <c r="AP520" s="223"/>
      <c r="AQ520" s="223"/>
      <c r="AR520" s="223"/>
      <c r="AS520" s="223"/>
      <c r="AT520" s="223"/>
      <c r="AU520" s="223"/>
      <c r="AV520" s="223"/>
      <c r="AW520" s="223"/>
      <c r="AX520" s="223"/>
      <c r="AY520" s="223"/>
      <c r="AZ520" s="223"/>
      <c r="BA520" s="213"/>
      <c r="BB520" s="213"/>
      <c r="BC520" s="213"/>
    </row>
    <row r="521" spans="2:55">
      <c r="B521" s="222"/>
      <c r="C521" s="223"/>
      <c r="D521" s="223"/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/>
      <c r="S521" s="223"/>
      <c r="T521" s="223"/>
      <c r="U521" s="223"/>
      <c r="V521" s="223"/>
      <c r="W521" s="223"/>
      <c r="X521" s="223"/>
      <c r="Y521" s="223"/>
      <c r="Z521" s="223"/>
      <c r="AA521" s="223"/>
      <c r="AB521" s="223"/>
      <c r="AC521" s="223"/>
      <c r="AD521" s="223"/>
      <c r="AE521" s="223"/>
      <c r="AF521" s="223"/>
      <c r="AG521" s="223"/>
      <c r="AH521" s="223"/>
      <c r="AI521" s="223"/>
      <c r="AJ521" s="223"/>
      <c r="AK521" s="223"/>
      <c r="AL521" s="223"/>
      <c r="AM521" s="223"/>
      <c r="AN521" s="223"/>
      <c r="AO521" s="223"/>
      <c r="AP521" s="223"/>
      <c r="AQ521" s="223"/>
      <c r="AR521" s="223"/>
      <c r="AS521" s="223"/>
      <c r="AT521" s="223"/>
      <c r="AU521" s="223"/>
      <c r="AV521" s="223"/>
      <c r="AW521" s="223"/>
      <c r="AX521" s="223"/>
      <c r="AY521" s="223"/>
      <c r="AZ521" s="223"/>
      <c r="BA521" s="213"/>
      <c r="BB521" s="213"/>
      <c r="BC521" s="213"/>
    </row>
    <row r="522" spans="2:55">
      <c r="B522" s="222"/>
      <c r="C522" s="223"/>
      <c r="D522" s="223"/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/>
      <c r="S522" s="223"/>
      <c r="T522" s="223"/>
      <c r="U522" s="223"/>
      <c r="V522" s="223"/>
      <c r="W522" s="223"/>
      <c r="X522" s="223"/>
      <c r="Y522" s="223"/>
      <c r="Z522" s="223"/>
      <c r="AA522" s="223"/>
      <c r="AB522" s="223"/>
      <c r="AC522" s="223"/>
      <c r="AD522" s="223"/>
      <c r="AE522" s="223"/>
      <c r="AF522" s="223"/>
      <c r="AG522" s="223"/>
      <c r="AH522" s="223"/>
      <c r="AI522" s="223"/>
      <c r="AJ522" s="223"/>
      <c r="AK522" s="223"/>
      <c r="AL522" s="223"/>
      <c r="AM522" s="223"/>
      <c r="AN522" s="223"/>
      <c r="AO522" s="223"/>
      <c r="AP522" s="223"/>
      <c r="AQ522" s="223"/>
      <c r="AR522" s="223"/>
      <c r="AS522" s="223"/>
      <c r="AT522" s="223"/>
      <c r="AU522" s="223"/>
      <c r="AV522" s="223"/>
      <c r="AW522" s="223"/>
      <c r="AX522" s="223"/>
      <c r="AY522" s="223"/>
      <c r="AZ522" s="223"/>
      <c r="BA522" s="213"/>
      <c r="BB522" s="213"/>
      <c r="BC522" s="213"/>
    </row>
    <row r="523" spans="2:55">
      <c r="B523" s="222"/>
      <c r="C523" s="223"/>
      <c r="D523" s="223"/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/>
      <c r="S523" s="223"/>
      <c r="T523" s="223"/>
      <c r="U523" s="223"/>
      <c r="V523" s="223"/>
      <c r="W523" s="223"/>
      <c r="X523" s="223"/>
      <c r="Y523" s="223"/>
      <c r="Z523" s="223"/>
      <c r="AA523" s="223"/>
      <c r="AB523" s="223"/>
      <c r="AC523" s="223"/>
      <c r="AD523" s="223"/>
      <c r="AE523" s="223"/>
      <c r="AF523" s="223"/>
      <c r="AG523" s="223"/>
      <c r="AH523" s="223"/>
      <c r="AI523" s="223"/>
      <c r="AJ523" s="223"/>
      <c r="AK523" s="223"/>
      <c r="AL523" s="223"/>
      <c r="AM523" s="223"/>
      <c r="AN523" s="223"/>
      <c r="AO523" s="223"/>
      <c r="AP523" s="223"/>
      <c r="AQ523" s="223"/>
      <c r="AR523" s="223"/>
      <c r="AS523" s="223"/>
      <c r="AT523" s="223"/>
      <c r="AU523" s="223"/>
      <c r="AV523" s="223"/>
      <c r="AW523" s="223"/>
      <c r="AX523" s="223"/>
      <c r="AY523" s="223"/>
      <c r="AZ523" s="223"/>
      <c r="BA523" s="213"/>
      <c r="BB523" s="213"/>
      <c r="BC523" s="213"/>
    </row>
    <row r="524" spans="2:55">
      <c r="B524" s="222"/>
      <c r="C524" s="223"/>
      <c r="D524" s="223"/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/>
      <c r="S524" s="223"/>
      <c r="T524" s="223"/>
      <c r="U524" s="223"/>
      <c r="V524" s="223"/>
      <c r="W524" s="223"/>
      <c r="X524" s="223"/>
      <c r="Y524" s="223"/>
      <c r="Z524" s="223"/>
      <c r="AA524" s="223"/>
      <c r="AB524" s="223"/>
      <c r="AC524" s="223"/>
      <c r="AD524" s="223"/>
      <c r="AE524" s="223"/>
      <c r="AF524" s="223"/>
      <c r="AG524" s="223"/>
      <c r="AH524" s="223"/>
      <c r="AI524" s="223"/>
      <c r="AJ524" s="223"/>
      <c r="AK524" s="223"/>
      <c r="AL524" s="223"/>
      <c r="AM524" s="223"/>
      <c r="AN524" s="223"/>
      <c r="AO524" s="223"/>
      <c r="AP524" s="223"/>
      <c r="AQ524" s="223"/>
      <c r="AR524" s="223"/>
      <c r="AS524" s="223"/>
      <c r="AT524" s="223"/>
      <c r="AU524" s="223"/>
      <c r="AV524" s="223"/>
      <c r="AW524" s="223"/>
      <c r="AX524" s="223"/>
      <c r="AY524" s="223"/>
      <c r="AZ524" s="223"/>
      <c r="BA524" s="213"/>
      <c r="BB524" s="213"/>
      <c r="BC524" s="213"/>
    </row>
    <row r="525" spans="2:55">
      <c r="B525" s="222"/>
      <c r="C525" s="223"/>
      <c r="D525" s="223"/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/>
      <c r="S525" s="223"/>
      <c r="T525" s="223"/>
      <c r="U525" s="223"/>
      <c r="V525" s="223"/>
      <c r="W525" s="223"/>
      <c r="X525" s="223"/>
      <c r="Y525" s="223"/>
      <c r="Z525" s="223"/>
      <c r="AA525" s="223"/>
      <c r="AB525" s="223"/>
      <c r="AC525" s="223"/>
      <c r="AD525" s="223"/>
      <c r="AE525" s="223"/>
      <c r="AF525" s="223"/>
      <c r="AG525" s="223"/>
      <c r="AH525" s="223"/>
      <c r="AI525" s="223"/>
      <c r="AJ525" s="223"/>
      <c r="AK525" s="223"/>
      <c r="AL525" s="223"/>
      <c r="AM525" s="223"/>
      <c r="AN525" s="223"/>
      <c r="AO525" s="223"/>
      <c r="AP525" s="223"/>
      <c r="AQ525" s="223"/>
      <c r="AR525" s="223"/>
      <c r="AS525" s="223"/>
      <c r="AT525" s="223"/>
      <c r="AU525" s="223"/>
      <c r="AV525" s="223"/>
      <c r="AW525" s="223"/>
      <c r="AX525" s="223"/>
      <c r="AY525" s="223"/>
      <c r="AZ525" s="223"/>
      <c r="BA525" s="213"/>
      <c r="BB525" s="213"/>
      <c r="BC525" s="213"/>
    </row>
    <row r="526" spans="2:55">
      <c r="B526" s="222"/>
      <c r="C526" s="223"/>
      <c r="D526" s="223"/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/>
      <c r="S526" s="223"/>
      <c r="T526" s="223"/>
      <c r="U526" s="223"/>
      <c r="V526" s="223"/>
      <c r="W526" s="223"/>
      <c r="X526" s="223"/>
      <c r="Y526" s="223"/>
      <c r="Z526" s="223"/>
      <c r="AA526" s="223"/>
      <c r="AB526" s="223"/>
      <c r="AC526" s="223"/>
      <c r="AD526" s="223"/>
      <c r="AE526" s="223"/>
      <c r="AF526" s="223"/>
      <c r="AG526" s="223"/>
      <c r="AH526" s="223"/>
      <c r="AI526" s="223"/>
      <c r="AJ526" s="223"/>
      <c r="AK526" s="223"/>
      <c r="AL526" s="223"/>
      <c r="AM526" s="223"/>
      <c r="AN526" s="223"/>
      <c r="AO526" s="223"/>
      <c r="AP526" s="223"/>
      <c r="AQ526" s="223"/>
      <c r="AR526" s="223"/>
      <c r="AS526" s="223"/>
      <c r="AT526" s="223"/>
      <c r="AU526" s="223"/>
      <c r="AV526" s="223"/>
      <c r="AW526" s="223"/>
      <c r="AX526" s="223"/>
      <c r="AY526" s="223"/>
      <c r="AZ526" s="223"/>
      <c r="BA526" s="213"/>
      <c r="BB526" s="213"/>
      <c r="BC526" s="213"/>
    </row>
    <row r="527" spans="2:55">
      <c r="B527" s="222"/>
      <c r="C527" s="223"/>
      <c r="D527" s="223"/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/>
      <c r="S527" s="223"/>
      <c r="T527" s="223"/>
      <c r="U527" s="223"/>
      <c r="V527" s="223"/>
      <c r="W527" s="223"/>
      <c r="X527" s="223"/>
      <c r="Y527" s="223"/>
      <c r="Z527" s="223"/>
      <c r="AA527" s="223"/>
      <c r="AB527" s="223"/>
      <c r="AC527" s="223"/>
      <c r="AD527" s="223"/>
      <c r="AE527" s="223"/>
      <c r="AF527" s="223"/>
      <c r="AG527" s="223"/>
      <c r="AH527" s="223"/>
      <c r="AI527" s="223"/>
      <c r="AJ527" s="223"/>
      <c r="AK527" s="223"/>
      <c r="AL527" s="223"/>
      <c r="AM527" s="223"/>
      <c r="AN527" s="223"/>
      <c r="AO527" s="223"/>
      <c r="AP527" s="223"/>
      <c r="AQ527" s="223"/>
      <c r="AR527" s="223"/>
      <c r="AS527" s="223"/>
      <c r="AT527" s="223"/>
      <c r="AU527" s="223"/>
      <c r="AV527" s="223"/>
      <c r="AW527" s="223"/>
      <c r="AX527" s="223"/>
      <c r="AY527" s="223"/>
      <c r="AZ527" s="223"/>
      <c r="BA527" s="213"/>
      <c r="BB527" s="213"/>
      <c r="BC527" s="213"/>
    </row>
    <row r="528" spans="2:55">
      <c r="B528" s="222"/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  <c r="Z528" s="223"/>
      <c r="AA528" s="223"/>
      <c r="AB528" s="223"/>
      <c r="AC528" s="223"/>
      <c r="AD528" s="223"/>
      <c r="AE528" s="223"/>
      <c r="AF528" s="223"/>
      <c r="AG528" s="223"/>
      <c r="AH528" s="223"/>
      <c r="AI528" s="223"/>
      <c r="AJ528" s="223"/>
      <c r="AK528" s="223"/>
      <c r="AL528" s="223"/>
      <c r="AM528" s="223"/>
      <c r="AN528" s="223"/>
      <c r="AO528" s="223"/>
      <c r="AP528" s="223"/>
      <c r="AQ528" s="223"/>
      <c r="AR528" s="223"/>
      <c r="AS528" s="223"/>
      <c r="AT528" s="223"/>
      <c r="AU528" s="223"/>
      <c r="AV528" s="223"/>
      <c r="AW528" s="223"/>
      <c r="AX528" s="223"/>
      <c r="AY528" s="223"/>
      <c r="AZ528" s="223"/>
      <c r="BA528" s="213"/>
      <c r="BB528" s="213"/>
      <c r="BC528" s="213"/>
    </row>
    <row r="529" spans="2:55">
      <c r="B529" s="222"/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  <c r="AU529" s="223"/>
      <c r="AV529" s="223"/>
      <c r="AW529" s="223"/>
      <c r="AX529" s="223"/>
      <c r="AY529" s="223"/>
      <c r="AZ529" s="223"/>
      <c r="BA529" s="213"/>
      <c r="BB529" s="213"/>
      <c r="BC529" s="213"/>
    </row>
    <row r="530" spans="2:55">
      <c r="B530" s="222"/>
      <c r="C530" s="223"/>
      <c r="D530" s="223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223"/>
      <c r="AE530" s="223"/>
      <c r="AF530" s="223"/>
      <c r="AG530" s="223"/>
      <c r="AH530" s="223"/>
      <c r="AI530" s="223"/>
      <c r="AJ530" s="223"/>
      <c r="AK530" s="223"/>
      <c r="AL530" s="223"/>
      <c r="AM530" s="223"/>
      <c r="AN530" s="223"/>
      <c r="AO530" s="223"/>
      <c r="AP530" s="223"/>
      <c r="AQ530" s="223"/>
      <c r="AR530" s="223"/>
      <c r="AS530" s="223"/>
      <c r="AT530" s="223"/>
      <c r="AU530" s="223"/>
      <c r="AV530" s="223"/>
      <c r="AW530" s="223"/>
      <c r="AX530" s="223"/>
      <c r="AY530" s="223"/>
      <c r="AZ530" s="223"/>
      <c r="BA530" s="213"/>
      <c r="BB530" s="213"/>
      <c r="BC530" s="213"/>
    </row>
    <row r="531" spans="2:55">
      <c r="B531" s="222"/>
      <c r="C531" s="223"/>
      <c r="D531" s="223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223"/>
      <c r="AI531" s="223"/>
      <c r="AJ531" s="223"/>
      <c r="AK531" s="223"/>
      <c r="AL531" s="223"/>
      <c r="AM531" s="223"/>
      <c r="AN531" s="223"/>
      <c r="AO531" s="223"/>
      <c r="AP531" s="223"/>
      <c r="AQ531" s="223"/>
      <c r="AR531" s="223"/>
      <c r="AS531" s="223"/>
      <c r="AT531" s="223"/>
      <c r="AU531" s="223"/>
      <c r="AV531" s="223"/>
      <c r="AW531" s="223"/>
      <c r="AX531" s="223"/>
      <c r="AY531" s="223"/>
      <c r="AZ531" s="223"/>
      <c r="BA531" s="213"/>
      <c r="BB531" s="213"/>
      <c r="BC531" s="213"/>
    </row>
    <row r="532" spans="2:55">
      <c r="B532" s="222"/>
      <c r="C532" s="223"/>
      <c r="D532" s="223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223"/>
      <c r="AE532" s="223"/>
      <c r="AF532" s="223"/>
      <c r="AG532" s="223"/>
      <c r="AH532" s="223"/>
      <c r="AI532" s="223"/>
      <c r="AJ532" s="223"/>
      <c r="AK532" s="223"/>
      <c r="AL532" s="223"/>
      <c r="AM532" s="223"/>
      <c r="AN532" s="223"/>
      <c r="AO532" s="223"/>
      <c r="AP532" s="223"/>
      <c r="AQ532" s="223"/>
      <c r="AR532" s="223"/>
      <c r="AS532" s="223"/>
      <c r="AT532" s="223"/>
      <c r="AU532" s="223"/>
      <c r="AV532" s="223"/>
      <c r="AW532" s="223"/>
      <c r="AX532" s="223"/>
      <c r="AY532" s="223"/>
      <c r="AZ532" s="223"/>
      <c r="BA532" s="213"/>
      <c r="BB532" s="213"/>
      <c r="BC532" s="213"/>
    </row>
    <row r="533" spans="2:55">
      <c r="B533" s="222"/>
      <c r="C533" s="223"/>
      <c r="D533" s="223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223"/>
      <c r="AE533" s="223"/>
      <c r="AF533" s="223"/>
      <c r="AG533" s="223"/>
      <c r="AH533" s="223"/>
      <c r="AI533" s="223"/>
      <c r="AJ533" s="223"/>
      <c r="AK533" s="223"/>
      <c r="AL533" s="223"/>
      <c r="AM533" s="223"/>
      <c r="AN533" s="223"/>
      <c r="AO533" s="223"/>
      <c r="AP533" s="223"/>
      <c r="AQ533" s="223"/>
      <c r="AR533" s="223"/>
      <c r="AS533" s="223"/>
      <c r="AT533" s="223"/>
      <c r="AU533" s="223"/>
      <c r="AV533" s="223"/>
      <c r="AW533" s="223"/>
      <c r="AX533" s="223"/>
      <c r="AY533" s="223"/>
      <c r="AZ533" s="223"/>
      <c r="BA533" s="213"/>
      <c r="BB533" s="213"/>
      <c r="BC533" s="213"/>
    </row>
    <row r="534" spans="2:55">
      <c r="B534" s="222"/>
      <c r="C534" s="223"/>
      <c r="D534" s="223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223"/>
      <c r="AE534" s="223"/>
      <c r="AF534" s="223"/>
      <c r="AG534" s="223"/>
      <c r="AH534" s="223"/>
      <c r="AI534" s="223"/>
      <c r="AJ534" s="223"/>
      <c r="AK534" s="223"/>
      <c r="AL534" s="223"/>
      <c r="AM534" s="223"/>
      <c r="AN534" s="223"/>
      <c r="AO534" s="223"/>
      <c r="AP534" s="223"/>
      <c r="AQ534" s="223"/>
      <c r="AR534" s="223"/>
      <c r="AS534" s="223"/>
      <c r="AT534" s="223"/>
      <c r="AU534" s="223"/>
      <c r="AV534" s="223"/>
      <c r="AW534" s="223"/>
      <c r="AX534" s="223"/>
      <c r="AY534" s="223"/>
      <c r="AZ534" s="223"/>
      <c r="BA534" s="213"/>
      <c r="BB534" s="213"/>
      <c r="BC534" s="213"/>
    </row>
    <row r="535" spans="2:55">
      <c r="B535" s="222"/>
      <c r="C535" s="223"/>
      <c r="D535" s="223"/>
      <c r="E535" s="223"/>
      <c r="F535" s="223"/>
      <c r="G535" s="223"/>
      <c r="H535" s="223"/>
      <c r="I535" s="223"/>
      <c r="J535" s="223"/>
      <c r="K535" s="223"/>
      <c r="L535" s="223"/>
      <c r="M535" s="223"/>
      <c r="N535" s="223"/>
      <c r="O535" s="223"/>
      <c r="P535" s="223"/>
      <c r="Q535" s="223"/>
      <c r="R535" s="223"/>
      <c r="S535" s="223"/>
      <c r="T535" s="223"/>
      <c r="U535" s="223"/>
      <c r="V535" s="223"/>
      <c r="W535" s="223"/>
      <c r="X535" s="223"/>
      <c r="Y535" s="223"/>
      <c r="Z535" s="223"/>
      <c r="AA535" s="223"/>
      <c r="AB535" s="223"/>
      <c r="AC535" s="223"/>
      <c r="AD535" s="223"/>
      <c r="AE535" s="223"/>
      <c r="AF535" s="223"/>
      <c r="AG535" s="223"/>
      <c r="AH535" s="223"/>
      <c r="AI535" s="223"/>
      <c r="AJ535" s="223"/>
      <c r="AK535" s="223"/>
      <c r="AL535" s="223"/>
      <c r="AM535" s="223"/>
      <c r="AN535" s="223"/>
      <c r="AO535" s="223"/>
      <c r="AP535" s="223"/>
      <c r="AQ535" s="223"/>
      <c r="AR535" s="223"/>
      <c r="AS535" s="223"/>
      <c r="AT535" s="223"/>
      <c r="AU535" s="223"/>
      <c r="AV535" s="223"/>
      <c r="AW535" s="223"/>
      <c r="AX535" s="223"/>
      <c r="AY535" s="223"/>
      <c r="AZ535" s="223"/>
      <c r="BA535" s="213"/>
      <c r="BB535" s="213"/>
      <c r="BC535" s="213"/>
    </row>
    <row r="536" spans="2:55">
      <c r="B536" s="222"/>
      <c r="C536" s="223"/>
      <c r="D536" s="223"/>
      <c r="E536" s="223"/>
      <c r="F536" s="223"/>
      <c r="G536" s="223"/>
      <c r="H536" s="223"/>
      <c r="I536" s="223"/>
      <c r="J536" s="223"/>
      <c r="K536" s="223"/>
      <c r="L536" s="223"/>
      <c r="M536" s="223"/>
      <c r="N536" s="223"/>
      <c r="O536" s="223"/>
      <c r="P536" s="223"/>
      <c r="Q536" s="223"/>
      <c r="R536" s="223"/>
      <c r="S536" s="223"/>
      <c r="T536" s="223"/>
      <c r="U536" s="223"/>
      <c r="V536" s="223"/>
      <c r="W536" s="223"/>
      <c r="X536" s="223"/>
      <c r="Y536" s="223"/>
      <c r="Z536" s="223"/>
      <c r="AA536" s="223"/>
      <c r="AB536" s="223"/>
      <c r="AC536" s="223"/>
      <c r="AD536" s="223"/>
      <c r="AE536" s="223"/>
      <c r="AF536" s="223"/>
      <c r="AG536" s="223"/>
      <c r="AH536" s="223"/>
      <c r="AI536" s="223"/>
      <c r="AJ536" s="223"/>
      <c r="AK536" s="223"/>
      <c r="AL536" s="223"/>
      <c r="AM536" s="223"/>
      <c r="AN536" s="223"/>
      <c r="AO536" s="223"/>
      <c r="AP536" s="223"/>
      <c r="AQ536" s="223"/>
      <c r="AR536" s="223"/>
      <c r="AS536" s="223"/>
      <c r="AT536" s="223"/>
      <c r="AU536" s="223"/>
      <c r="AV536" s="223"/>
      <c r="AW536" s="223"/>
      <c r="AX536" s="223"/>
      <c r="AY536" s="223"/>
      <c r="AZ536" s="223"/>
      <c r="BA536" s="213"/>
      <c r="BB536" s="213"/>
      <c r="BC536" s="213"/>
    </row>
    <row r="537" spans="2:55">
      <c r="B537" s="222"/>
      <c r="C537" s="223"/>
      <c r="D537" s="223"/>
      <c r="E537" s="223"/>
      <c r="F537" s="223"/>
      <c r="G537" s="223"/>
      <c r="H537" s="223"/>
      <c r="I537" s="223"/>
      <c r="J537" s="223"/>
      <c r="K537" s="223"/>
      <c r="L537" s="223"/>
      <c r="M537" s="223"/>
      <c r="N537" s="223"/>
      <c r="O537" s="223"/>
      <c r="P537" s="223"/>
      <c r="Q537" s="223"/>
      <c r="R537" s="223"/>
      <c r="S537" s="223"/>
      <c r="T537" s="223"/>
      <c r="U537" s="223"/>
      <c r="V537" s="223"/>
      <c r="W537" s="223"/>
      <c r="X537" s="223"/>
      <c r="Y537" s="223"/>
      <c r="Z537" s="223"/>
      <c r="AA537" s="223"/>
      <c r="AB537" s="223"/>
      <c r="AC537" s="223"/>
      <c r="AD537" s="223"/>
      <c r="AE537" s="223"/>
      <c r="AF537" s="223"/>
      <c r="AG537" s="223"/>
      <c r="AH537" s="223"/>
      <c r="AI537" s="223"/>
      <c r="AJ537" s="223"/>
      <c r="AK537" s="223"/>
      <c r="AL537" s="223"/>
      <c r="AM537" s="223"/>
      <c r="AN537" s="223"/>
      <c r="AO537" s="223"/>
      <c r="AP537" s="223"/>
      <c r="AQ537" s="223"/>
      <c r="AR537" s="223"/>
      <c r="AS537" s="223"/>
      <c r="AT537" s="223"/>
      <c r="AU537" s="223"/>
      <c r="AV537" s="223"/>
      <c r="AW537" s="223"/>
      <c r="AX537" s="223"/>
      <c r="AY537" s="223"/>
      <c r="AZ537" s="223"/>
      <c r="BA537" s="213"/>
      <c r="BB537" s="213"/>
      <c r="BC537" s="213"/>
    </row>
    <row r="538" spans="2:55">
      <c r="B538" s="222"/>
      <c r="C538" s="223"/>
      <c r="D538" s="223"/>
      <c r="E538" s="223"/>
      <c r="F538" s="223"/>
      <c r="G538" s="223"/>
      <c r="H538" s="223"/>
      <c r="I538" s="223"/>
      <c r="J538" s="223"/>
      <c r="K538" s="223"/>
      <c r="L538" s="223"/>
      <c r="M538" s="223"/>
      <c r="N538" s="223"/>
      <c r="O538" s="223"/>
      <c r="P538" s="223"/>
      <c r="Q538" s="223"/>
      <c r="R538" s="223"/>
      <c r="S538" s="223"/>
      <c r="T538" s="223"/>
      <c r="U538" s="223"/>
      <c r="V538" s="223"/>
      <c r="W538" s="223"/>
      <c r="X538" s="223"/>
      <c r="Y538" s="223"/>
      <c r="Z538" s="223"/>
      <c r="AA538" s="223"/>
      <c r="AB538" s="223"/>
      <c r="AC538" s="223"/>
      <c r="AD538" s="223"/>
      <c r="AE538" s="223"/>
      <c r="AF538" s="223"/>
      <c r="AG538" s="223"/>
      <c r="AH538" s="223"/>
      <c r="AI538" s="223"/>
      <c r="AJ538" s="223"/>
      <c r="AK538" s="223"/>
      <c r="AL538" s="223"/>
      <c r="AM538" s="223"/>
      <c r="AN538" s="223"/>
      <c r="AO538" s="223"/>
      <c r="AP538" s="223"/>
      <c r="AQ538" s="223"/>
      <c r="AR538" s="223"/>
      <c r="AS538" s="223"/>
      <c r="AT538" s="223"/>
      <c r="AU538" s="223"/>
      <c r="AV538" s="223"/>
      <c r="AW538" s="223"/>
      <c r="AX538" s="223"/>
      <c r="AY538" s="223"/>
      <c r="AZ538" s="223"/>
      <c r="BA538" s="213"/>
      <c r="BB538" s="213"/>
      <c r="BC538" s="213"/>
    </row>
    <row r="539" spans="2:55">
      <c r="B539" s="222"/>
      <c r="C539" s="223"/>
      <c r="D539" s="223"/>
      <c r="E539" s="223"/>
      <c r="F539" s="223"/>
      <c r="G539" s="223"/>
      <c r="H539" s="223"/>
      <c r="I539" s="223"/>
      <c r="J539" s="223"/>
      <c r="K539" s="223"/>
      <c r="L539" s="223"/>
      <c r="M539" s="223"/>
      <c r="N539" s="223"/>
      <c r="O539" s="223"/>
      <c r="P539" s="223"/>
      <c r="Q539" s="223"/>
      <c r="R539" s="223"/>
      <c r="S539" s="223"/>
      <c r="T539" s="223"/>
      <c r="U539" s="223"/>
      <c r="V539" s="223"/>
      <c r="W539" s="223"/>
      <c r="X539" s="223"/>
      <c r="Y539" s="223"/>
      <c r="Z539" s="223"/>
      <c r="AA539" s="223"/>
      <c r="AB539" s="223"/>
      <c r="AC539" s="223"/>
      <c r="AD539" s="223"/>
      <c r="AE539" s="223"/>
      <c r="AF539" s="223"/>
      <c r="AG539" s="223"/>
      <c r="AH539" s="223"/>
      <c r="AI539" s="223"/>
      <c r="AJ539" s="223"/>
      <c r="AK539" s="223"/>
      <c r="AL539" s="223"/>
      <c r="AM539" s="223"/>
      <c r="AN539" s="223"/>
      <c r="AO539" s="223"/>
      <c r="AP539" s="223"/>
      <c r="AQ539" s="223"/>
      <c r="AR539" s="223"/>
      <c r="AS539" s="223"/>
      <c r="AT539" s="223"/>
      <c r="AU539" s="223"/>
      <c r="AV539" s="223"/>
      <c r="AW539" s="223"/>
      <c r="AX539" s="223"/>
      <c r="AY539" s="223"/>
      <c r="AZ539" s="223"/>
      <c r="BA539" s="213"/>
      <c r="BB539" s="213"/>
      <c r="BC539" s="213"/>
    </row>
    <row r="540" spans="2:55">
      <c r="B540" s="222"/>
      <c r="C540" s="223"/>
      <c r="D540" s="223"/>
      <c r="E540" s="223"/>
      <c r="F540" s="223"/>
      <c r="G540" s="223"/>
      <c r="H540" s="223"/>
      <c r="I540" s="223"/>
      <c r="J540" s="223"/>
      <c r="K540" s="223"/>
      <c r="L540" s="223"/>
      <c r="M540" s="223"/>
      <c r="N540" s="223"/>
      <c r="O540" s="223"/>
      <c r="P540" s="223"/>
      <c r="Q540" s="223"/>
      <c r="R540" s="223"/>
      <c r="S540" s="223"/>
      <c r="T540" s="223"/>
      <c r="U540" s="223"/>
      <c r="V540" s="223"/>
      <c r="W540" s="223"/>
      <c r="X540" s="223"/>
      <c r="Y540" s="223"/>
      <c r="Z540" s="223"/>
      <c r="AA540" s="223"/>
      <c r="AB540" s="223"/>
      <c r="AC540" s="223"/>
      <c r="AD540" s="223"/>
      <c r="AE540" s="223"/>
      <c r="AF540" s="223"/>
      <c r="AG540" s="223"/>
      <c r="AH540" s="223"/>
      <c r="AI540" s="223"/>
      <c r="AJ540" s="223"/>
      <c r="AK540" s="223"/>
      <c r="AL540" s="223"/>
      <c r="AM540" s="223"/>
      <c r="AN540" s="223"/>
      <c r="AO540" s="223"/>
      <c r="AP540" s="223"/>
      <c r="AQ540" s="223"/>
      <c r="AR540" s="223"/>
      <c r="AS540" s="223"/>
      <c r="AT540" s="223"/>
      <c r="AU540" s="223"/>
      <c r="AV540" s="223"/>
      <c r="AW540" s="223"/>
      <c r="AX540" s="223"/>
      <c r="AY540" s="223"/>
      <c r="AZ540" s="223"/>
      <c r="BA540" s="213"/>
      <c r="BB540" s="213"/>
      <c r="BC540" s="213"/>
    </row>
    <row r="541" spans="2:55">
      <c r="B541" s="222"/>
      <c r="C541" s="223"/>
      <c r="D541" s="223"/>
      <c r="E541" s="223"/>
      <c r="F541" s="223"/>
      <c r="G541" s="223"/>
      <c r="H541" s="223"/>
      <c r="I541" s="223"/>
      <c r="J541" s="223"/>
      <c r="K541" s="223"/>
      <c r="L541" s="223"/>
      <c r="M541" s="223"/>
      <c r="N541" s="223"/>
      <c r="O541" s="223"/>
      <c r="P541" s="223"/>
      <c r="Q541" s="223"/>
      <c r="R541" s="223"/>
      <c r="S541" s="223"/>
      <c r="T541" s="223"/>
      <c r="U541" s="223"/>
      <c r="V541" s="223"/>
      <c r="W541" s="223"/>
      <c r="X541" s="223"/>
      <c r="Y541" s="223"/>
      <c r="Z541" s="223"/>
      <c r="AA541" s="223"/>
      <c r="AB541" s="223"/>
      <c r="AC541" s="223"/>
      <c r="AD541" s="223"/>
      <c r="AE541" s="223"/>
      <c r="AF541" s="223"/>
      <c r="AG541" s="223"/>
      <c r="AH541" s="223"/>
      <c r="AI541" s="223"/>
      <c r="AJ541" s="223"/>
      <c r="AK541" s="223"/>
      <c r="AL541" s="223"/>
      <c r="AM541" s="223"/>
      <c r="AN541" s="223"/>
      <c r="AO541" s="223"/>
      <c r="AP541" s="223"/>
      <c r="AQ541" s="223"/>
      <c r="AR541" s="223"/>
      <c r="AS541" s="223"/>
      <c r="AT541" s="223"/>
      <c r="AU541" s="223"/>
      <c r="AV541" s="223"/>
      <c r="AW541" s="223"/>
      <c r="AX541" s="223"/>
      <c r="AY541" s="223"/>
      <c r="AZ541" s="223"/>
      <c r="BA541" s="213"/>
      <c r="BB541" s="213"/>
      <c r="BC541" s="213"/>
    </row>
    <row r="542" spans="2:55">
      <c r="B542" s="222"/>
      <c r="C542" s="223"/>
      <c r="D542" s="223"/>
      <c r="E542" s="223"/>
      <c r="F542" s="223"/>
      <c r="G542" s="223"/>
      <c r="H542" s="223"/>
      <c r="I542" s="223"/>
      <c r="J542" s="223"/>
      <c r="K542" s="223"/>
      <c r="L542" s="223"/>
      <c r="M542" s="223"/>
      <c r="N542" s="223"/>
      <c r="O542" s="223"/>
      <c r="P542" s="223"/>
      <c r="Q542" s="223"/>
      <c r="R542" s="223"/>
      <c r="S542" s="223"/>
      <c r="T542" s="223"/>
      <c r="U542" s="223"/>
      <c r="V542" s="223"/>
      <c r="W542" s="223"/>
      <c r="X542" s="223"/>
      <c r="Y542" s="223"/>
      <c r="Z542" s="223"/>
      <c r="AA542" s="223"/>
      <c r="AB542" s="223"/>
      <c r="AC542" s="223"/>
      <c r="AD542" s="223"/>
      <c r="AE542" s="223"/>
      <c r="AF542" s="223"/>
      <c r="AG542" s="223"/>
      <c r="AH542" s="223"/>
      <c r="AI542" s="223"/>
      <c r="AJ542" s="223"/>
      <c r="AK542" s="223"/>
      <c r="AL542" s="223"/>
      <c r="AM542" s="223"/>
      <c r="AN542" s="223"/>
      <c r="AO542" s="223"/>
      <c r="AP542" s="223"/>
      <c r="AQ542" s="223"/>
      <c r="AR542" s="223"/>
      <c r="AS542" s="223"/>
      <c r="AT542" s="223"/>
      <c r="AU542" s="223"/>
      <c r="AV542" s="223"/>
      <c r="AW542" s="223"/>
      <c r="AX542" s="223"/>
      <c r="AY542" s="223"/>
      <c r="AZ542" s="223"/>
      <c r="BA542" s="213"/>
      <c r="BB542" s="213"/>
      <c r="BC542" s="213"/>
    </row>
    <row r="543" spans="2:55">
      <c r="B543" s="222"/>
      <c r="C543" s="223"/>
      <c r="D543" s="223"/>
      <c r="E543" s="223"/>
      <c r="F543" s="223"/>
      <c r="G543" s="223"/>
      <c r="H543" s="223"/>
      <c r="I543" s="223"/>
      <c r="J543" s="223"/>
      <c r="K543" s="223"/>
      <c r="L543" s="223"/>
      <c r="M543" s="223"/>
      <c r="N543" s="223"/>
      <c r="O543" s="223"/>
      <c r="P543" s="223"/>
      <c r="Q543" s="223"/>
      <c r="R543" s="223"/>
      <c r="S543" s="223"/>
      <c r="T543" s="223"/>
      <c r="U543" s="223"/>
      <c r="V543" s="223"/>
      <c r="W543" s="223"/>
      <c r="X543" s="223"/>
      <c r="Y543" s="223"/>
      <c r="Z543" s="223"/>
      <c r="AA543" s="223"/>
      <c r="AB543" s="223"/>
      <c r="AC543" s="223"/>
      <c r="AD543" s="223"/>
      <c r="AE543" s="223"/>
      <c r="AF543" s="223"/>
      <c r="AG543" s="223"/>
      <c r="AH543" s="223"/>
      <c r="AI543" s="223"/>
      <c r="AJ543" s="223"/>
      <c r="AK543" s="223"/>
      <c r="AL543" s="223"/>
      <c r="AM543" s="223"/>
      <c r="AN543" s="223"/>
      <c r="AO543" s="223"/>
      <c r="AP543" s="223"/>
      <c r="AQ543" s="223"/>
      <c r="AR543" s="223"/>
      <c r="AS543" s="223"/>
      <c r="AT543" s="223"/>
      <c r="AU543" s="223"/>
      <c r="AV543" s="223"/>
      <c r="AW543" s="223"/>
      <c r="AX543" s="223"/>
      <c r="AY543" s="223"/>
      <c r="AZ543" s="223"/>
      <c r="BA543" s="213"/>
      <c r="BB543" s="213"/>
      <c r="BC543" s="213"/>
    </row>
    <row r="544" spans="2:55">
      <c r="B544" s="222"/>
      <c r="C544" s="223"/>
      <c r="D544" s="223"/>
      <c r="E544" s="223"/>
      <c r="F544" s="223"/>
      <c r="G544" s="223"/>
      <c r="H544" s="223"/>
      <c r="I544" s="223"/>
      <c r="J544" s="223"/>
      <c r="K544" s="223"/>
      <c r="L544" s="223"/>
      <c r="M544" s="223"/>
      <c r="N544" s="223"/>
      <c r="O544" s="223"/>
      <c r="P544" s="223"/>
      <c r="Q544" s="223"/>
      <c r="R544" s="223"/>
      <c r="S544" s="223"/>
      <c r="T544" s="223"/>
      <c r="U544" s="223"/>
      <c r="V544" s="223"/>
      <c r="W544" s="223"/>
      <c r="X544" s="223"/>
      <c r="Y544" s="223"/>
      <c r="Z544" s="223"/>
      <c r="AA544" s="223"/>
      <c r="AB544" s="223"/>
      <c r="AC544" s="223"/>
      <c r="AD544" s="223"/>
      <c r="AE544" s="223"/>
      <c r="AF544" s="223"/>
      <c r="AG544" s="223"/>
      <c r="AH544" s="223"/>
      <c r="AI544" s="223"/>
      <c r="AJ544" s="223"/>
      <c r="AK544" s="223"/>
      <c r="AL544" s="223"/>
      <c r="AM544" s="223"/>
      <c r="AN544" s="223"/>
      <c r="AO544" s="223"/>
      <c r="AP544" s="223"/>
      <c r="AQ544" s="223"/>
      <c r="AR544" s="223"/>
      <c r="AS544" s="223"/>
      <c r="AT544" s="223"/>
      <c r="AU544" s="223"/>
      <c r="AV544" s="223"/>
      <c r="AW544" s="223"/>
      <c r="AX544" s="223"/>
      <c r="AY544" s="223"/>
      <c r="AZ544" s="223"/>
      <c r="BA544" s="213"/>
      <c r="BB544" s="213"/>
      <c r="BC544" s="213"/>
    </row>
    <row r="545" spans="2:55">
      <c r="B545" s="222"/>
      <c r="C545" s="223"/>
      <c r="D545" s="223"/>
      <c r="E545" s="223"/>
      <c r="F545" s="223"/>
      <c r="G545" s="223"/>
      <c r="H545" s="223"/>
      <c r="I545" s="223"/>
      <c r="J545" s="223"/>
      <c r="K545" s="223"/>
      <c r="L545" s="223"/>
      <c r="M545" s="223"/>
      <c r="N545" s="223"/>
      <c r="O545" s="223"/>
      <c r="P545" s="223"/>
      <c r="Q545" s="223"/>
      <c r="R545" s="223"/>
      <c r="S545" s="223"/>
      <c r="T545" s="223"/>
      <c r="U545" s="223"/>
      <c r="V545" s="223"/>
      <c r="W545" s="223"/>
      <c r="X545" s="223"/>
      <c r="Y545" s="223"/>
      <c r="Z545" s="223"/>
      <c r="AA545" s="223"/>
      <c r="AB545" s="223"/>
      <c r="AC545" s="223"/>
      <c r="AD545" s="223"/>
      <c r="AE545" s="223"/>
      <c r="AF545" s="223"/>
      <c r="AG545" s="223"/>
      <c r="AH545" s="223"/>
      <c r="AI545" s="223"/>
      <c r="AJ545" s="223"/>
      <c r="AK545" s="223"/>
      <c r="AL545" s="223"/>
      <c r="AM545" s="223"/>
      <c r="AN545" s="223"/>
      <c r="AO545" s="223"/>
      <c r="AP545" s="223"/>
      <c r="AQ545" s="223"/>
      <c r="AR545" s="223"/>
      <c r="AS545" s="223"/>
      <c r="AT545" s="223"/>
      <c r="AU545" s="223"/>
      <c r="AV545" s="223"/>
      <c r="AW545" s="223"/>
      <c r="AX545" s="223"/>
      <c r="AY545" s="223"/>
      <c r="AZ545" s="223"/>
      <c r="BA545" s="213"/>
      <c r="BB545" s="213"/>
      <c r="BC545" s="213"/>
    </row>
    <row r="546" spans="2:55">
      <c r="B546" s="222"/>
      <c r="C546" s="223"/>
      <c r="D546" s="223"/>
      <c r="E546" s="223"/>
      <c r="F546" s="223"/>
      <c r="G546" s="223"/>
      <c r="H546" s="223"/>
      <c r="I546" s="223"/>
      <c r="J546" s="223"/>
      <c r="K546" s="223"/>
      <c r="L546" s="223"/>
      <c r="M546" s="223"/>
      <c r="N546" s="223"/>
      <c r="O546" s="223"/>
      <c r="P546" s="223"/>
      <c r="Q546" s="223"/>
      <c r="R546" s="223"/>
      <c r="S546" s="223"/>
      <c r="T546" s="223"/>
      <c r="U546" s="223"/>
      <c r="V546" s="223"/>
      <c r="W546" s="223"/>
      <c r="X546" s="223"/>
      <c r="Y546" s="223"/>
      <c r="Z546" s="223"/>
      <c r="AA546" s="223"/>
      <c r="AB546" s="223"/>
      <c r="AC546" s="223"/>
      <c r="AD546" s="223"/>
      <c r="AE546" s="223"/>
      <c r="AF546" s="223"/>
      <c r="AG546" s="223"/>
      <c r="AH546" s="223"/>
      <c r="AI546" s="223"/>
      <c r="AJ546" s="223"/>
      <c r="AK546" s="223"/>
      <c r="AL546" s="223"/>
      <c r="AM546" s="223"/>
      <c r="AN546" s="223"/>
      <c r="AO546" s="223"/>
      <c r="AP546" s="223"/>
      <c r="AQ546" s="223"/>
      <c r="AR546" s="223"/>
      <c r="AS546" s="223"/>
      <c r="AT546" s="223"/>
      <c r="AU546" s="223"/>
      <c r="AV546" s="223"/>
      <c r="AW546" s="223"/>
      <c r="AX546" s="223"/>
      <c r="AY546" s="223"/>
      <c r="AZ546" s="223"/>
      <c r="BA546" s="213"/>
      <c r="BB546" s="213"/>
      <c r="BC546" s="213"/>
    </row>
    <row r="547" spans="2:55">
      <c r="B547" s="222"/>
      <c r="C547" s="223"/>
      <c r="D547" s="223"/>
      <c r="E547" s="223"/>
      <c r="F547" s="223"/>
      <c r="G547" s="223"/>
      <c r="H547" s="223"/>
      <c r="I547" s="223"/>
      <c r="J547" s="223"/>
      <c r="K547" s="223"/>
      <c r="L547" s="223"/>
      <c r="M547" s="223"/>
      <c r="N547" s="223"/>
      <c r="O547" s="223"/>
      <c r="P547" s="223"/>
      <c r="Q547" s="223"/>
      <c r="R547" s="223"/>
      <c r="S547" s="223"/>
      <c r="T547" s="223"/>
      <c r="U547" s="223"/>
      <c r="V547" s="223"/>
      <c r="W547" s="223"/>
      <c r="X547" s="223"/>
      <c r="Y547" s="223"/>
      <c r="Z547" s="223"/>
      <c r="AA547" s="223"/>
      <c r="AB547" s="223"/>
      <c r="AC547" s="223"/>
      <c r="AD547" s="223"/>
      <c r="AE547" s="223"/>
      <c r="AF547" s="223"/>
      <c r="AG547" s="223"/>
      <c r="AH547" s="223"/>
      <c r="AI547" s="223"/>
      <c r="AJ547" s="223"/>
      <c r="AK547" s="223"/>
      <c r="AL547" s="223"/>
      <c r="AM547" s="223"/>
      <c r="AN547" s="223"/>
      <c r="AO547" s="223"/>
      <c r="AP547" s="223"/>
      <c r="AQ547" s="223"/>
      <c r="AR547" s="223"/>
      <c r="AS547" s="223"/>
      <c r="AT547" s="223"/>
      <c r="AU547" s="223"/>
      <c r="AV547" s="223"/>
      <c r="AW547" s="223"/>
      <c r="AX547" s="223"/>
      <c r="AY547" s="223"/>
      <c r="AZ547" s="223"/>
      <c r="BA547" s="213"/>
      <c r="BB547" s="213"/>
      <c r="BC547" s="213"/>
    </row>
    <row r="548" spans="2:55">
      <c r="B548" s="222"/>
      <c r="C548" s="223"/>
      <c r="D548" s="223"/>
      <c r="E548" s="223"/>
      <c r="F548" s="223"/>
      <c r="G548" s="223"/>
      <c r="H548" s="223"/>
      <c r="I548" s="223"/>
      <c r="J548" s="223"/>
      <c r="K548" s="223"/>
      <c r="L548" s="223"/>
      <c r="M548" s="223"/>
      <c r="N548" s="223"/>
      <c r="O548" s="223"/>
      <c r="P548" s="223"/>
      <c r="Q548" s="223"/>
      <c r="R548" s="223"/>
      <c r="S548" s="223"/>
      <c r="T548" s="223"/>
      <c r="U548" s="223"/>
      <c r="V548" s="223"/>
      <c r="W548" s="223"/>
      <c r="X548" s="223"/>
      <c r="Y548" s="223"/>
      <c r="Z548" s="223"/>
      <c r="AA548" s="223"/>
      <c r="AB548" s="223"/>
      <c r="AC548" s="223"/>
      <c r="AD548" s="223"/>
      <c r="AE548" s="223"/>
      <c r="AF548" s="223"/>
      <c r="AG548" s="223"/>
      <c r="AH548" s="223"/>
      <c r="AI548" s="223"/>
      <c r="AJ548" s="223"/>
      <c r="AK548" s="223"/>
      <c r="AL548" s="223"/>
      <c r="AM548" s="223"/>
      <c r="AN548" s="223"/>
      <c r="AO548" s="223"/>
      <c r="AP548" s="223"/>
      <c r="AQ548" s="223"/>
      <c r="AR548" s="223"/>
      <c r="AS548" s="223"/>
      <c r="AT548" s="223"/>
      <c r="AU548" s="223"/>
      <c r="AV548" s="223"/>
      <c r="AW548" s="223"/>
      <c r="AX548" s="223"/>
      <c r="AY548" s="223"/>
      <c r="AZ548" s="223"/>
      <c r="BA548" s="213"/>
      <c r="BB548" s="213"/>
      <c r="BC548" s="213"/>
    </row>
    <row r="549" spans="2:55">
      <c r="B549" s="222"/>
      <c r="C549" s="223"/>
      <c r="D549" s="223"/>
      <c r="E549" s="223"/>
      <c r="F549" s="223"/>
      <c r="G549" s="223"/>
      <c r="H549" s="223"/>
      <c r="I549" s="223"/>
      <c r="J549" s="223"/>
      <c r="K549" s="223"/>
      <c r="L549" s="223"/>
      <c r="M549" s="223"/>
      <c r="N549" s="223"/>
      <c r="O549" s="223"/>
      <c r="P549" s="223"/>
      <c r="Q549" s="223"/>
      <c r="R549" s="223"/>
      <c r="S549" s="223"/>
      <c r="T549" s="223"/>
      <c r="U549" s="223"/>
      <c r="V549" s="223"/>
      <c r="W549" s="223"/>
      <c r="X549" s="223"/>
      <c r="Y549" s="223"/>
      <c r="Z549" s="223"/>
      <c r="AA549" s="223"/>
      <c r="AB549" s="223"/>
      <c r="AC549" s="223"/>
      <c r="AD549" s="223"/>
      <c r="AE549" s="223"/>
      <c r="AF549" s="223"/>
      <c r="AG549" s="223"/>
      <c r="AH549" s="223"/>
      <c r="AI549" s="223"/>
      <c r="AJ549" s="223"/>
      <c r="AK549" s="223"/>
      <c r="AL549" s="223"/>
      <c r="AM549" s="223"/>
      <c r="AN549" s="223"/>
      <c r="AO549" s="223"/>
      <c r="AP549" s="223"/>
      <c r="AQ549" s="223"/>
      <c r="AR549" s="223"/>
      <c r="AS549" s="223"/>
      <c r="AT549" s="223"/>
      <c r="AU549" s="223"/>
      <c r="AV549" s="223"/>
      <c r="AW549" s="223"/>
      <c r="AX549" s="223"/>
      <c r="AY549" s="223"/>
      <c r="AZ549" s="223"/>
      <c r="BA549" s="213"/>
      <c r="BB549" s="213"/>
      <c r="BC549" s="213"/>
    </row>
    <row r="550" spans="2:55">
      <c r="B550" s="222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  <c r="AA550" s="223"/>
      <c r="AB550" s="223"/>
      <c r="AC550" s="223"/>
      <c r="AD550" s="223"/>
      <c r="AE550" s="223"/>
      <c r="AF550" s="223"/>
      <c r="AG550" s="223"/>
      <c r="AH550" s="223"/>
      <c r="AI550" s="223"/>
      <c r="AJ550" s="223"/>
      <c r="AK550" s="223"/>
      <c r="AL550" s="223"/>
      <c r="AM550" s="223"/>
      <c r="AN550" s="223"/>
      <c r="AO550" s="223"/>
      <c r="AP550" s="223"/>
      <c r="AQ550" s="223"/>
      <c r="AR550" s="223"/>
      <c r="AS550" s="223"/>
      <c r="AT550" s="223"/>
      <c r="AU550" s="223"/>
      <c r="AV550" s="223"/>
      <c r="AW550" s="223"/>
      <c r="AX550" s="223"/>
      <c r="AY550" s="223"/>
      <c r="AZ550" s="223"/>
      <c r="BA550" s="213"/>
      <c r="BB550" s="213"/>
      <c r="BC550" s="213"/>
    </row>
    <row r="551" spans="2:55">
      <c r="B551" s="222"/>
      <c r="C551" s="223"/>
      <c r="D551" s="223"/>
      <c r="E551" s="223"/>
      <c r="F551" s="223"/>
      <c r="G551" s="223"/>
      <c r="H551" s="223"/>
      <c r="I551" s="223"/>
      <c r="J551" s="223"/>
      <c r="K551" s="223"/>
      <c r="L551" s="223"/>
      <c r="M551" s="223"/>
      <c r="N551" s="223"/>
      <c r="O551" s="223"/>
      <c r="P551" s="223"/>
      <c r="Q551" s="223"/>
      <c r="R551" s="223"/>
      <c r="S551" s="223"/>
      <c r="T551" s="223"/>
      <c r="U551" s="223"/>
      <c r="V551" s="223"/>
      <c r="W551" s="223"/>
      <c r="X551" s="223"/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223"/>
      <c r="AI551" s="223"/>
      <c r="AJ551" s="223"/>
      <c r="AK551" s="223"/>
      <c r="AL551" s="223"/>
      <c r="AM551" s="223"/>
      <c r="AN551" s="223"/>
      <c r="AO551" s="223"/>
      <c r="AP551" s="223"/>
      <c r="AQ551" s="223"/>
      <c r="AR551" s="223"/>
      <c r="AS551" s="223"/>
      <c r="AT551" s="223"/>
      <c r="AU551" s="223"/>
      <c r="AV551" s="223"/>
      <c r="AW551" s="223"/>
      <c r="AX551" s="223"/>
      <c r="AY551" s="223"/>
      <c r="AZ551" s="223"/>
      <c r="BA551" s="213"/>
      <c r="BB551" s="213"/>
      <c r="BC551" s="213"/>
    </row>
    <row r="552" spans="2:55">
      <c r="B552" s="222"/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223"/>
      <c r="P552" s="223"/>
      <c r="Q552" s="223"/>
      <c r="R552" s="223"/>
      <c r="S552" s="223"/>
      <c r="T552" s="223"/>
      <c r="U552" s="223"/>
      <c r="V552" s="223"/>
      <c r="W552" s="223"/>
      <c r="X552" s="223"/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223"/>
      <c r="AI552" s="223"/>
      <c r="AJ552" s="223"/>
      <c r="AK552" s="223"/>
      <c r="AL552" s="223"/>
      <c r="AM552" s="223"/>
      <c r="AN552" s="223"/>
      <c r="AO552" s="223"/>
      <c r="AP552" s="223"/>
      <c r="AQ552" s="223"/>
      <c r="AR552" s="223"/>
      <c r="AS552" s="223"/>
      <c r="AT552" s="223"/>
      <c r="AU552" s="223"/>
      <c r="AV552" s="223"/>
      <c r="AW552" s="223"/>
      <c r="AX552" s="223"/>
      <c r="AY552" s="223"/>
      <c r="AZ552" s="223"/>
      <c r="BA552" s="213"/>
      <c r="BB552" s="213"/>
      <c r="BC552" s="213"/>
    </row>
    <row r="553" spans="2:55">
      <c r="B553" s="222"/>
      <c r="C553" s="223"/>
      <c r="D553" s="223"/>
      <c r="E553" s="223"/>
      <c r="F553" s="223"/>
      <c r="G553" s="223"/>
      <c r="H553" s="223"/>
      <c r="I553" s="223"/>
      <c r="J553" s="223"/>
      <c r="K553" s="223"/>
      <c r="L553" s="223"/>
      <c r="M553" s="223"/>
      <c r="N553" s="223"/>
      <c r="O553" s="223"/>
      <c r="P553" s="223"/>
      <c r="Q553" s="223"/>
      <c r="R553" s="223"/>
      <c r="S553" s="223"/>
      <c r="T553" s="223"/>
      <c r="U553" s="223"/>
      <c r="V553" s="223"/>
      <c r="W553" s="223"/>
      <c r="X553" s="223"/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223"/>
      <c r="AI553" s="223"/>
      <c r="AJ553" s="223"/>
      <c r="AK553" s="223"/>
      <c r="AL553" s="223"/>
      <c r="AM553" s="223"/>
      <c r="AN553" s="223"/>
      <c r="AO553" s="223"/>
      <c r="AP553" s="223"/>
      <c r="AQ553" s="223"/>
      <c r="AR553" s="223"/>
      <c r="AS553" s="223"/>
      <c r="AT553" s="223"/>
      <c r="AU553" s="223"/>
      <c r="AV553" s="223"/>
      <c r="AW553" s="223"/>
      <c r="AX553" s="223"/>
      <c r="AY553" s="223"/>
      <c r="AZ553" s="223"/>
      <c r="BA553" s="213"/>
      <c r="BB553" s="213"/>
      <c r="BC553" s="213"/>
    </row>
    <row r="554" spans="2:55">
      <c r="B554" s="222"/>
      <c r="C554" s="223"/>
      <c r="D554" s="223"/>
      <c r="E554" s="223"/>
      <c r="F554" s="223"/>
      <c r="G554" s="223"/>
      <c r="H554" s="223"/>
      <c r="I554" s="223"/>
      <c r="J554" s="223"/>
      <c r="K554" s="223"/>
      <c r="L554" s="223"/>
      <c r="M554" s="223"/>
      <c r="N554" s="223"/>
      <c r="O554" s="223"/>
      <c r="P554" s="223"/>
      <c r="Q554" s="223"/>
      <c r="R554" s="223"/>
      <c r="S554" s="223"/>
      <c r="T554" s="223"/>
      <c r="U554" s="223"/>
      <c r="V554" s="223"/>
      <c r="W554" s="223"/>
      <c r="X554" s="223"/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  <c r="AJ554" s="223"/>
      <c r="AK554" s="223"/>
      <c r="AL554" s="223"/>
      <c r="AM554" s="223"/>
      <c r="AN554" s="223"/>
      <c r="AO554" s="223"/>
      <c r="AP554" s="223"/>
      <c r="AQ554" s="223"/>
      <c r="AR554" s="223"/>
      <c r="AS554" s="223"/>
      <c r="AT554" s="223"/>
      <c r="AU554" s="223"/>
      <c r="AV554" s="223"/>
      <c r="AW554" s="223"/>
      <c r="AX554" s="223"/>
      <c r="AY554" s="223"/>
      <c r="AZ554" s="223"/>
      <c r="BA554" s="213"/>
      <c r="BB554" s="213"/>
      <c r="BC554" s="213"/>
    </row>
    <row r="555" spans="2:55">
      <c r="B555" s="222"/>
      <c r="C555" s="223"/>
      <c r="D555" s="223"/>
      <c r="E555" s="223"/>
      <c r="F555" s="223"/>
      <c r="G555" s="223"/>
      <c r="H555" s="223"/>
      <c r="I555" s="223"/>
      <c r="J555" s="223"/>
      <c r="K555" s="223"/>
      <c r="L555" s="223"/>
      <c r="M555" s="223"/>
      <c r="N555" s="223"/>
      <c r="O555" s="223"/>
      <c r="P555" s="223"/>
      <c r="Q555" s="223"/>
      <c r="R555" s="223"/>
      <c r="S555" s="223"/>
      <c r="T555" s="223"/>
      <c r="U555" s="223"/>
      <c r="V555" s="223"/>
      <c r="W555" s="223"/>
      <c r="X555" s="223"/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  <c r="AJ555" s="223"/>
      <c r="AK555" s="223"/>
      <c r="AL555" s="223"/>
      <c r="AM555" s="223"/>
      <c r="AN555" s="223"/>
      <c r="AO555" s="223"/>
      <c r="AP555" s="223"/>
      <c r="AQ555" s="223"/>
      <c r="AR555" s="223"/>
      <c r="AS555" s="223"/>
      <c r="AT555" s="223"/>
      <c r="AU555" s="223"/>
      <c r="AV555" s="223"/>
      <c r="AW555" s="223"/>
      <c r="AX555" s="223"/>
      <c r="AY555" s="223"/>
      <c r="AZ555" s="223"/>
      <c r="BA555" s="213"/>
      <c r="BB555" s="213"/>
      <c r="BC555" s="213"/>
    </row>
    <row r="556" spans="2:55">
      <c r="B556" s="222"/>
      <c r="C556" s="223"/>
      <c r="D556" s="223"/>
      <c r="E556" s="223"/>
      <c r="F556" s="223"/>
      <c r="G556" s="223"/>
      <c r="H556" s="223"/>
      <c r="I556" s="223"/>
      <c r="J556" s="223"/>
      <c r="K556" s="223"/>
      <c r="L556" s="223"/>
      <c r="M556" s="223"/>
      <c r="N556" s="223"/>
      <c r="O556" s="223"/>
      <c r="P556" s="223"/>
      <c r="Q556" s="223"/>
      <c r="R556" s="223"/>
      <c r="S556" s="223"/>
      <c r="T556" s="223"/>
      <c r="U556" s="223"/>
      <c r="V556" s="223"/>
      <c r="W556" s="223"/>
      <c r="X556" s="223"/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  <c r="AJ556" s="223"/>
      <c r="AK556" s="223"/>
      <c r="AL556" s="223"/>
      <c r="AM556" s="223"/>
      <c r="AN556" s="223"/>
      <c r="AO556" s="223"/>
      <c r="AP556" s="223"/>
      <c r="AQ556" s="223"/>
      <c r="AR556" s="223"/>
      <c r="AS556" s="223"/>
      <c r="AT556" s="223"/>
      <c r="AU556" s="223"/>
      <c r="AV556" s="223"/>
      <c r="AW556" s="223"/>
      <c r="AX556" s="223"/>
      <c r="AY556" s="223"/>
      <c r="AZ556" s="223"/>
      <c r="BA556" s="213"/>
      <c r="BB556" s="213"/>
      <c r="BC556" s="213"/>
    </row>
    <row r="557" spans="2:55">
      <c r="B557" s="222"/>
      <c r="C557" s="223"/>
      <c r="D557" s="223"/>
      <c r="E557" s="223"/>
      <c r="F557" s="223"/>
      <c r="G557" s="223"/>
      <c r="H557" s="223"/>
      <c r="I557" s="223"/>
      <c r="J557" s="223"/>
      <c r="K557" s="223"/>
      <c r="L557" s="223"/>
      <c r="M557" s="223"/>
      <c r="N557" s="223"/>
      <c r="O557" s="223"/>
      <c r="P557" s="223"/>
      <c r="Q557" s="223"/>
      <c r="R557" s="223"/>
      <c r="S557" s="223"/>
      <c r="T557" s="223"/>
      <c r="U557" s="223"/>
      <c r="V557" s="223"/>
      <c r="W557" s="223"/>
      <c r="X557" s="223"/>
      <c r="Y557" s="223"/>
      <c r="Z557" s="223"/>
      <c r="AA557" s="223"/>
      <c r="AB557" s="223"/>
      <c r="AC557" s="223"/>
      <c r="AD557" s="223"/>
      <c r="AE557" s="223"/>
      <c r="AF557" s="223"/>
      <c r="AG557" s="223"/>
      <c r="AH557" s="223"/>
      <c r="AI557" s="223"/>
      <c r="AJ557" s="223"/>
      <c r="AK557" s="223"/>
      <c r="AL557" s="223"/>
      <c r="AM557" s="223"/>
      <c r="AN557" s="223"/>
      <c r="AO557" s="223"/>
      <c r="AP557" s="223"/>
      <c r="AQ557" s="223"/>
      <c r="AR557" s="223"/>
      <c r="AS557" s="223"/>
      <c r="AT557" s="223"/>
      <c r="AU557" s="223"/>
      <c r="AV557" s="223"/>
      <c r="AW557" s="223"/>
      <c r="AX557" s="223"/>
      <c r="AY557" s="223"/>
      <c r="AZ557" s="223"/>
      <c r="BA557" s="213"/>
      <c r="BB557" s="213"/>
      <c r="BC557" s="213"/>
    </row>
    <row r="558" spans="2:55">
      <c r="B558" s="222"/>
      <c r="C558" s="223"/>
      <c r="D558" s="223"/>
      <c r="E558" s="223"/>
      <c r="F558" s="223"/>
      <c r="G558" s="223"/>
      <c r="H558" s="223"/>
      <c r="I558" s="223"/>
      <c r="J558" s="223"/>
      <c r="K558" s="223"/>
      <c r="L558" s="223"/>
      <c r="M558" s="223"/>
      <c r="N558" s="223"/>
      <c r="O558" s="223"/>
      <c r="P558" s="223"/>
      <c r="Q558" s="223"/>
      <c r="R558" s="223"/>
      <c r="S558" s="223"/>
      <c r="T558" s="223"/>
      <c r="U558" s="223"/>
      <c r="V558" s="223"/>
      <c r="W558" s="223"/>
      <c r="X558" s="223"/>
      <c r="Y558" s="223"/>
      <c r="Z558" s="223"/>
      <c r="AA558" s="223"/>
      <c r="AB558" s="223"/>
      <c r="AC558" s="223"/>
      <c r="AD558" s="223"/>
      <c r="AE558" s="223"/>
      <c r="AF558" s="223"/>
      <c r="AG558" s="223"/>
      <c r="AH558" s="223"/>
      <c r="AI558" s="223"/>
      <c r="AJ558" s="223"/>
      <c r="AK558" s="223"/>
      <c r="AL558" s="223"/>
      <c r="AM558" s="223"/>
      <c r="AN558" s="223"/>
      <c r="AO558" s="223"/>
      <c r="AP558" s="223"/>
      <c r="AQ558" s="223"/>
      <c r="AR558" s="223"/>
      <c r="AS558" s="223"/>
      <c r="AT558" s="223"/>
      <c r="AU558" s="223"/>
      <c r="AV558" s="223"/>
      <c r="AW558" s="223"/>
      <c r="AX558" s="223"/>
      <c r="AY558" s="223"/>
      <c r="AZ558" s="223"/>
      <c r="BA558" s="213"/>
      <c r="BB558" s="213"/>
      <c r="BC558" s="213"/>
    </row>
    <row r="559" spans="2:55">
      <c r="B559" s="222"/>
      <c r="C559" s="223"/>
      <c r="D559" s="223"/>
      <c r="E559" s="223"/>
      <c r="F559" s="223"/>
      <c r="G559" s="223"/>
      <c r="H559" s="223"/>
      <c r="I559" s="223"/>
      <c r="J559" s="223"/>
      <c r="K559" s="223"/>
      <c r="L559" s="223"/>
      <c r="M559" s="223"/>
      <c r="N559" s="223"/>
      <c r="O559" s="223"/>
      <c r="P559" s="223"/>
      <c r="Q559" s="223"/>
      <c r="R559" s="223"/>
      <c r="S559" s="223"/>
      <c r="T559" s="223"/>
      <c r="U559" s="223"/>
      <c r="V559" s="223"/>
      <c r="W559" s="223"/>
      <c r="X559" s="223"/>
      <c r="Y559" s="223"/>
      <c r="Z559" s="223"/>
      <c r="AA559" s="223"/>
      <c r="AB559" s="223"/>
      <c r="AC559" s="223"/>
      <c r="AD559" s="223"/>
      <c r="AE559" s="223"/>
      <c r="AF559" s="223"/>
      <c r="AG559" s="223"/>
      <c r="AH559" s="223"/>
      <c r="AI559" s="223"/>
      <c r="AJ559" s="223"/>
      <c r="AK559" s="223"/>
      <c r="AL559" s="223"/>
      <c r="AM559" s="223"/>
      <c r="AN559" s="223"/>
      <c r="AO559" s="223"/>
      <c r="AP559" s="223"/>
      <c r="AQ559" s="223"/>
      <c r="AR559" s="223"/>
      <c r="AS559" s="223"/>
      <c r="AT559" s="223"/>
      <c r="AU559" s="223"/>
      <c r="AV559" s="223"/>
      <c r="AW559" s="223"/>
      <c r="AX559" s="223"/>
      <c r="AY559" s="223"/>
      <c r="AZ559" s="223"/>
      <c r="BA559" s="213"/>
      <c r="BB559" s="213"/>
      <c r="BC559" s="213"/>
    </row>
    <row r="560" spans="2:55">
      <c r="B560" s="222"/>
      <c r="C560" s="223"/>
      <c r="D560" s="223"/>
      <c r="E560" s="223"/>
      <c r="F560" s="223"/>
      <c r="G560" s="223"/>
      <c r="H560" s="223"/>
      <c r="I560" s="223"/>
      <c r="J560" s="223"/>
      <c r="K560" s="223"/>
      <c r="L560" s="223"/>
      <c r="M560" s="223"/>
      <c r="N560" s="223"/>
      <c r="O560" s="223"/>
      <c r="P560" s="223"/>
      <c r="Q560" s="223"/>
      <c r="R560" s="223"/>
      <c r="S560" s="223"/>
      <c r="T560" s="223"/>
      <c r="U560" s="223"/>
      <c r="V560" s="223"/>
      <c r="W560" s="223"/>
      <c r="X560" s="223"/>
      <c r="Y560" s="223"/>
      <c r="Z560" s="223"/>
      <c r="AA560" s="223"/>
      <c r="AB560" s="223"/>
      <c r="AC560" s="223"/>
      <c r="AD560" s="223"/>
      <c r="AE560" s="223"/>
      <c r="AF560" s="223"/>
      <c r="AG560" s="223"/>
      <c r="AH560" s="223"/>
      <c r="AI560" s="223"/>
      <c r="AJ560" s="223"/>
      <c r="AK560" s="223"/>
      <c r="AL560" s="223"/>
      <c r="AM560" s="223"/>
      <c r="AN560" s="223"/>
      <c r="AO560" s="223"/>
      <c r="AP560" s="223"/>
      <c r="AQ560" s="223"/>
      <c r="AR560" s="223"/>
      <c r="AS560" s="223"/>
      <c r="AT560" s="223"/>
      <c r="AU560" s="223"/>
      <c r="AV560" s="223"/>
      <c r="AW560" s="223"/>
      <c r="AX560" s="223"/>
      <c r="AY560" s="223"/>
      <c r="AZ560" s="223"/>
      <c r="BA560" s="213"/>
      <c r="BB560" s="213"/>
      <c r="BC560" s="213"/>
    </row>
    <row r="561" spans="2:55">
      <c r="B561" s="222"/>
      <c r="C561" s="223"/>
      <c r="D561" s="223"/>
      <c r="E561" s="223"/>
      <c r="F561" s="223"/>
      <c r="G561" s="223"/>
      <c r="H561" s="223"/>
      <c r="I561" s="223"/>
      <c r="J561" s="223"/>
      <c r="K561" s="223"/>
      <c r="L561" s="223"/>
      <c r="M561" s="223"/>
      <c r="N561" s="223"/>
      <c r="O561" s="223"/>
      <c r="P561" s="223"/>
      <c r="Q561" s="223"/>
      <c r="R561" s="223"/>
      <c r="S561" s="223"/>
      <c r="T561" s="223"/>
      <c r="U561" s="223"/>
      <c r="V561" s="223"/>
      <c r="W561" s="223"/>
      <c r="X561" s="223"/>
      <c r="Y561" s="223"/>
      <c r="Z561" s="223"/>
      <c r="AA561" s="223"/>
      <c r="AB561" s="223"/>
      <c r="AC561" s="223"/>
      <c r="AD561" s="223"/>
      <c r="AE561" s="223"/>
      <c r="AF561" s="223"/>
      <c r="AG561" s="223"/>
      <c r="AH561" s="223"/>
      <c r="AI561" s="223"/>
      <c r="AJ561" s="223"/>
      <c r="AK561" s="223"/>
      <c r="AL561" s="223"/>
      <c r="AM561" s="223"/>
      <c r="AN561" s="223"/>
      <c r="AO561" s="223"/>
      <c r="AP561" s="223"/>
      <c r="AQ561" s="223"/>
      <c r="AR561" s="223"/>
      <c r="AS561" s="223"/>
      <c r="AT561" s="223"/>
      <c r="AU561" s="223"/>
      <c r="AV561" s="223"/>
      <c r="AW561" s="223"/>
      <c r="AX561" s="223"/>
      <c r="AY561" s="223"/>
      <c r="AZ561" s="223"/>
      <c r="BA561" s="213"/>
      <c r="BB561" s="213"/>
      <c r="BC561" s="213"/>
    </row>
    <row r="562" spans="2:55">
      <c r="B562" s="222"/>
      <c r="C562" s="223"/>
      <c r="D562" s="223"/>
      <c r="E562" s="223"/>
      <c r="F562" s="223"/>
      <c r="G562" s="223"/>
      <c r="H562" s="223"/>
      <c r="I562" s="223"/>
      <c r="J562" s="223"/>
      <c r="K562" s="223"/>
      <c r="L562" s="223"/>
      <c r="M562" s="223"/>
      <c r="N562" s="223"/>
      <c r="O562" s="223"/>
      <c r="P562" s="223"/>
      <c r="Q562" s="223"/>
      <c r="R562" s="223"/>
      <c r="S562" s="223"/>
      <c r="T562" s="223"/>
      <c r="U562" s="223"/>
      <c r="V562" s="223"/>
      <c r="W562" s="223"/>
      <c r="X562" s="223"/>
      <c r="Y562" s="223"/>
      <c r="Z562" s="223"/>
      <c r="AA562" s="223"/>
      <c r="AB562" s="223"/>
      <c r="AC562" s="223"/>
      <c r="AD562" s="223"/>
      <c r="AE562" s="223"/>
      <c r="AF562" s="223"/>
      <c r="AG562" s="223"/>
      <c r="AH562" s="223"/>
      <c r="AI562" s="223"/>
      <c r="AJ562" s="223"/>
      <c r="AK562" s="223"/>
      <c r="AL562" s="223"/>
      <c r="AM562" s="223"/>
      <c r="AN562" s="223"/>
      <c r="AO562" s="223"/>
      <c r="AP562" s="223"/>
      <c r="AQ562" s="223"/>
      <c r="AR562" s="223"/>
      <c r="AS562" s="223"/>
      <c r="AT562" s="223"/>
      <c r="AU562" s="223"/>
      <c r="AV562" s="223"/>
      <c r="AW562" s="223"/>
      <c r="AX562" s="223"/>
      <c r="AY562" s="223"/>
      <c r="AZ562" s="223"/>
      <c r="BA562" s="213"/>
      <c r="BB562" s="213"/>
      <c r="BC562" s="213"/>
    </row>
    <row r="563" spans="2:55">
      <c r="B563" s="222"/>
      <c r="C563" s="223"/>
      <c r="D563" s="223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23"/>
      <c r="AC563" s="223"/>
      <c r="AD563" s="223"/>
      <c r="AE563" s="223"/>
      <c r="AF563" s="223"/>
      <c r="AG563" s="223"/>
      <c r="AH563" s="223"/>
      <c r="AI563" s="223"/>
      <c r="AJ563" s="223"/>
      <c r="AK563" s="223"/>
      <c r="AL563" s="223"/>
      <c r="AM563" s="223"/>
      <c r="AN563" s="223"/>
      <c r="AO563" s="223"/>
      <c r="AP563" s="223"/>
      <c r="AQ563" s="223"/>
      <c r="AR563" s="223"/>
      <c r="AS563" s="223"/>
      <c r="AT563" s="223"/>
      <c r="AU563" s="223"/>
      <c r="AV563" s="223"/>
      <c r="AW563" s="223"/>
      <c r="AX563" s="223"/>
      <c r="AY563" s="223"/>
      <c r="AZ563" s="223"/>
      <c r="BA563" s="213"/>
      <c r="BB563" s="213"/>
      <c r="BC563" s="213"/>
    </row>
    <row r="564" spans="2:55">
      <c r="B564" s="222"/>
      <c r="C564" s="223"/>
      <c r="D564" s="223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  <c r="AA564" s="223"/>
      <c r="AB564" s="223"/>
      <c r="AC564" s="223"/>
      <c r="AD564" s="223"/>
      <c r="AE564" s="223"/>
      <c r="AF564" s="223"/>
      <c r="AG564" s="223"/>
      <c r="AH564" s="223"/>
      <c r="AI564" s="223"/>
      <c r="AJ564" s="223"/>
      <c r="AK564" s="223"/>
      <c r="AL564" s="223"/>
      <c r="AM564" s="223"/>
      <c r="AN564" s="223"/>
      <c r="AO564" s="223"/>
      <c r="AP564" s="223"/>
      <c r="AQ564" s="223"/>
      <c r="AR564" s="223"/>
      <c r="AS564" s="223"/>
      <c r="AT564" s="223"/>
      <c r="AU564" s="223"/>
      <c r="AV564" s="223"/>
      <c r="AW564" s="223"/>
      <c r="AX564" s="223"/>
      <c r="AY564" s="223"/>
      <c r="AZ564" s="223"/>
      <c r="BA564" s="213"/>
      <c r="BB564" s="213"/>
      <c r="BC564" s="213"/>
    </row>
    <row r="565" spans="2:55">
      <c r="B565" s="222"/>
      <c r="C565" s="223"/>
      <c r="D565" s="223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  <c r="AA565" s="223"/>
      <c r="AB565" s="223"/>
      <c r="AC565" s="223"/>
      <c r="AD565" s="223"/>
      <c r="AE565" s="223"/>
      <c r="AF565" s="223"/>
      <c r="AG565" s="223"/>
      <c r="AH565" s="223"/>
      <c r="AI565" s="223"/>
      <c r="AJ565" s="223"/>
      <c r="AK565" s="223"/>
      <c r="AL565" s="223"/>
      <c r="AM565" s="223"/>
      <c r="AN565" s="223"/>
      <c r="AO565" s="223"/>
      <c r="AP565" s="223"/>
      <c r="AQ565" s="223"/>
      <c r="AR565" s="223"/>
      <c r="AS565" s="223"/>
      <c r="AT565" s="223"/>
      <c r="AU565" s="223"/>
      <c r="AV565" s="223"/>
      <c r="AW565" s="223"/>
      <c r="AX565" s="223"/>
      <c r="AY565" s="223"/>
      <c r="AZ565" s="223"/>
      <c r="BA565" s="213"/>
      <c r="BB565" s="213"/>
      <c r="BC565" s="213"/>
    </row>
    <row r="566" spans="2:55">
      <c r="B566" s="222"/>
      <c r="C566" s="223"/>
      <c r="D566" s="223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223"/>
      <c r="AE566" s="223"/>
      <c r="AF566" s="223"/>
      <c r="AG566" s="223"/>
      <c r="AH566" s="223"/>
      <c r="AI566" s="223"/>
      <c r="AJ566" s="223"/>
      <c r="AK566" s="223"/>
      <c r="AL566" s="223"/>
      <c r="AM566" s="223"/>
      <c r="AN566" s="223"/>
      <c r="AO566" s="223"/>
      <c r="AP566" s="223"/>
      <c r="AQ566" s="223"/>
      <c r="AR566" s="223"/>
      <c r="AS566" s="223"/>
      <c r="AT566" s="223"/>
      <c r="AU566" s="223"/>
      <c r="AV566" s="223"/>
      <c r="AW566" s="223"/>
      <c r="AX566" s="223"/>
      <c r="AY566" s="223"/>
      <c r="AZ566" s="223"/>
      <c r="BA566" s="213"/>
      <c r="BB566" s="213"/>
      <c r="BC566" s="213"/>
    </row>
    <row r="567" spans="2:55">
      <c r="B567" s="222"/>
      <c r="C567" s="223"/>
      <c r="D567" s="223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223"/>
      <c r="AE567" s="223"/>
      <c r="AF567" s="223"/>
      <c r="AG567" s="223"/>
      <c r="AH567" s="223"/>
      <c r="AI567" s="223"/>
      <c r="AJ567" s="223"/>
      <c r="AK567" s="223"/>
      <c r="AL567" s="223"/>
      <c r="AM567" s="223"/>
      <c r="AN567" s="223"/>
      <c r="AO567" s="223"/>
      <c r="AP567" s="223"/>
      <c r="AQ567" s="223"/>
      <c r="AR567" s="223"/>
      <c r="AS567" s="223"/>
      <c r="AT567" s="223"/>
      <c r="AU567" s="223"/>
      <c r="AV567" s="223"/>
      <c r="AW567" s="223"/>
      <c r="AX567" s="223"/>
      <c r="AY567" s="223"/>
      <c r="AZ567" s="223"/>
      <c r="BA567" s="213"/>
      <c r="BB567" s="213"/>
      <c r="BC567" s="213"/>
    </row>
    <row r="568" spans="2:55">
      <c r="B568" s="222"/>
      <c r="C568" s="223"/>
      <c r="D568" s="223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223"/>
      <c r="AI568" s="223"/>
      <c r="AJ568" s="223"/>
      <c r="AK568" s="223"/>
      <c r="AL568" s="223"/>
      <c r="AM568" s="223"/>
      <c r="AN568" s="223"/>
      <c r="AO568" s="223"/>
      <c r="AP568" s="223"/>
      <c r="AQ568" s="223"/>
      <c r="AR568" s="223"/>
      <c r="AS568" s="223"/>
      <c r="AT568" s="223"/>
      <c r="AU568" s="223"/>
      <c r="AV568" s="223"/>
      <c r="AW568" s="223"/>
      <c r="AX568" s="223"/>
      <c r="AY568" s="223"/>
      <c r="AZ568" s="223"/>
      <c r="BA568" s="213"/>
      <c r="BB568" s="213"/>
      <c r="BC568" s="213"/>
    </row>
    <row r="569" spans="2:55">
      <c r="B569" s="222"/>
      <c r="C569" s="223"/>
      <c r="D569" s="223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223"/>
      <c r="AE569" s="223"/>
      <c r="AF569" s="223"/>
      <c r="AG569" s="223"/>
      <c r="AH569" s="223"/>
      <c r="AI569" s="223"/>
      <c r="AJ569" s="223"/>
      <c r="AK569" s="223"/>
      <c r="AL569" s="223"/>
      <c r="AM569" s="223"/>
      <c r="AN569" s="223"/>
      <c r="AO569" s="223"/>
      <c r="AP569" s="223"/>
      <c r="AQ569" s="223"/>
      <c r="AR569" s="223"/>
      <c r="AS569" s="223"/>
      <c r="AT569" s="223"/>
      <c r="AU569" s="223"/>
      <c r="AV569" s="223"/>
      <c r="AW569" s="223"/>
      <c r="AX569" s="223"/>
      <c r="AY569" s="223"/>
      <c r="AZ569" s="223"/>
      <c r="BA569" s="213"/>
      <c r="BB569" s="213"/>
      <c r="BC569" s="213"/>
    </row>
    <row r="570" spans="2:55">
      <c r="B570" s="222"/>
      <c r="C570" s="223"/>
      <c r="D570" s="223"/>
      <c r="E570" s="223"/>
      <c r="F570" s="223"/>
      <c r="G570" s="223"/>
      <c r="H570" s="223"/>
      <c r="I570" s="223"/>
      <c r="J570" s="223"/>
      <c r="K570" s="223"/>
      <c r="L570" s="223"/>
      <c r="M570" s="223"/>
      <c r="N570" s="223"/>
      <c r="O570" s="223"/>
      <c r="P570" s="223"/>
      <c r="Q570" s="223"/>
      <c r="R570" s="223"/>
      <c r="S570" s="223"/>
      <c r="T570" s="223"/>
      <c r="U570" s="223"/>
      <c r="V570" s="223"/>
      <c r="W570" s="223"/>
      <c r="X570" s="223"/>
      <c r="Y570" s="223"/>
      <c r="Z570" s="223"/>
      <c r="AA570" s="223"/>
      <c r="AB570" s="223"/>
      <c r="AC570" s="223"/>
      <c r="AD570" s="223"/>
      <c r="AE570" s="223"/>
      <c r="AF570" s="223"/>
      <c r="AG570" s="223"/>
      <c r="AH570" s="223"/>
      <c r="AI570" s="223"/>
      <c r="AJ570" s="223"/>
      <c r="AK570" s="223"/>
      <c r="AL570" s="223"/>
      <c r="AM570" s="223"/>
      <c r="AN570" s="223"/>
      <c r="AO570" s="223"/>
      <c r="AP570" s="223"/>
      <c r="AQ570" s="223"/>
      <c r="AR570" s="223"/>
      <c r="AS570" s="223"/>
      <c r="AT570" s="223"/>
      <c r="AU570" s="223"/>
      <c r="AV570" s="223"/>
      <c r="AW570" s="223"/>
      <c r="AX570" s="223"/>
      <c r="AY570" s="223"/>
      <c r="AZ570" s="223"/>
      <c r="BA570" s="213"/>
      <c r="BB570" s="213"/>
      <c r="BC570" s="213"/>
    </row>
    <row r="571" spans="2:55">
      <c r="B571" s="222"/>
      <c r="C571" s="223"/>
      <c r="D571" s="223"/>
      <c r="E571" s="223"/>
      <c r="F571" s="223"/>
      <c r="G571" s="223"/>
      <c r="H571" s="223"/>
      <c r="I571" s="223"/>
      <c r="J571" s="223"/>
      <c r="K571" s="223"/>
      <c r="L571" s="223"/>
      <c r="M571" s="223"/>
      <c r="N571" s="223"/>
      <c r="O571" s="223"/>
      <c r="P571" s="223"/>
      <c r="Q571" s="223"/>
      <c r="R571" s="223"/>
      <c r="S571" s="223"/>
      <c r="T571" s="223"/>
      <c r="U571" s="223"/>
      <c r="V571" s="223"/>
      <c r="W571" s="223"/>
      <c r="X571" s="223"/>
      <c r="Y571" s="223"/>
      <c r="Z571" s="223"/>
      <c r="AA571" s="223"/>
      <c r="AB571" s="223"/>
      <c r="AC571" s="223"/>
      <c r="AD571" s="223"/>
      <c r="AE571" s="223"/>
      <c r="AF571" s="223"/>
      <c r="AG571" s="223"/>
      <c r="AH571" s="223"/>
      <c r="AI571" s="223"/>
      <c r="AJ571" s="223"/>
      <c r="AK571" s="223"/>
      <c r="AL571" s="223"/>
      <c r="AM571" s="223"/>
      <c r="AN571" s="223"/>
      <c r="AO571" s="223"/>
      <c r="AP571" s="223"/>
      <c r="AQ571" s="223"/>
      <c r="AR571" s="223"/>
      <c r="AS571" s="223"/>
      <c r="AT571" s="223"/>
      <c r="AU571" s="223"/>
      <c r="AV571" s="223"/>
      <c r="AW571" s="223"/>
      <c r="AX571" s="223"/>
      <c r="AY571" s="223"/>
      <c r="AZ571" s="223"/>
      <c r="BA571" s="213"/>
      <c r="BB571" s="213"/>
      <c r="BC571" s="213"/>
    </row>
    <row r="572" spans="2:55">
      <c r="B572" s="222"/>
      <c r="C572" s="223"/>
      <c r="D572" s="223"/>
      <c r="E572" s="223"/>
      <c r="F572" s="223"/>
      <c r="G572" s="223"/>
      <c r="H572" s="223"/>
      <c r="I572" s="223"/>
      <c r="J572" s="223"/>
      <c r="K572" s="223"/>
      <c r="L572" s="223"/>
      <c r="M572" s="223"/>
      <c r="N572" s="223"/>
      <c r="O572" s="223"/>
      <c r="P572" s="223"/>
      <c r="Q572" s="223"/>
      <c r="R572" s="223"/>
      <c r="S572" s="223"/>
      <c r="T572" s="223"/>
      <c r="U572" s="223"/>
      <c r="V572" s="223"/>
      <c r="W572" s="223"/>
      <c r="X572" s="223"/>
      <c r="Y572" s="223"/>
      <c r="Z572" s="223"/>
      <c r="AA572" s="223"/>
      <c r="AB572" s="223"/>
      <c r="AC572" s="223"/>
      <c r="AD572" s="223"/>
      <c r="AE572" s="223"/>
      <c r="AF572" s="223"/>
      <c r="AG572" s="223"/>
      <c r="AH572" s="223"/>
      <c r="AI572" s="223"/>
      <c r="AJ572" s="223"/>
      <c r="AK572" s="223"/>
      <c r="AL572" s="223"/>
      <c r="AM572" s="223"/>
      <c r="AN572" s="223"/>
      <c r="AO572" s="223"/>
      <c r="AP572" s="223"/>
      <c r="AQ572" s="223"/>
      <c r="AR572" s="223"/>
      <c r="AS572" s="223"/>
      <c r="AT572" s="223"/>
      <c r="AU572" s="223"/>
      <c r="AV572" s="223"/>
      <c r="AW572" s="223"/>
      <c r="AX572" s="223"/>
      <c r="AY572" s="223"/>
      <c r="AZ572" s="223"/>
      <c r="BA572" s="213"/>
      <c r="BB572" s="213"/>
      <c r="BC572" s="213"/>
    </row>
    <row r="573" spans="2:55">
      <c r="B573" s="222"/>
      <c r="C573" s="223"/>
      <c r="D573" s="223"/>
      <c r="E573" s="223"/>
      <c r="F573" s="223"/>
      <c r="G573" s="223"/>
      <c r="H573" s="223"/>
      <c r="I573" s="223"/>
      <c r="J573" s="223"/>
      <c r="K573" s="223"/>
      <c r="L573" s="223"/>
      <c r="M573" s="223"/>
      <c r="N573" s="223"/>
      <c r="O573" s="223"/>
      <c r="P573" s="223"/>
      <c r="Q573" s="223"/>
      <c r="R573" s="223"/>
      <c r="S573" s="223"/>
      <c r="T573" s="223"/>
      <c r="U573" s="223"/>
      <c r="V573" s="223"/>
      <c r="W573" s="223"/>
      <c r="X573" s="223"/>
      <c r="Y573" s="223"/>
      <c r="Z573" s="223"/>
      <c r="AA573" s="223"/>
      <c r="AB573" s="223"/>
      <c r="AC573" s="223"/>
      <c r="AD573" s="223"/>
      <c r="AE573" s="223"/>
      <c r="AF573" s="223"/>
      <c r="AG573" s="223"/>
      <c r="AH573" s="223"/>
      <c r="AI573" s="223"/>
      <c r="AJ573" s="223"/>
      <c r="AK573" s="223"/>
      <c r="AL573" s="223"/>
      <c r="AM573" s="223"/>
      <c r="AN573" s="223"/>
      <c r="AO573" s="223"/>
      <c r="AP573" s="223"/>
      <c r="AQ573" s="223"/>
      <c r="AR573" s="223"/>
      <c r="AS573" s="223"/>
      <c r="AT573" s="223"/>
      <c r="AU573" s="223"/>
      <c r="AV573" s="223"/>
      <c r="AW573" s="223"/>
      <c r="AX573" s="223"/>
      <c r="AY573" s="223"/>
      <c r="AZ573" s="223"/>
      <c r="BA573" s="213"/>
      <c r="BB573" s="213"/>
      <c r="BC573" s="213"/>
    </row>
    <row r="574" spans="2:55">
      <c r="B574" s="222"/>
      <c r="C574" s="223"/>
      <c r="D574" s="223"/>
      <c r="E574" s="223"/>
      <c r="F574" s="223"/>
      <c r="G574" s="223"/>
      <c r="H574" s="223"/>
      <c r="I574" s="223"/>
      <c r="J574" s="223"/>
      <c r="K574" s="223"/>
      <c r="L574" s="223"/>
      <c r="M574" s="223"/>
      <c r="N574" s="223"/>
      <c r="O574" s="223"/>
      <c r="P574" s="223"/>
      <c r="Q574" s="223"/>
      <c r="R574" s="223"/>
      <c r="S574" s="223"/>
      <c r="T574" s="223"/>
      <c r="U574" s="223"/>
      <c r="V574" s="223"/>
      <c r="W574" s="223"/>
      <c r="X574" s="223"/>
      <c r="Y574" s="223"/>
      <c r="Z574" s="223"/>
      <c r="AA574" s="223"/>
      <c r="AB574" s="223"/>
      <c r="AC574" s="223"/>
      <c r="AD574" s="223"/>
      <c r="AE574" s="223"/>
      <c r="AF574" s="223"/>
      <c r="AG574" s="223"/>
      <c r="AH574" s="223"/>
      <c r="AI574" s="223"/>
      <c r="AJ574" s="223"/>
      <c r="AK574" s="223"/>
      <c r="AL574" s="223"/>
      <c r="AM574" s="223"/>
      <c r="AN574" s="223"/>
      <c r="AO574" s="223"/>
      <c r="AP574" s="223"/>
      <c r="AQ574" s="223"/>
      <c r="AR574" s="223"/>
      <c r="AS574" s="223"/>
      <c r="AT574" s="223"/>
      <c r="AU574" s="223"/>
      <c r="AV574" s="223"/>
      <c r="AW574" s="223"/>
      <c r="AX574" s="223"/>
      <c r="AY574" s="223"/>
      <c r="AZ574" s="223"/>
      <c r="BA574" s="213"/>
      <c r="BB574" s="213"/>
      <c r="BC574" s="213"/>
    </row>
    <row r="575" spans="2:55">
      <c r="B575" s="222"/>
      <c r="C575" s="223"/>
      <c r="D575" s="223"/>
      <c r="E575" s="223"/>
      <c r="F575" s="223"/>
      <c r="G575" s="223"/>
      <c r="H575" s="223"/>
      <c r="I575" s="223"/>
      <c r="J575" s="223"/>
      <c r="K575" s="223"/>
      <c r="L575" s="223"/>
      <c r="M575" s="223"/>
      <c r="N575" s="223"/>
      <c r="O575" s="223"/>
      <c r="P575" s="223"/>
      <c r="Q575" s="223"/>
      <c r="R575" s="223"/>
      <c r="S575" s="223"/>
      <c r="T575" s="223"/>
      <c r="U575" s="223"/>
      <c r="V575" s="223"/>
      <c r="W575" s="223"/>
      <c r="X575" s="223"/>
      <c r="Y575" s="223"/>
      <c r="Z575" s="223"/>
      <c r="AA575" s="223"/>
      <c r="AB575" s="223"/>
      <c r="AC575" s="223"/>
      <c r="AD575" s="223"/>
      <c r="AE575" s="223"/>
      <c r="AF575" s="223"/>
      <c r="AG575" s="223"/>
      <c r="AH575" s="223"/>
      <c r="AI575" s="223"/>
      <c r="AJ575" s="223"/>
      <c r="AK575" s="223"/>
      <c r="AL575" s="223"/>
      <c r="AM575" s="223"/>
      <c r="AN575" s="223"/>
      <c r="AO575" s="223"/>
      <c r="AP575" s="223"/>
      <c r="AQ575" s="223"/>
      <c r="AR575" s="223"/>
      <c r="AS575" s="223"/>
      <c r="AT575" s="223"/>
      <c r="AU575" s="223"/>
      <c r="AV575" s="223"/>
      <c r="AW575" s="223"/>
      <c r="AX575" s="223"/>
      <c r="AY575" s="223"/>
      <c r="AZ575" s="223"/>
      <c r="BA575" s="213"/>
      <c r="BB575" s="213"/>
      <c r="BC575" s="213"/>
    </row>
    <row r="576" spans="2:55">
      <c r="B576" s="222"/>
      <c r="C576" s="223"/>
      <c r="D576" s="223"/>
      <c r="E576" s="223"/>
      <c r="F576" s="223"/>
      <c r="G576" s="223"/>
      <c r="H576" s="223"/>
      <c r="I576" s="223"/>
      <c r="J576" s="223"/>
      <c r="K576" s="223"/>
      <c r="L576" s="223"/>
      <c r="M576" s="223"/>
      <c r="N576" s="223"/>
      <c r="O576" s="223"/>
      <c r="P576" s="223"/>
      <c r="Q576" s="223"/>
      <c r="R576" s="223"/>
      <c r="S576" s="223"/>
      <c r="T576" s="223"/>
      <c r="U576" s="223"/>
      <c r="V576" s="223"/>
      <c r="W576" s="223"/>
      <c r="X576" s="223"/>
      <c r="Y576" s="223"/>
      <c r="Z576" s="223"/>
      <c r="AA576" s="223"/>
      <c r="AB576" s="223"/>
      <c r="AC576" s="223"/>
      <c r="AD576" s="223"/>
      <c r="AE576" s="223"/>
      <c r="AF576" s="223"/>
      <c r="AG576" s="223"/>
      <c r="AH576" s="223"/>
      <c r="AI576" s="223"/>
      <c r="AJ576" s="223"/>
      <c r="AK576" s="223"/>
      <c r="AL576" s="223"/>
      <c r="AM576" s="223"/>
      <c r="AN576" s="223"/>
      <c r="AO576" s="223"/>
      <c r="AP576" s="223"/>
      <c r="AQ576" s="223"/>
      <c r="AR576" s="223"/>
      <c r="AS576" s="223"/>
      <c r="AT576" s="223"/>
      <c r="AU576" s="223"/>
      <c r="AV576" s="223"/>
      <c r="AW576" s="223"/>
      <c r="AX576" s="223"/>
      <c r="AY576" s="223"/>
      <c r="AZ576" s="223"/>
      <c r="BA576" s="213"/>
      <c r="BB576" s="213"/>
      <c r="BC576" s="213"/>
    </row>
    <row r="577" spans="2:55">
      <c r="B577" s="222"/>
      <c r="C577" s="223"/>
      <c r="D577" s="223"/>
      <c r="E577" s="223"/>
      <c r="F577" s="223"/>
      <c r="G577" s="223"/>
      <c r="H577" s="223"/>
      <c r="I577" s="223"/>
      <c r="J577" s="223"/>
      <c r="K577" s="223"/>
      <c r="L577" s="223"/>
      <c r="M577" s="223"/>
      <c r="N577" s="223"/>
      <c r="O577" s="223"/>
      <c r="P577" s="223"/>
      <c r="Q577" s="223"/>
      <c r="R577" s="223"/>
      <c r="S577" s="223"/>
      <c r="T577" s="223"/>
      <c r="U577" s="223"/>
      <c r="V577" s="223"/>
      <c r="W577" s="223"/>
      <c r="X577" s="223"/>
      <c r="Y577" s="223"/>
      <c r="Z577" s="223"/>
      <c r="AA577" s="223"/>
      <c r="AB577" s="223"/>
      <c r="AC577" s="223"/>
      <c r="AD577" s="223"/>
      <c r="AE577" s="223"/>
      <c r="AF577" s="223"/>
      <c r="AG577" s="223"/>
      <c r="AH577" s="223"/>
      <c r="AI577" s="223"/>
      <c r="AJ577" s="223"/>
      <c r="AK577" s="223"/>
      <c r="AL577" s="223"/>
      <c r="AM577" s="223"/>
      <c r="AN577" s="223"/>
      <c r="AO577" s="223"/>
      <c r="AP577" s="223"/>
      <c r="AQ577" s="223"/>
      <c r="AR577" s="223"/>
      <c r="AS577" s="223"/>
      <c r="AT577" s="223"/>
      <c r="AU577" s="223"/>
      <c r="AV577" s="223"/>
      <c r="AW577" s="223"/>
      <c r="AX577" s="223"/>
      <c r="AY577" s="223"/>
      <c r="AZ577" s="223"/>
      <c r="BA577" s="213"/>
      <c r="BB577" s="213"/>
      <c r="BC577" s="213"/>
    </row>
    <row r="578" spans="2:55">
      <c r="B578" s="222"/>
      <c r="C578" s="223"/>
      <c r="D578" s="223"/>
      <c r="E578" s="223"/>
      <c r="F578" s="223"/>
      <c r="G578" s="223"/>
      <c r="H578" s="223"/>
      <c r="I578" s="223"/>
      <c r="J578" s="223"/>
      <c r="K578" s="223"/>
      <c r="L578" s="223"/>
      <c r="M578" s="223"/>
      <c r="N578" s="223"/>
      <c r="O578" s="223"/>
      <c r="P578" s="223"/>
      <c r="Q578" s="223"/>
      <c r="R578" s="223"/>
      <c r="S578" s="223"/>
      <c r="T578" s="223"/>
      <c r="U578" s="223"/>
      <c r="V578" s="223"/>
      <c r="W578" s="223"/>
      <c r="X578" s="223"/>
      <c r="Y578" s="223"/>
      <c r="Z578" s="223"/>
      <c r="AA578" s="223"/>
      <c r="AB578" s="223"/>
      <c r="AC578" s="223"/>
      <c r="AD578" s="223"/>
      <c r="AE578" s="223"/>
      <c r="AF578" s="223"/>
      <c r="AG578" s="223"/>
      <c r="AH578" s="223"/>
      <c r="AI578" s="223"/>
      <c r="AJ578" s="223"/>
      <c r="AK578" s="223"/>
      <c r="AL578" s="223"/>
      <c r="AM578" s="223"/>
      <c r="AN578" s="223"/>
      <c r="AO578" s="223"/>
      <c r="AP578" s="223"/>
      <c r="AQ578" s="223"/>
      <c r="AR578" s="223"/>
      <c r="AS578" s="223"/>
      <c r="AT578" s="223"/>
      <c r="AU578" s="223"/>
      <c r="AV578" s="223"/>
      <c r="AW578" s="223"/>
      <c r="AX578" s="223"/>
      <c r="AY578" s="223"/>
      <c r="AZ578" s="223"/>
      <c r="BA578" s="213"/>
      <c r="BB578" s="213"/>
      <c r="BC578" s="213"/>
    </row>
    <row r="579" spans="2:55">
      <c r="B579" s="222"/>
      <c r="C579" s="223"/>
      <c r="D579" s="223"/>
      <c r="E579" s="223"/>
      <c r="F579" s="223"/>
      <c r="G579" s="223"/>
      <c r="H579" s="223"/>
      <c r="I579" s="223"/>
      <c r="J579" s="223"/>
      <c r="K579" s="223"/>
      <c r="L579" s="223"/>
      <c r="M579" s="223"/>
      <c r="N579" s="223"/>
      <c r="O579" s="223"/>
      <c r="P579" s="223"/>
      <c r="Q579" s="223"/>
      <c r="R579" s="223"/>
      <c r="S579" s="223"/>
      <c r="T579" s="223"/>
      <c r="U579" s="223"/>
      <c r="V579" s="223"/>
      <c r="W579" s="223"/>
      <c r="X579" s="223"/>
      <c r="Y579" s="223"/>
      <c r="Z579" s="223"/>
      <c r="AA579" s="223"/>
      <c r="AB579" s="223"/>
      <c r="AC579" s="223"/>
      <c r="AD579" s="223"/>
      <c r="AE579" s="223"/>
      <c r="AF579" s="223"/>
      <c r="AG579" s="223"/>
      <c r="AH579" s="223"/>
      <c r="AI579" s="223"/>
      <c r="AJ579" s="223"/>
      <c r="AK579" s="223"/>
      <c r="AL579" s="223"/>
      <c r="AM579" s="223"/>
      <c r="AN579" s="223"/>
      <c r="AO579" s="223"/>
      <c r="AP579" s="223"/>
      <c r="AQ579" s="223"/>
      <c r="AR579" s="223"/>
      <c r="AS579" s="223"/>
      <c r="AT579" s="223"/>
      <c r="AU579" s="223"/>
      <c r="AV579" s="223"/>
      <c r="AW579" s="223"/>
      <c r="AX579" s="223"/>
      <c r="AY579" s="223"/>
      <c r="AZ579" s="223"/>
      <c r="BA579" s="213"/>
      <c r="BB579" s="213"/>
      <c r="BC579" s="213"/>
    </row>
    <row r="580" spans="2:55">
      <c r="B580" s="222"/>
      <c r="C580" s="223"/>
      <c r="D580" s="223"/>
      <c r="E580" s="223"/>
      <c r="F580" s="223"/>
      <c r="G580" s="223"/>
      <c r="H580" s="223"/>
      <c r="I580" s="223"/>
      <c r="J580" s="223"/>
      <c r="K580" s="223"/>
      <c r="L580" s="223"/>
      <c r="M580" s="223"/>
      <c r="N580" s="223"/>
      <c r="O580" s="223"/>
      <c r="P580" s="223"/>
      <c r="Q580" s="223"/>
      <c r="R580" s="223"/>
      <c r="S580" s="223"/>
      <c r="T580" s="223"/>
      <c r="U580" s="223"/>
      <c r="V580" s="223"/>
      <c r="W580" s="223"/>
      <c r="X580" s="223"/>
      <c r="Y580" s="223"/>
      <c r="Z580" s="223"/>
      <c r="AA580" s="223"/>
      <c r="AB580" s="223"/>
      <c r="AC580" s="223"/>
      <c r="AD580" s="223"/>
      <c r="AE580" s="223"/>
      <c r="AF580" s="223"/>
      <c r="AG580" s="223"/>
      <c r="AH580" s="223"/>
      <c r="AI580" s="223"/>
      <c r="AJ580" s="223"/>
      <c r="AK580" s="223"/>
      <c r="AL580" s="223"/>
      <c r="AM580" s="223"/>
      <c r="AN580" s="223"/>
      <c r="AO580" s="223"/>
      <c r="AP580" s="223"/>
      <c r="AQ580" s="223"/>
      <c r="AR580" s="223"/>
      <c r="AS580" s="223"/>
      <c r="AT580" s="223"/>
      <c r="AU580" s="223"/>
      <c r="AV580" s="223"/>
      <c r="AW580" s="223"/>
      <c r="AX580" s="223"/>
      <c r="AY580" s="223"/>
      <c r="AZ580" s="223"/>
      <c r="BA580" s="213"/>
      <c r="BB580" s="213"/>
      <c r="BC580" s="213"/>
    </row>
    <row r="581" spans="2:55">
      <c r="B581" s="222"/>
      <c r="C581" s="223"/>
      <c r="D581" s="223"/>
      <c r="E581" s="223"/>
      <c r="F581" s="223"/>
      <c r="G581" s="223"/>
      <c r="H581" s="223"/>
      <c r="I581" s="223"/>
      <c r="J581" s="223"/>
      <c r="K581" s="223"/>
      <c r="L581" s="223"/>
      <c r="M581" s="223"/>
      <c r="N581" s="223"/>
      <c r="O581" s="223"/>
      <c r="P581" s="223"/>
      <c r="Q581" s="223"/>
      <c r="R581" s="223"/>
      <c r="S581" s="223"/>
      <c r="T581" s="223"/>
      <c r="U581" s="223"/>
      <c r="V581" s="223"/>
      <c r="W581" s="223"/>
      <c r="X581" s="223"/>
      <c r="Y581" s="223"/>
      <c r="Z581" s="223"/>
      <c r="AA581" s="223"/>
      <c r="AB581" s="223"/>
      <c r="AC581" s="223"/>
      <c r="AD581" s="223"/>
      <c r="AE581" s="223"/>
      <c r="AF581" s="223"/>
      <c r="AG581" s="223"/>
      <c r="AH581" s="223"/>
      <c r="AI581" s="223"/>
      <c r="AJ581" s="223"/>
      <c r="AK581" s="223"/>
      <c r="AL581" s="223"/>
      <c r="AM581" s="223"/>
      <c r="AN581" s="223"/>
      <c r="AO581" s="223"/>
      <c r="AP581" s="223"/>
      <c r="AQ581" s="223"/>
      <c r="AR581" s="223"/>
      <c r="AS581" s="223"/>
      <c r="AT581" s="223"/>
      <c r="AU581" s="223"/>
      <c r="AV581" s="223"/>
      <c r="AW581" s="223"/>
      <c r="AX581" s="223"/>
      <c r="AY581" s="223"/>
      <c r="AZ581" s="223"/>
      <c r="BA581" s="213"/>
      <c r="BB581" s="213"/>
      <c r="BC581" s="213"/>
    </row>
    <row r="582" spans="2:55">
      <c r="B582" s="222"/>
      <c r="C582" s="223"/>
      <c r="D582" s="223"/>
      <c r="E582" s="223"/>
      <c r="F582" s="223"/>
      <c r="G582" s="223"/>
      <c r="H582" s="223"/>
      <c r="I582" s="223"/>
      <c r="J582" s="223"/>
      <c r="K582" s="223"/>
      <c r="L582" s="223"/>
      <c r="M582" s="223"/>
      <c r="N582" s="223"/>
      <c r="O582" s="223"/>
      <c r="P582" s="223"/>
      <c r="Q582" s="223"/>
      <c r="R582" s="223"/>
      <c r="S582" s="223"/>
      <c r="T582" s="223"/>
      <c r="U582" s="223"/>
      <c r="V582" s="223"/>
      <c r="W582" s="223"/>
      <c r="X582" s="223"/>
      <c r="Y582" s="223"/>
      <c r="Z582" s="223"/>
      <c r="AA582" s="223"/>
      <c r="AB582" s="223"/>
      <c r="AC582" s="223"/>
      <c r="AD582" s="223"/>
      <c r="AE582" s="223"/>
      <c r="AF582" s="223"/>
      <c r="AG582" s="223"/>
      <c r="AH582" s="223"/>
      <c r="AI582" s="223"/>
      <c r="AJ582" s="223"/>
      <c r="AK582" s="223"/>
      <c r="AL582" s="223"/>
      <c r="AM582" s="223"/>
      <c r="AN582" s="223"/>
      <c r="AO582" s="223"/>
      <c r="AP582" s="223"/>
      <c r="AQ582" s="223"/>
      <c r="AR582" s="223"/>
      <c r="AS582" s="223"/>
      <c r="AT582" s="223"/>
      <c r="AU582" s="223"/>
      <c r="AV582" s="223"/>
      <c r="AW582" s="223"/>
      <c r="AX582" s="223"/>
      <c r="AY582" s="223"/>
      <c r="AZ582" s="223"/>
      <c r="BA582" s="213"/>
      <c r="BB582" s="213"/>
      <c r="BC582" s="213"/>
    </row>
    <row r="583" spans="2:55">
      <c r="B583" s="222"/>
      <c r="C583" s="223"/>
      <c r="D583" s="223"/>
      <c r="E583" s="223"/>
      <c r="F583" s="223"/>
      <c r="G583" s="223"/>
      <c r="H583" s="223"/>
      <c r="I583" s="223"/>
      <c r="J583" s="223"/>
      <c r="K583" s="223"/>
      <c r="L583" s="223"/>
      <c r="M583" s="223"/>
      <c r="N583" s="223"/>
      <c r="O583" s="223"/>
      <c r="P583" s="223"/>
      <c r="Q583" s="223"/>
      <c r="R583" s="223"/>
      <c r="S583" s="223"/>
      <c r="T583" s="223"/>
      <c r="U583" s="223"/>
      <c r="V583" s="223"/>
      <c r="W583" s="223"/>
      <c r="X583" s="223"/>
      <c r="Y583" s="223"/>
      <c r="Z583" s="223"/>
      <c r="AA583" s="223"/>
      <c r="AB583" s="223"/>
      <c r="AC583" s="223"/>
      <c r="AD583" s="223"/>
      <c r="AE583" s="223"/>
      <c r="AF583" s="223"/>
      <c r="AG583" s="223"/>
      <c r="AH583" s="223"/>
      <c r="AI583" s="223"/>
      <c r="AJ583" s="223"/>
      <c r="AK583" s="223"/>
      <c r="AL583" s="223"/>
      <c r="AM583" s="223"/>
      <c r="AN583" s="223"/>
      <c r="AO583" s="223"/>
      <c r="AP583" s="223"/>
      <c r="AQ583" s="223"/>
      <c r="AR583" s="223"/>
      <c r="AS583" s="223"/>
      <c r="AT583" s="223"/>
      <c r="AU583" s="223"/>
      <c r="AV583" s="223"/>
      <c r="AW583" s="223"/>
      <c r="AX583" s="223"/>
      <c r="AY583" s="223"/>
      <c r="AZ583" s="223"/>
      <c r="BA583" s="213"/>
      <c r="BB583" s="213"/>
      <c r="BC583" s="213"/>
    </row>
    <row r="584" spans="2:55">
      <c r="B584" s="222"/>
      <c r="C584" s="223"/>
      <c r="D584" s="223"/>
      <c r="E584" s="223"/>
      <c r="F584" s="223"/>
      <c r="G584" s="223"/>
      <c r="H584" s="223"/>
      <c r="I584" s="223"/>
      <c r="J584" s="223"/>
      <c r="K584" s="223"/>
      <c r="L584" s="223"/>
      <c r="M584" s="223"/>
      <c r="N584" s="223"/>
      <c r="O584" s="223"/>
      <c r="P584" s="223"/>
      <c r="Q584" s="223"/>
      <c r="R584" s="223"/>
      <c r="S584" s="223"/>
      <c r="T584" s="223"/>
      <c r="U584" s="223"/>
      <c r="V584" s="223"/>
      <c r="W584" s="223"/>
      <c r="X584" s="223"/>
      <c r="Y584" s="223"/>
      <c r="Z584" s="223"/>
      <c r="AA584" s="223"/>
      <c r="AB584" s="223"/>
      <c r="AC584" s="223"/>
      <c r="AD584" s="223"/>
      <c r="AE584" s="223"/>
      <c r="AF584" s="223"/>
      <c r="AG584" s="223"/>
      <c r="AH584" s="223"/>
      <c r="AI584" s="223"/>
      <c r="AJ584" s="223"/>
      <c r="AK584" s="223"/>
      <c r="AL584" s="223"/>
      <c r="AM584" s="223"/>
      <c r="AN584" s="223"/>
      <c r="AO584" s="223"/>
      <c r="AP584" s="223"/>
      <c r="AQ584" s="223"/>
      <c r="AR584" s="223"/>
      <c r="AS584" s="223"/>
      <c r="AT584" s="223"/>
      <c r="AU584" s="223"/>
      <c r="AV584" s="223"/>
      <c r="AW584" s="223"/>
      <c r="AX584" s="223"/>
      <c r="AY584" s="223"/>
      <c r="AZ584" s="223"/>
      <c r="BA584" s="213"/>
      <c r="BB584" s="213"/>
      <c r="BC584" s="213"/>
    </row>
    <row r="585" spans="2:55">
      <c r="B585" s="135"/>
      <c r="C585" s="132"/>
      <c r="D585" s="132"/>
      <c r="E585" s="132"/>
      <c r="F585" s="132"/>
      <c r="G585" s="132"/>
      <c r="H585" s="132"/>
      <c r="I585" s="132"/>
      <c r="J585" s="132"/>
      <c r="K585" s="134"/>
      <c r="L585" s="134"/>
      <c r="M585" s="133"/>
      <c r="N585" s="132"/>
      <c r="O585" s="132"/>
      <c r="P585" s="132"/>
      <c r="Q585" s="132"/>
      <c r="R585" s="132"/>
      <c r="S585" s="132"/>
      <c r="T585" s="132"/>
      <c r="U585" s="132"/>
      <c r="V585" s="132"/>
      <c r="W585" s="132"/>
      <c r="X585" s="132"/>
      <c r="Y585" s="132"/>
      <c r="Z585" s="132"/>
      <c r="AA585" s="132"/>
      <c r="AB585" s="132"/>
      <c r="AC585" s="132"/>
      <c r="AD585" s="132"/>
      <c r="AE585" s="132"/>
      <c r="AF585" s="132"/>
      <c r="AG585" s="132"/>
      <c r="AH585" s="132"/>
      <c r="AI585" s="132"/>
      <c r="AJ585" s="132"/>
      <c r="AK585" s="132"/>
      <c r="AL585" s="132"/>
      <c r="AM585" s="132"/>
      <c r="AN585" s="132"/>
      <c r="AO585" s="132"/>
      <c r="AP585" s="134"/>
      <c r="AQ585" s="132"/>
      <c r="AR585" s="132"/>
      <c r="AS585" s="132"/>
      <c r="AT585" s="132"/>
      <c r="AU585" s="134"/>
      <c r="AV585" s="132"/>
      <c r="AW585" s="132"/>
      <c r="AX585" s="132"/>
      <c r="AY585" s="132"/>
      <c r="AZ585" s="132"/>
      <c r="BA585" s="108"/>
    </row>
    <row r="586" spans="2:55">
      <c r="B586" s="135"/>
      <c r="C586" s="132"/>
      <c r="D586" s="132"/>
      <c r="E586" s="132"/>
      <c r="F586" s="132"/>
      <c r="G586" s="132"/>
      <c r="H586" s="132"/>
      <c r="I586" s="132"/>
      <c r="J586" s="132"/>
      <c r="K586" s="134"/>
      <c r="L586" s="134"/>
      <c r="M586" s="133"/>
      <c r="N586" s="132"/>
      <c r="O586" s="132"/>
      <c r="P586" s="132"/>
      <c r="Q586" s="132"/>
      <c r="R586" s="132"/>
      <c r="S586" s="132"/>
      <c r="T586" s="132"/>
      <c r="U586" s="132"/>
      <c r="V586" s="132"/>
      <c r="W586" s="132"/>
      <c r="X586" s="132"/>
      <c r="Y586" s="132"/>
      <c r="Z586" s="132"/>
      <c r="AA586" s="132"/>
      <c r="AB586" s="132"/>
      <c r="AC586" s="132"/>
      <c r="AD586" s="132"/>
      <c r="AE586" s="132"/>
      <c r="AF586" s="132"/>
      <c r="AG586" s="132"/>
      <c r="AH586" s="132"/>
      <c r="AI586" s="132"/>
      <c r="AJ586" s="132"/>
      <c r="AK586" s="132"/>
      <c r="AL586" s="132"/>
      <c r="AM586" s="132"/>
      <c r="AN586" s="132"/>
      <c r="AO586" s="132"/>
      <c r="AP586" s="134"/>
      <c r="AQ586" s="132"/>
      <c r="AR586" s="132"/>
      <c r="AS586" s="132"/>
      <c r="AT586" s="132"/>
      <c r="AU586" s="134"/>
      <c r="AV586" s="132"/>
      <c r="AW586" s="132"/>
      <c r="AX586" s="132"/>
      <c r="AY586" s="132"/>
      <c r="AZ586" s="132"/>
      <c r="BA586" s="108"/>
    </row>
    <row r="587" spans="2:55">
      <c r="B587" s="130"/>
      <c r="C587" s="131"/>
      <c r="D587" s="131"/>
      <c r="E587" s="131"/>
      <c r="F587" s="131"/>
      <c r="G587" s="131"/>
      <c r="H587" s="131"/>
      <c r="I587" s="131"/>
      <c r="J587" s="131"/>
      <c r="K587" s="136"/>
      <c r="L587" s="136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7"/>
      <c r="AQ587" s="131"/>
      <c r="AR587" s="131"/>
      <c r="AS587" s="131"/>
      <c r="AT587" s="131"/>
      <c r="AU587" s="137"/>
      <c r="AV587" s="131"/>
      <c r="AW587" s="131"/>
      <c r="AX587" s="131"/>
      <c r="AY587" s="131"/>
      <c r="AZ587" s="131"/>
      <c r="BA587" s="108"/>
    </row>
    <row r="588" spans="2:55">
      <c r="B588" s="130"/>
      <c r="C588" s="131"/>
      <c r="D588" s="131"/>
      <c r="E588" s="131"/>
      <c r="F588" s="131"/>
      <c r="G588" s="131"/>
      <c r="H588" s="131"/>
      <c r="I588" s="131"/>
      <c r="J588" s="131"/>
      <c r="K588" s="136"/>
      <c r="L588" s="136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7"/>
      <c r="AQ588" s="131"/>
      <c r="AR588" s="131"/>
      <c r="AS588" s="131"/>
      <c r="AT588" s="131"/>
      <c r="AU588" s="137"/>
      <c r="AV588" s="131"/>
      <c r="AW588" s="131"/>
      <c r="AX588" s="131"/>
      <c r="AY588" s="131"/>
      <c r="AZ588" s="131"/>
      <c r="BA588" s="108"/>
    </row>
    <row r="589" spans="2:55">
      <c r="B589" s="130"/>
      <c r="C589" s="131"/>
      <c r="D589" s="131"/>
      <c r="E589" s="131"/>
      <c r="F589" s="131"/>
      <c r="G589" s="131"/>
      <c r="H589" s="131"/>
      <c r="I589" s="131"/>
      <c r="J589" s="131"/>
      <c r="K589" s="136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6"/>
      <c r="AQ589" s="131"/>
      <c r="AR589" s="131"/>
      <c r="AS589" s="131"/>
      <c r="AT589" s="131"/>
      <c r="AU589" s="137"/>
      <c r="AV589" s="131"/>
      <c r="AW589" s="131"/>
      <c r="AX589" s="131"/>
      <c r="AY589" s="131"/>
      <c r="AZ589" s="131"/>
    </row>
    <row r="590" spans="2:55">
      <c r="B590" s="130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6"/>
      <c r="AV590" s="131"/>
      <c r="AW590" s="131"/>
      <c r="AX590" s="131"/>
      <c r="AY590" s="131"/>
      <c r="AZ590" s="131"/>
    </row>
    <row r="591" spans="2:55">
      <c r="B591" s="130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6"/>
      <c r="AV591" s="131"/>
      <c r="AW591" s="131"/>
      <c r="AX591" s="131"/>
      <c r="AY591" s="131"/>
      <c r="AZ591" s="131"/>
    </row>
    <row r="592" spans="2:55">
      <c r="B592" s="130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6"/>
      <c r="AV592" s="131"/>
      <c r="AW592" s="131"/>
      <c r="AX592" s="131"/>
      <c r="AY592" s="131"/>
      <c r="AZ592" s="131"/>
    </row>
    <row r="593" spans="2:52">
      <c r="B593" s="130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</row>
    <row r="594" spans="2:52">
      <c r="B594" s="130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</row>
    <row r="595" spans="2:52">
      <c r="B595" s="130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</row>
    <row r="596" spans="2:52">
      <c r="B596" s="130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</row>
    <row r="597" spans="2:52">
      <c r="C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</row>
    <row r="598" spans="2:52">
      <c r="C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</row>
    <row r="599" spans="2:52">
      <c r="C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</row>
    <row r="600" spans="2:52">
      <c r="C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</row>
    <row r="601" spans="2:52">
      <c r="C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</row>
    <row r="602" spans="2:52">
      <c r="C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</row>
    <row r="603" spans="2:52">
      <c r="C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</row>
    <row r="604" spans="2:52">
      <c r="C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</row>
    <row r="605" spans="2:52">
      <c r="C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</row>
    <row r="606" spans="2:52">
      <c r="C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</row>
    <row r="607" spans="2:52">
      <c r="C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</row>
    <row r="608" spans="2:52">
      <c r="C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</row>
    <row r="609" spans="3:52">
      <c r="C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</row>
    <row r="610" spans="3:52">
      <c r="C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</row>
    <row r="611" spans="3:52">
      <c r="C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</row>
    <row r="612" spans="3:52">
      <c r="C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</row>
    <row r="613" spans="3:52">
      <c r="C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</row>
    <row r="614" spans="3:52">
      <c r="C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</row>
    <row r="615" spans="3:52">
      <c r="C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</row>
    <row r="616" spans="3:52">
      <c r="C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</row>
    <row r="617" spans="3:52">
      <c r="C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</row>
    <row r="618" spans="3:52">
      <c r="C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</row>
    <row r="619" spans="3:52">
      <c r="C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</row>
    <row r="620" spans="3:52">
      <c r="C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</row>
    <row r="621" spans="3:52">
      <c r="C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</row>
    <row r="622" spans="3:52">
      <c r="C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</row>
    <row r="623" spans="3:52">
      <c r="C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</row>
    <row r="624" spans="3:52">
      <c r="C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</row>
    <row r="625" spans="3:52">
      <c r="C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</row>
    <row r="626" spans="3:52"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</row>
    <row r="627" spans="3:52"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</row>
    <row r="628" spans="3:52"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</row>
    <row r="629" spans="3:52"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</row>
    <row r="630" spans="3:52"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</row>
    <row r="631" spans="3:52"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</row>
    <row r="632" spans="3:52"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</row>
    <row r="633" spans="3:52"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</row>
    <row r="634" spans="3:52"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</row>
    <row r="635" spans="3:52"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</row>
  </sheetData>
  <sortState xmlns:xlrd2="http://schemas.microsoft.com/office/spreadsheetml/2017/richdata2" ref="BE309:BE421">
    <sortCondition ref="BE309:BE421"/>
  </sortState>
  <mergeCells count="2">
    <mergeCell ref="C5:AZ5"/>
    <mergeCell ref="B3:Q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BF712-E726-444D-891E-ADB46E817C98}">
  <dimension ref="B2:LG431"/>
  <sheetViews>
    <sheetView topLeftCell="A341" zoomScale="50" zoomScaleNormal="50" workbookViewId="0">
      <selection activeCell="X366" sqref="X366"/>
    </sheetView>
  </sheetViews>
  <sheetFormatPr defaultRowHeight="15"/>
  <cols>
    <col min="2" max="2" width="11.140625" customWidth="1"/>
    <col min="3" max="3" width="16" style="6" customWidth="1"/>
    <col min="4" max="4" width="13" bestFit="1" customWidth="1"/>
    <col min="5" max="5" width="10.7109375" customWidth="1"/>
    <col min="6" max="6" width="12.5703125" bestFit="1" customWidth="1"/>
    <col min="7" max="7" width="13" bestFit="1" customWidth="1"/>
    <col min="8" max="8" width="13.7109375" customWidth="1"/>
    <col min="9" max="9" width="13.28515625" customWidth="1"/>
    <col min="10" max="10" width="10.85546875" customWidth="1"/>
    <col min="11" max="11" width="11" bestFit="1" customWidth="1"/>
    <col min="12" max="12" width="13" bestFit="1" customWidth="1"/>
    <col min="13" max="13" width="15.140625" customWidth="1"/>
    <col min="14" max="14" width="19.42578125" customWidth="1"/>
    <col min="15" max="15" width="12.85546875" customWidth="1"/>
    <col min="16" max="16" width="10.7109375" bestFit="1" customWidth="1"/>
    <col min="17" max="17" width="9.28515625" customWidth="1"/>
    <col min="18" max="18" width="19" customWidth="1"/>
    <col min="19" max="19" width="14.42578125" customWidth="1"/>
    <col min="20" max="20" width="13.7109375" customWidth="1"/>
    <col min="21" max="21" width="11" customWidth="1"/>
    <col min="22" max="22" width="18.28515625" customWidth="1"/>
    <col min="23" max="23" width="12.140625" customWidth="1"/>
    <col min="24" max="24" width="13.28515625" customWidth="1"/>
    <col min="25" max="25" width="16.28515625" customWidth="1"/>
    <col min="26" max="26" width="17" customWidth="1"/>
    <col min="27" max="27" width="15.42578125" customWidth="1"/>
    <col min="28" max="28" width="10.85546875" bestFit="1" customWidth="1"/>
    <col min="29" max="30" width="12.5703125" bestFit="1" customWidth="1"/>
    <col min="31" max="31" width="15.42578125" customWidth="1"/>
    <col min="32" max="32" width="16.28515625" customWidth="1"/>
    <col min="33" max="33" width="11" bestFit="1" customWidth="1"/>
    <col min="34" max="34" width="12" bestFit="1" customWidth="1"/>
    <col min="35" max="35" width="11.7109375" customWidth="1"/>
    <col min="36" max="36" width="14.5703125" customWidth="1"/>
    <col min="37" max="37" width="15.42578125" customWidth="1"/>
    <col min="38" max="38" width="9.5703125" bestFit="1" customWidth="1"/>
    <col min="39" max="39" width="10.85546875" bestFit="1" customWidth="1"/>
    <col min="40" max="41" width="12.5703125" bestFit="1" customWidth="1"/>
    <col min="42" max="42" width="10.7109375" bestFit="1" customWidth="1"/>
    <col min="43" max="43" width="11.140625" customWidth="1"/>
    <col min="44" max="47" width="10.85546875" bestFit="1" customWidth="1"/>
    <col min="48" max="48" width="12.7109375" bestFit="1" customWidth="1"/>
    <col min="49" max="49" width="9.5703125" bestFit="1" customWidth="1"/>
    <col min="50" max="50" width="12.5703125" bestFit="1" customWidth="1"/>
    <col min="51" max="51" width="9.42578125" bestFit="1" customWidth="1"/>
    <col min="52" max="53" width="10.85546875" bestFit="1" customWidth="1"/>
  </cols>
  <sheetData>
    <row r="2" spans="2:319" ht="23.25" customHeight="1">
      <c r="D2" s="204" t="s">
        <v>205</v>
      </c>
      <c r="U2" s="119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119"/>
      <c r="AG2" s="119"/>
      <c r="AH2" s="229"/>
      <c r="AI2" s="229"/>
      <c r="AJ2" s="229"/>
      <c r="AK2" s="229"/>
      <c r="AL2" s="229"/>
      <c r="AM2" s="229"/>
      <c r="AN2" s="229"/>
      <c r="AO2" s="229"/>
      <c r="AP2" s="229"/>
      <c r="AQ2" s="119"/>
      <c r="AR2" s="119"/>
    </row>
    <row r="3" spans="2:319" ht="18.75">
      <c r="D3" s="230" t="s">
        <v>53</v>
      </c>
      <c r="E3" s="231"/>
      <c r="F3" s="231"/>
      <c r="G3" s="232" t="s">
        <v>54</v>
      </c>
      <c r="H3" s="231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2:319" ht="18.75">
      <c r="D4" s="230"/>
      <c r="E4" s="231"/>
      <c r="F4" s="231"/>
      <c r="G4" s="232"/>
      <c r="H4" s="231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</row>
    <row r="5" spans="2:319" s="4" customFormat="1" ht="19.5">
      <c r="C5" s="7"/>
      <c r="D5" s="236" t="s">
        <v>206</v>
      </c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6"/>
      <c r="AC5" s="236"/>
      <c r="AD5" s="236"/>
      <c r="AE5" s="236"/>
      <c r="AF5" s="236"/>
      <c r="AG5" s="236"/>
      <c r="AH5" s="236"/>
      <c r="AI5" s="236"/>
      <c r="AJ5" s="236"/>
      <c r="AK5" s="236"/>
      <c r="AL5" s="236"/>
      <c r="AM5" s="236"/>
      <c r="AN5" s="236"/>
      <c r="AO5" s="236"/>
      <c r="AP5" s="236"/>
      <c r="AQ5" s="236"/>
      <c r="AR5" s="236"/>
      <c r="AS5" s="236"/>
      <c r="AT5" s="236"/>
      <c r="AU5" s="236"/>
      <c r="AV5" s="236"/>
      <c r="AW5" s="236"/>
      <c r="AX5" s="236"/>
      <c r="AY5" s="236"/>
      <c r="AZ5" s="236"/>
      <c r="BA5" s="236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</row>
    <row r="6" spans="2:319" ht="57" customHeight="1">
      <c r="B6" s="11" t="s">
        <v>52</v>
      </c>
      <c r="C6" s="8" t="s">
        <v>51</v>
      </c>
      <c r="D6" s="41" t="s">
        <v>0</v>
      </c>
      <c r="E6" s="41" t="s">
        <v>1</v>
      </c>
      <c r="F6" s="41" t="s">
        <v>2</v>
      </c>
      <c r="G6" s="41" t="s">
        <v>3</v>
      </c>
      <c r="H6" s="41" t="s">
        <v>4</v>
      </c>
      <c r="I6" s="41" t="s">
        <v>5</v>
      </c>
      <c r="J6" s="41" t="s">
        <v>6</v>
      </c>
      <c r="K6" s="41" t="s">
        <v>7</v>
      </c>
      <c r="L6" s="41" t="s">
        <v>8</v>
      </c>
      <c r="M6" s="41" t="s">
        <v>9</v>
      </c>
      <c r="N6" s="41" t="s">
        <v>50</v>
      </c>
      <c r="O6" s="41" t="s">
        <v>10</v>
      </c>
      <c r="P6" s="41" t="s">
        <v>11</v>
      </c>
      <c r="Q6" s="41" t="s">
        <v>12</v>
      </c>
      <c r="R6" s="41" t="s">
        <v>13</v>
      </c>
      <c r="S6" s="41" t="s">
        <v>14</v>
      </c>
      <c r="T6" s="41" t="s">
        <v>15</v>
      </c>
      <c r="U6" s="41" t="s">
        <v>16</v>
      </c>
      <c r="V6" s="41" t="s">
        <v>17</v>
      </c>
      <c r="W6" s="41" t="s">
        <v>18</v>
      </c>
      <c r="X6" s="41" t="s">
        <v>19</v>
      </c>
      <c r="Y6" s="41" t="s">
        <v>20</v>
      </c>
      <c r="Z6" s="41" t="s">
        <v>21</v>
      </c>
      <c r="AA6" s="41" t="s">
        <v>22</v>
      </c>
      <c r="AB6" s="41" t="s">
        <v>23</v>
      </c>
      <c r="AC6" s="41" t="s">
        <v>24</v>
      </c>
      <c r="AD6" s="41" t="s">
        <v>25</v>
      </c>
      <c r="AE6" s="41" t="s">
        <v>26</v>
      </c>
      <c r="AF6" s="41" t="s">
        <v>27</v>
      </c>
      <c r="AG6" s="41" t="s">
        <v>28</v>
      </c>
      <c r="AH6" s="41" t="s">
        <v>29</v>
      </c>
      <c r="AI6" s="41" t="s">
        <v>30</v>
      </c>
      <c r="AJ6" s="41" t="s">
        <v>31</v>
      </c>
      <c r="AK6" s="41" t="s">
        <v>32</v>
      </c>
      <c r="AL6" s="41" t="s">
        <v>33</v>
      </c>
      <c r="AM6" s="41" t="s">
        <v>34</v>
      </c>
      <c r="AN6" s="41" t="s">
        <v>35</v>
      </c>
      <c r="AO6" s="41" t="s">
        <v>36</v>
      </c>
      <c r="AP6" s="41" t="s">
        <v>37</v>
      </c>
      <c r="AQ6" s="41" t="s">
        <v>38</v>
      </c>
      <c r="AR6" s="41" t="s">
        <v>39</v>
      </c>
      <c r="AS6" s="41" t="s">
        <v>40</v>
      </c>
      <c r="AT6" s="41" t="s">
        <v>41</v>
      </c>
      <c r="AU6" s="41" t="s">
        <v>42</v>
      </c>
      <c r="AV6" s="41" t="s">
        <v>43</v>
      </c>
      <c r="AW6" s="41" t="s">
        <v>44</v>
      </c>
      <c r="AX6" s="41" t="s">
        <v>45</v>
      </c>
      <c r="AY6" s="41" t="s">
        <v>46</v>
      </c>
      <c r="AZ6" s="41" t="s">
        <v>47</v>
      </c>
      <c r="BA6" s="41" t="s">
        <v>48</v>
      </c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</row>
    <row r="7" spans="2:319">
      <c r="B7" s="12">
        <v>43922</v>
      </c>
      <c r="C7" s="224"/>
      <c r="D7" s="15">
        <v>11.644867839323888</v>
      </c>
      <c r="E7" s="15">
        <v>6.5384338430339835</v>
      </c>
      <c r="F7" s="15">
        <v>7.947902032865807</v>
      </c>
      <c r="G7" s="15">
        <v>9.3874318510278609</v>
      </c>
      <c r="H7" s="15">
        <v>10.45784988360019</v>
      </c>
      <c r="I7" s="15">
        <v>7.51386684849831</v>
      </c>
      <c r="J7" s="15">
        <v>12.909611477307731</v>
      </c>
      <c r="K7" s="15">
        <v>15.848902925318926</v>
      </c>
      <c r="L7" s="15">
        <v>10.132766291371937</v>
      </c>
      <c r="M7" s="15">
        <v>11.264223618095503</v>
      </c>
      <c r="N7" s="15">
        <v>8.7033601187086056</v>
      </c>
      <c r="O7" s="15">
        <v>8.7230011995033774</v>
      </c>
      <c r="P7" s="15">
        <v>11.002683014503274</v>
      </c>
      <c r="Q7" s="15">
        <v>12.003651110882727</v>
      </c>
      <c r="R7" s="15">
        <v>10.500878206840129</v>
      </c>
      <c r="S7" s="15">
        <v>9.7542816004931545</v>
      </c>
      <c r="T7" s="15">
        <v>11.47230895244471</v>
      </c>
      <c r="U7" s="15">
        <v>13.927650257573365</v>
      </c>
      <c r="V7" s="15">
        <v>10.875278695401137</v>
      </c>
      <c r="W7" s="15">
        <v>16.235829881504252</v>
      </c>
      <c r="X7" s="15">
        <v>6.3622348162209477</v>
      </c>
      <c r="Y7" s="15">
        <v>11.131724069199043</v>
      </c>
      <c r="Z7" s="15">
        <v>7.358985990372048</v>
      </c>
      <c r="AA7" s="15">
        <v>10.628763411557211</v>
      </c>
      <c r="AB7" s="15">
        <v>9.3199426429436407</v>
      </c>
      <c r="AC7" s="15">
        <v>6.2040792377665168</v>
      </c>
      <c r="AD7" s="15">
        <v>9.6576974328990222</v>
      </c>
      <c r="AE7" s="15">
        <v>7.6431478907578265</v>
      </c>
      <c r="AF7" s="15">
        <v>12.765792129186737</v>
      </c>
      <c r="AG7" s="15">
        <v>9.1602795661025844</v>
      </c>
      <c r="AH7" s="15">
        <v>10.811940177828992</v>
      </c>
      <c r="AI7" s="15">
        <v>12.404666752386122</v>
      </c>
      <c r="AJ7" s="15">
        <v>8.4946603188693448</v>
      </c>
      <c r="AK7" s="15">
        <v>8.8749501295326354</v>
      </c>
      <c r="AL7" s="15">
        <v>10.052744196236578</v>
      </c>
      <c r="AM7" s="15">
        <v>10.731891121793499</v>
      </c>
      <c r="AN7" s="15">
        <v>7.4404251842895217</v>
      </c>
      <c r="AO7" s="15">
        <v>14.695659161901373</v>
      </c>
      <c r="AP7" s="15">
        <v>13.438925103020532</v>
      </c>
      <c r="AQ7" s="15">
        <v>9.7130323670403289</v>
      </c>
      <c r="AR7" s="15">
        <v>15.914245821536989</v>
      </c>
      <c r="AS7" s="15">
        <v>9.5207828844641256</v>
      </c>
      <c r="AT7" s="15">
        <v>12.145043824617531</v>
      </c>
      <c r="AU7" s="15">
        <v>9.1187301240484953</v>
      </c>
      <c r="AV7" s="15">
        <v>12.322688141599164</v>
      </c>
      <c r="AW7" s="15">
        <v>9.0541047842975093</v>
      </c>
      <c r="AX7" s="15">
        <v>7.6665624725677857</v>
      </c>
      <c r="AY7" s="15">
        <v>8.2217917460036691</v>
      </c>
      <c r="AZ7" s="15">
        <v>10.982141732898517</v>
      </c>
      <c r="BA7" s="15">
        <v>7.4014054727867222</v>
      </c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</row>
    <row r="8" spans="2:319">
      <c r="B8" s="12">
        <v>43923</v>
      </c>
      <c r="C8" s="225">
        <v>1</v>
      </c>
      <c r="D8" s="15">
        <v>11.486895403819293</v>
      </c>
      <c r="E8" s="15">
        <v>6.7021846766488924</v>
      </c>
      <c r="F8" s="15">
        <v>7.2384769497297183</v>
      </c>
      <c r="G8" s="15">
        <v>9.0834501857367762</v>
      </c>
      <c r="H8" s="15">
        <v>9.8452571122070704</v>
      </c>
      <c r="I8" s="15">
        <v>7.2714274836416104</v>
      </c>
      <c r="J8" s="15">
        <v>13.420734331367372</v>
      </c>
      <c r="K8" s="15">
        <v>16.053417696364725</v>
      </c>
      <c r="L8" s="15">
        <v>8.9991717657899581</v>
      </c>
      <c r="M8" s="15">
        <v>10.345642660070295</v>
      </c>
      <c r="N8" s="15">
        <v>7.7105281037201552</v>
      </c>
      <c r="O8" s="15">
        <v>5.967645724285406</v>
      </c>
      <c r="P8" s="15">
        <v>10.82930188565363</v>
      </c>
      <c r="Q8" s="15">
        <v>10.529768098374031</v>
      </c>
      <c r="R8" s="15">
        <v>10.382532161507063</v>
      </c>
      <c r="S8" s="15">
        <v>9.0615240076715953</v>
      </c>
      <c r="T8" s="15">
        <v>9.9279590829312063</v>
      </c>
      <c r="U8" s="15">
        <v>9.888825529413392</v>
      </c>
      <c r="V8" s="15">
        <v>10.684131984876519</v>
      </c>
      <c r="W8" s="15">
        <v>15.643298278522597</v>
      </c>
      <c r="X8" s="15">
        <v>5.6906805762757218</v>
      </c>
      <c r="Y8" s="15">
        <v>9.8503787279877475</v>
      </c>
      <c r="Z8" s="15">
        <v>7.5238433321530991</v>
      </c>
      <c r="AA8" s="15">
        <v>9.390640393272184</v>
      </c>
      <c r="AB8" s="15">
        <v>8.5400025889505375</v>
      </c>
      <c r="AC8" s="15">
        <v>5.7532732612755684</v>
      </c>
      <c r="AD8" s="15">
        <v>7.9486094172805339</v>
      </c>
      <c r="AE8" s="15">
        <v>7.511531105451537</v>
      </c>
      <c r="AF8" s="15">
        <v>11.665410304995337</v>
      </c>
      <c r="AG8" s="15">
        <v>7.6626212348879204</v>
      </c>
      <c r="AH8" s="15">
        <v>9.8593322032623849</v>
      </c>
      <c r="AI8" s="15">
        <v>12.825110995371849</v>
      </c>
      <c r="AJ8" s="15">
        <v>7.4495482385489913</v>
      </c>
      <c r="AK8" s="15">
        <v>8.3735375757798618</v>
      </c>
      <c r="AL8" s="15">
        <v>9.1646768464194519</v>
      </c>
      <c r="AM8" s="15">
        <v>9.2877471016727799</v>
      </c>
      <c r="AN8" s="15">
        <v>6.707850442876393</v>
      </c>
      <c r="AO8" s="15">
        <v>13.639508833310771</v>
      </c>
      <c r="AP8" s="15">
        <v>14.948076415616287</v>
      </c>
      <c r="AQ8" s="15">
        <v>8.3703704707810065</v>
      </c>
      <c r="AR8" s="15">
        <v>14.237330295899829</v>
      </c>
      <c r="AS8" s="15">
        <v>6.9724733062789221</v>
      </c>
      <c r="AT8" s="15">
        <v>11.205423771067645</v>
      </c>
      <c r="AU8" s="15">
        <v>8.1495744984379712</v>
      </c>
      <c r="AV8" s="15">
        <v>11.527802102877923</v>
      </c>
      <c r="AW8" s="15">
        <v>8.8499181569311389</v>
      </c>
      <c r="AX8" s="15">
        <v>7.5016688923242514</v>
      </c>
      <c r="AY8" s="15">
        <v>7.3057641635767876</v>
      </c>
      <c r="AZ8" s="15">
        <v>12.566915864635192</v>
      </c>
      <c r="BA8" s="15">
        <v>6.6546893976465009</v>
      </c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</row>
    <row r="9" spans="2:319">
      <c r="B9" s="12">
        <v>43924</v>
      </c>
      <c r="C9" s="225">
        <v>2</v>
      </c>
      <c r="D9" s="15">
        <v>9.610643214977614</v>
      </c>
      <c r="E9" s="15">
        <v>6.4155104369150688</v>
      </c>
      <c r="F9" s="15">
        <v>6.9685470070668583</v>
      </c>
      <c r="G9" s="15">
        <v>8.0693027305499587</v>
      </c>
      <c r="H9" s="15">
        <v>6.8867554827785442</v>
      </c>
      <c r="I9" s="15">
        <v>6.0311290057136331</v>
      </c>
      <c r="J9" s="15">
        <v>10.332975378177281</v>
      </c>
      <c r="K9" s="15">
        <v>15.43820839973489</v>
      </c>
      <c r="L9" s="15">
        <v>8.0595457475153314</v>
      </c>
      <c r="M9" s="15">
        <v>9.1450012882912421</v>
      </c>
      <c r="N9" s="15">
        <v>5.9327599577775247</v>
      </c>
      <c r="O9" s="15">
        <v>4.5813539867662074</v>
      </c>
      <c r="P9" s="15">
        <v>9.9653368291123687</v>
      </c>
      <c r="Q9" s="15">
        <v>9.8876318452478369</v>
      </c>
      <c r="R9" s="15">
        <v>9.7995485547562797</v>
      </c>
      <c r="S9" s="15">
        <v>10.166108389681241</v>
      </c>
      <c r="T9" s="15">
        <v>9.9136186737924277</v>
      </c>
      <c r="U9" s="15">
        <v>8.9402043153226405</v>
      </c>
      <c r="V9" s="15">
        <v>9.9302287997411351</v>
      </c>
      <c r="W9" s="15">
        <v>13.240320859701313</v>
      </c>
      <c r="X9" s="15">
        <v>4.2823085443768916</v>
      </c>
      <c r="Y9" s="15">
        <v>8.2432868692811621</v>
      </c>
      <c r="Z9" s="15">
        <v>7.5238433321530991</v>
      </c>
      <c r="AA9" s="15">
        <v>8.3804162224509842</v>
      </c>
      <c r="AB9" s="15">
        <v>8.5400025889505375</v>
      </c>
      <c r="AC9" s="15">
        <v>4.7364692831627844</v>
      </c>
      <c r="AD9" s="15">
        <v>8.9203898673810524</v>
      </c>
      <c r="AE9" s="15">
        <v>6.7761359884693997</v>
      </c>
      <c r="AF9" s="15">
        <v>11.734307372623201</v>
      </c>
      <c r="AG9" s="15">
        <v>7.0574072207087051</v>
      </c>
      <c r="AH9" s="15">
        <v>8.6017548006142839</v>
      </c>
      <c r="AI9" s="15">
        <v>11.289888903776861</v>
      </c>
      <c r="AJ9" s="15">
        <v>7.6369061557871181</v>
      </c>
      <c r="AK9" s="15">
        <v>7.6594669413877527</v>
      </c>
      <c r="AL9" s="15">
        <v>8.1952047353387503</v>
      </c>
      <c r="AM9" s="15">
        <v>8.5217192124410506</v>
      </c>
      <c r="AN9" s="15">
        <v>6.0287520727242025</v>
      </c>
      <c r="AO9" s="15">
        <v>12.342902673893592</v>
      </c>
      <c r="AP9" s="15">
        <v>14.881457779679177</v>
      </c>
      <c r="AQ9" s="15">
        <v>8.4202759760857742</v>
      </c>
      <c r="AR9" s="15">
        <v>15.043222060231653</v>
      </c>
      <c r="AS9" s="15">
        <v>7.4837891039113442</v>
      </c>
      <c r="AT9" s="15">
        <v>11.196512775035192</v>
      </c>
      <c r="AU9" s="15">
        <v>7.4707264584214057</v>
      </c>
      <c r="AV9" s="15">
        <v>11.527802102877923</v>
      </c>
      <c r="AW9" s="15">
        <v>7.9577397705749942</v>
      </c>
      <c r="AX9" s="15">
        <v>5.0025655853026629</v>
      </c>
      <c r="AY9" s="15">
        <v>6.7255171993763012</v>
      </c>
      <c r="AZ9" s="15">
        <v>12.636703645491925</v>
      </c>
      <c r="BA9" s="15">
        <v>6.0200242910139536</v>
      </c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</row>
    <row r="10" spans="2:319">
      <c r="B10" s="12">
        <v>43925</v>
      </c>
      <c r="C10" s="225">
        <v>3</v>
      </c>
      <c r="D10" s="15">
        <v>9.8845955744356342</v>
      </c>
      <c r="E10" s="15">
        <v>5.8201789770365693</v>
      </c>
      <c r="F10" s="15">
        <v>7.2474308535367689</v>
      </c>
      <c r="G10" s="15">
        <v>7.4158878067341858</v>
      </c>
      <c r="H10" s="15">
        <v>7.6992570505926619</v>
      </c>
      <c r="I10" s="15">
        <v>5.8869698550940388</v>
      </c>
      <c r="J10" s="15">
        <v>11.143542683981764</v>
      </c>
      <c r="K10" s="15">
        <v>13.056100910186773</v>
      </c>
      <c r="L10" s="15">
        <v>7.1613311069062666</v>
      </c>
      <c r="M10" s="15">
        <v>9.3255040996618508</v>
      </c>
      <c r="N10" s="15">
        <v>5.3872840336148426</v>
      </c>
      <c r="O10" s="15">
        <v>3.8182911422571513</v>
      </c>
      <c r="P10" s="15">
        <v>8.8029349978364326</v>
      </c>
      <c r="Q10" s="15">
        <v>9.0246256513938583</v>
      </c>
      <c r="R10" s="15">
        <v>9.3272591054251954</v>
      </c>
      <c r="S10" s="15">
        <v>9.9487625478080961</v>
      </c>
      <c r="T10" s="15">
        <v>8.6516385545210017</v>
      </c>
      <c r="U10" s="15">
        <v>6.7289062224419229</v>
      </c>
      <c r="V10" s="15">
        <v>10.171003895799075</v>
      </c>
      <c r="W10" s="15">
        <v>12.871521730596271</v>
      </c>
      <c r="X10" s="15">
        <v>4.2964879145590489</v>
      </c>
      <c r="Y10" s="15">
        <v>7.3844145082151611</v>
      </c>
      <c r="Z10" s="15">
        <v>7.9968703866502144</v>
      </c>
      <c r="AA10" s="15">
        <v>8.0469718475154188</v>
      </c>
      <c r="AB10" s="15">
        <v>8.521861506809687</v>
      </c>
      <c r="AC10" s="15">
        <v>4.1984359730609357</v>
      </c>
      <c r="AD10" s="15">
        <v>8.3585729992700628</v>
      </c>
      <c r="AE10" s="15">
        <v>6.4917990757695145</v>
      </c>
      <c r="AF10" s="15">
        <v>11.130371899076938</v>
      </c>
      <c r="AG10" s="15">
        <v>5.7539665268622775</v>
      </c>
      <c r="AH10" s="15">
        <v>7.6148875239273952</v>
      </c>
      <c r="AI10" s="15">
        <v>11.015181149344381</v>
      </c>
      <c r="AJ10" s="15">
        <v>6.2602556368567503</v>
      </c>
      <c r="AK10" s="15">
        <v>6.9799336104715719</v>
      </c>
      <c r="AL10" s="15">
        <v>7.3394752536190522</v>
      </c>
      <c r="AM10" s="15">
        <v>6.818725363557653</v>
      </c>
      <c r="AN10" s="15">
        <v>5.2927563997561489</v>
      </c>
      <c r="AO10" s="15">
        <v>11.014270038319614</v>
      </c>
      <c r="AP10" s="15">
        <v>15.280874887889784</v>
      </c>
      <c r="AQ10" s="15">
        <v>7.3510636663930011</v>
      </c>
      <c r="AR10" s="15">
        <v>15.468058520401229</v>
      </c>
      <c r="AS10" s="15">
        <v>6.4183735136486542</v>
      </c>
      <c r="AT10" s="15">
        <v>10.295285750308745</v>
      </c>
      <c r="AU10" s="15">
        <v>6.2129436701988334</v>
      </c>
      <c r="AV10" s="15">
        <v>10.661991102347468</v>
      </c>
      <c r="AW10" s="15">
        <v>6.1896340972370423</v>
      </c>
      <c r="AX10" s="15">
        <v>4.2539223228649705</v>
      </c>
      <c r="AY10" s="15">
        <v>6.0293786357863803</v>
      </c>
      <c r="AZ10" s="15">
        <v>10.570127806685493</v>
      </c>
      <c r="BA10" s="15">
        <v>4.7630255781158128</v>
      </c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</row>
    <row r="11" spans="2:319">
      <c r="B11" s="12">
        <v>43926</v>
      </c>
      <c r="C11" s="225">
        <v>4</v>
      </c>
      <c r="D11" s="15">
        <v>9.5127362295982287</v>
      </c>
      <c r="E11" s="15">
        <v>5.5063748745381789</v>
      </c>
      <c r="F11" s="15">
        <v>6.0961452304648986</v>
      </c>
      <c r="G11" s="15">
        <v>6.3500713652231671</v>
      </c>
      <c r="H11" s="15">
        <v>6.9078312579533749</v>
      </c>
      <c r="I11" s="15">
        <v>5.5556806579624833</v>
      </c>
      <c r="J11" s="15">
        <v>10.739264398108121</v>
      </c>
      <c r="K11" s="15">
        <v>12.593110930272999</v>
      </c>
      <c r="L11" s="15">
        <v>6.8624143143018115</v>
      </c>
      <c r="M11" s="15">
        <v>9.3719035902492642</v>
      </c>
      <c r="N11" s="15">
        <v>5.1613412827860969</v>
      </c>
      <c r="O11" s="15">
        <v>4.0120967977989128</v>
      </c>
      <c r="P11" s="15">
        <v>8.8078363870538716</v>
      </c>
      <c r="Q11" s="15">
        <v>8.3757053700697792</v>
      </c>
      <c r="R11" s="15">
        <v>8.6201286552294203</v>
      </c>
      <c r="S11" s="15">
        <v>10.293112197081873</v>
      </c>
      <c r="T11" s="15">
        <v>7.5275912740120603</v>
      </c>
      <c r="U11" s="15">
        <v>6.5618576480518547</v>
      </c>
      <c r="V11" s="15">
        <v>10.170984782864751</v>
      </c>
      <c r="W11" s="15">
        <v>11.322950160806348</v>
      </c>
      <c r="X11" s="15">
        <v>4.2533961062867407</v>
      </c>
      <c r="Y11" s="15">
        <v>6.4211916299399894</v>
      </c>
      <c r="Z11" s="15">
        <v>7.1020309590434421</v>
      </c>
      <c r="AA11" s="15">
        <v>8.0555963391617826</v>
      </c>
      <c r="AB11" s="15">
        <v>7.5193513619435119</v>
      </c>
      <c r="AC11" s="15">
        <v>3.8938347805961855</v>
      </c>
      <c r="AD11" s="15">
        <v>6.4885709153230033</v>
      </c>
      <c r="AE11" s="15">
        <v>5.6768712815457958</v>
      </c>
      <c r="AF11" s="15">
        <v>11.37997882782814</v>
      </c>
      <c r="AG11" s="15">
        <v>5.5265368720551509</v>
      </c>
      <c r="AH11" s="15">
        <v>7.1462548773842469</v>
      </c>
      <c r="AI11" s="15">
        <v>9.8677205789911433</v>
      </c>
      <c r="AJ11" s="15">
        <v>6.2115045210226025</v>
      </c>
      <c r="AK11" s="15">
        <v>6.435985114344307</v>
      </c>
      <c r="AL11" s="15">
        <v>6.822579853667663</v>
      </c>
      <c r="AM11" s="15">
        <v>6.4984284490812483</v>
      </c>
      <c r="AN11" s="15">
        <v>5.1073897956927441</v>
      </c>
      <c r="AO11" s="15">
        <v>9.7855805031367566</v>
      </c>
      <c r="AP11" s="15">
        <v>15.163058757762153</v>
      </c>
      <c r="AQ11" s="15">
        <v>6.89016662115821</v>
      </c>
      <c r="AR11" s="15">
        <v>15.891508725720652</v>
      </c>
      <c r="AS11" s="15">
        <v>5.4165194747270942</v>
      </c>
      <c r="AT11" s="15">
        <v>9.754543351019608</v>
      </c>
      <c r="AU11" s="15">
        <v>5.3738872352556735</v>
      </c>
      <c r="AV11" s="15">
        <v>9.8797481580061142</v>
      </c>
      <c r="AW11" s="15">
        <v>5.0085978927715944</v>
      </c>
      <c r="AX11" s="15">
        <v>5.7259627321963178</v>
      </c>
      <c r="AY11" s="15">
        <v>5.540182740703254</v>
      </c>
      <c r="AZ11" s="15">
        <v>9.0621920482752252</v>
      </c>
      <c r="BA11" s="15">
        <v>4.2872084635762544</v>
      </c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</row>
    <row r="12" spans="2:319">
      <c r="B12" s="12">
        <v>43927</v>
      </c>
      <c r="C12" s="225">
        <v>5</v>
      </c>
      <c r="D12" s="15">
        <v>9.1378219915197025</v>
      </c>
      <c r="E12" s="15">
        <v>5.3106296877244104</v>
      </c>
      <c r="F12" s="15">
        <v>6.1774416870956133</v>
      </c>
      <c r="G12" s="15">
        <v>5.8619886266629999</v>
      </c>
      <c r="H12" s="15">
        <v>6.3423282194903932</v>
      </c>
      <c r="I12" s="15">
        <v>5.6684479023615166</v>
      </c>
      <c r="J12" s="15">
        <v>9.4492170193578762</v>
      </c>
      <c r="K12" s="15">
        <v>11.578634464362901</v>
      </c>
      <c r="L12" s="15">
        <v>6.199483804776281</v>
      </c>
      <c r="M12" s="15">
        <v>6.5129260333131205</v>
      </c>
      <c r="N12" s="15">
        <v>5.9634471307840027</v>
      </c>
      <c r="O12" s="15">
        <v>3.4154885355129037</v>
      </c>
      <c r="P12" s="15">
        <v>8.3667588925963781</v>
      </c>
      <c r="Q12" s="15">
        <v>7.2905724144307493</v>
      </c>
      <c r="R12" s="15">
        <v>8.4572297206403899</v>
      </c>
      <c r="S12" s="15">
        <v>10.127079107544061</v>
      </c>
      <c r="T12" s="15">
        <v>6.9657055876587837</v>
      </c>
      <c r="U12" s="15">
        <v>4.9448580107432116</v>
      </c>
      <c r="V12" s="15">
        <v>9.4793229146878737</v>
      </c>
      <c r="W12" s="15">
        <v>11.047832318006751</v>
      </c>
      <c r="X12" s="15">
        <v>4.7944715287264854</v>
      </c>
      <c r="Y12" s="15">
        <v>5.6832719416128699</v>
      </c>
      <c r="Z12" s="15">
        <v>6.5851301255643611</v>
      </c>
      <c r="AA12" s="15">
        <v>6.8215234026244262</v>
      </c>
      <c r="AB12" s="15">
        <v>6.8211731841058922</v>
      </c>
      <c r="AC12" s="15">
        <v>3.1161572784380809</v>
      </c>
      <c r="AD12" s="15">
        <v>7.3947382604998593</v>
      </c>
      <c r="AE12" s="15">
        <v>5.5145424738948972</v>
      </c>
      <c r="AF12" s="15">
        <v>10.694551821471096</v>
      </c>
      <c r="AG12" s="15">
        <v>5.075362336918702</v>
      </c>
      <c r="AH12" s="15">
        <v>6.4600274171056578</v>
      </c>
      <c r="AI12" s="15">
        <v>9.6181666330007776</v>
      </c>
      <c r="AJ12" s="15">
        <v>5.9933134940846946</v>
      </c>
      <c r="AK12" s="15">
        <v>2.8460230961703914</v>
      </c>
      <c r="AL12" s="15">
        <v>6.4204033075611466</v>
      </c>
      <c r="AM12" s="15">
        <v>6.3449234773333654</v>
      </c>
      <c r="AN12" s="15">
        <v>4.7995330515891839</v>
      </c>
      <c r="AO12" s="15">
        <v>8.8985942674122356</v>
      </c>
      <c r="AP12" s="15">
        <v>13.336805259445429</v>
      </c>
      <c r="AQ12" s="15">
        <v>6.1754669561580622</v>
      </c>
      <c r="AR12" s="15">
        <v>15.760446207491498</v>
      </c>
      <c r="AS12" s="15">
        <v>5.5537212941211749</v>
      </c>
      <c r="AT12" s="15">
        <v>9.2534163002992891</v>
      </c>
      <c r="AU12" s="15">
        <v>4.7447690717516471</v>
      </c>
      <c r="AV12" s="15">
        <v>8.7998300001903864</v>
      </c>
      <c r="AW12" s="15">
        <v>4.5756236862934632</v>
      </c>
      <c r="AX12" s="15">
        <v>5.2092957884296993</v>
      </c>
      <c r="AY12" s="15">
        <v>4.8568423061488959</v>
      </c>
      <c r="AZ12" s="15">
        <v>8.5115136295534093</v>
      </c>
      <c r="BA12" s="15">
        <v>8.071316356740045</v>
      </c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</row>
    <row r="13" spans="2:319">
      <c r="B13" s="12">
        <v>43928</v>
      </c>
      <c r="C13" s="225">
        <v>6</v>
      </c>
      <c r="D13" s="15">
        <v>8.391171298743938</v>
      </c>
      <c r="E13" s="15">
        <v>4.1599573508460761</v>
      </c>
      <c r="F13" s="15">
        <v>5.8736500004570313</v>
      </c>
      <c r="G13" s="15">
        <v>5.5818462108322633</v>
      </c>
      <c r="H13" s="15">
        <v>5.5138215478393766</v>
      </c>
      <c r="I13" s="15">
        <v>5.4326322427108664</v>
      </c>
      <c r="J13" s="15">
        <v>8.3798063122785802</v>
      </c>
      <c r="K13" s="15">
        <v>10.430983708169578</v>
      </c>
      <c r="L13" s="15">
        <v>5.4765836419766956</v>
      </c>
      <c r="M13" s="15">
        <v>5.9837435173825648</v>
      </c>
      <c r="N13" s="15">
        <v>5.0914094668951151</v>
      </c>
      <c r="O13" s="15">
        <v>2.9352512383845459</v>
      </c>
      <c r="P13" s="15">
        <v>7.7123335369375479</v>
      </c>
      <c r="Q13" s="15">
        <v>6.2459655639938267</v>
      </c>
      <c r="R13" s="15">
        <v>8.4920549418756988</v>
      </c>
      <c r="S13" s="15">
        <v>9.344293095186325</v>
      </c>
      <c r="T13" s="15">
        <v>7.0767645601009876</v>
      </c>
      <c r="U13" s="15">
        <v>3.9815251932997824</v>
      </c>
      <c r="V13" s="15">
        <v>8.8083151651792715</v>
      </c>
      <c r="W13" s="15">
        <v>8.5110430933538499</v>
      </c>
      <c r="X13" s="15">
        <v>4.9515020778375316</v>
      </c>
      <c r="Y13" s="15">
        <v>5.0430731201227088</v>
      </c>
      <c r="Z13" s="15">
        <v>6.4220005475321438</v>
      </c>
      <c r="AA13" s="15">
        <v>6.195845057457035</v>
      </c>
      <c r="AB13" s="15">
        <v>7.3899273898775846</v>
      </c>
      <c r="AC13" s="15">
        <v>2.8039987006380209</v>
      </c>
      <c r="AD13" s="15">
        <v>6.3504936973833708</v>
      </c>
      <c r="AE13" s="15">
        <v>5.1974619449769346</v>
      </c>
      <c r="AF13" s="15">
        <v>9.0556360730983094</v>
      </c>
      <c r="AG13" s="15">
        <v>5.4112114385750454</v>
      </c>
      <c r="AH13" s="15">
        <v>6.2564679490672557</v>
      </c>
      <c r="AI13" s="15">
        <v>8.1733085123893296</v>
      </c>
      <c r="AJ13" s="15">
        <v>5.5970857723923801</v>
      </c>
      <c r="AK13" s="15">
        <v>5.6217068070954399</v>
      </c>
      <c r="AL13" s="15">
        <v>6.0038856167494528</v>
      </c>
      <c r="AM13" s="15">
        <v>5.7988272018756524</v>
      </c>
      <c r="AN13" s="15">
        <v>4.6293896681871782</v>
      </c>
      <c r="AO13" s="15">
        <v>7.9196016119017596</v>
      </c>
      <c r="AP13" s="15">
        <v>12.402762813571931</v>
      </c>
      <c r="AQ13" s="15">
        <v>5.5037887902506251</v>
      </c>
      <c r="AR13" s="15">
        <v>18.496102394205714</v>
      </c>
      <c r="AS13" s="15">
        <v>4.8765911441198204</v>
      </c>
      <c r="AT13" s="15">
        <v>8.1571046533888776</v>
      </c>
      <c r="AU13" s="15">
        <v>4.3900763376560015</v>
      </c>
      <c r="AV13" s="15">
        <v>8.2635115920138613</v>
      </c>
      <c r="AW13" s="15">
        <v>3.7957595104715049</v>
      </c>
      <c r="AX13" s="15">
        <v>2.9775845664162581</v>
      </c>
      <c r="AY13" s="15">
        <v>4.5905879819744158</v>
      </c>
      <c r="AZ13" s="15">
        <v>7.4492658736754009</v>
      </c>
      <c r="BA13" s="15">
        <v>11.491040223859565</v>
      </c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</row>
    <row r="14" spans="2:319">
      <c r="B14" s="12">
        <v>43929</v>
      </c>
      <c r="C14" s="225">
        <v>7</v>
      </c>
      <c r="D14" s="15">
        <v>7.5558348377091198</v>
      </c>
      <c r="E14" s="15">
        <v>3.7091087106397351</v>
      </c>
      <c r="F14" s="15">
        <v>5.5818427061894713</v>
      </c>
      <c r="G14" s="15">
        <v>5.34162307145741</v>
      </c>
      <c r="H14" s="15">
        <v>5.2126503929655161</v>
      </c>
      <c r="I14" s="15">
        <v>5.4471836975583443</v>
      </c>
      <c r="J14" s="15">
        <v>7.4141673145292026</v>
      </c>
      <c r="K14" s="15">
        <v>8.4338847191035988</v>
      </c>
      <c r="L14" s="15">
        <v>5.1622487559183936</v>
      </c>
      <c r="M14" s="15">
        <v>5.5533232040801295</v>
      </c>
      <c r="N14" s="15">
        <v>4.5113955294345462</v>
      </c>
      <c r="O14" s="15">
        <v>3.617236806184922</v>
      </c>
      <c r="P14" s="15">
        <v>6.9889303115776542</v>
      </c>
      <c r="Q14" s="15">
        <v>5.8571139875450227</v>
      </c>
      <c r="R14" s="15">
        <v>7.9319916190803399</v>
      </c>
      <c r="S14" s="15">
        <v>7.5978738892688975</v>
      </c>
      <c r="T14" s="15">
        <v>4.6886660710147492</v>
      </c>
      <c r="U14" s="15">
        <v>3.6262314556486559</v>
      </c>
      <c r="V14" s="15">
        <v>8.4435362999409875</v>
      </c>
      <c r="W14" s="15">
        <v>7.9419506903642798</v>
      </c>
      <c r="X14" s="15">
        <v>5.1484631476980729</v>
      </c>
      <c r="Y14" s="15">
        <v>4.5917871964138186</v>
      </c>
      <c r="Z14" s="15">
        <v>5.7846885049084049</v>
      </c>
      <c r="AA14" s="15">
        <v>5.5163325563733405</v>
      </c>
      <c r="AB14" s="15">
        <v>6.7459082128076915</v>
      </c>
      <c r="AC14" s="15">
        <v>2.3521049233228797</v>
      </c>
      <c r="AD14" s="15">
        <v>4.8391300326223581</v>
      </c>
      <c r="AE14" s="15">
        <v>5.3492059207243932</v>
      </c>
      <c r="AF14" s="15">
        <v>8.5569081532348878</v>
      </c>
      <c r="AG14" s="15">
        <v>5.2629696227043237</v>
      </c>
      <c r="AH14" s="15">
        <v>5.7671401156267335</v>
      </c>
      <c r="AI14" s="15">
        <v>7.7109559542206636</v>
      </c>
      <c r="AJ14" s="15">
        <v>4.6553952884259528</v>
      </c>
      <c r="AK14" s="15">
        <v>4.9509315550969948</v>
      </c>
      <c r="AL14" s="15">
        <v>5.9194418802120099</v>
      </c>
      <c r="AM14" s="15">
        <v>5.6478987055278003</v>
      </c>
      <c r="AN14" s="15">
        <v>4.2045513937683605</v>
      </c>
      <c r="AO14" s="15">
        <v>6.9907363828718232</v>
      </c>
      <c r="AP14" s="15">
        <v>12.706442689437862</v>
      </c>
      <c r="AQ14" s="15">
        <v>5.135604115848003</v>
      </c>
      <c r="AR14" s="15">
        <v>15.560550735984448</v>
      </c>
      <c r="AS14" s="15">
        <v>4.1587851840157466</v>
      </c>
      <c r="AT14" s="15">
        <v>7.2089516314298816</v>
      </c>
      <c r="AU14" s="15">
        <v>4.5628889688925867</v>
      </c>
      <c r="AV14" s="15">
        <v>7.6169473947089914</v>
      </c>
      <c r="AW14" s="15">
        <v>3.2396188480684072</v>
      </c>
      <c r="AX14" s="15">
        <v>2.4289447294287139</v>
      </c>
      <c r="AY14" s="15">
        <v>4.2887442316153317</v>
      </c>
      <c r="AZ14" s="15">
        <v>7.9349459956956832</v>
      </c>
      <c r="BA14" s="15">
        <v>7.6532900420866508</v>
      </c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</row>
    <row r="15" spans="2:319">
      <c r="B15" s="12">
        <v>43930</v>
      </c>
      <c r="C15" s="225">
        <v>8</v>
      </c>
      <c r="D15" s="15">
        <v>6.2773377160368948</v>
      </c>
      <c r="E15" s="15">
        <v>3.4885280073148914</v>
      </c>
      <c r="F15" s="15">
        <v>5.3154795613082486</v>
      </c>
      <c r="G15" s="15">
        <v>4.8364687481002262</v>
      </c>
      <c r="H15" s="15">
        <v>5.1097058503920012</v>
      </c>
      <c r="I15" s="15">
        <v>4.6399309413010839</v>
      </c>
      <c r="J15" s="15">
        <v>6.9223416412019194</v>
      </c>
      <c r="K15" s="15">
        <v>7.7166797435715235</v>
      </c>
      <c r="L15" s="15">
        <v>4.6949105346215623</v>
      </c>
      <c r="M15" s="15">
        <v>5.3427412416707369</v>
      </c>
      <c r="N15" s="15">
        <v>4.8225987054521502</v>
      </c>
      <c r="O15" s="15">
        <v>2.4755502688799274</v>
      </c>
      <c r="P15" s="15">
        <v>6.4164616517750392</v>
      </c>
      <c r="Q15" s="15">
        <v>5.8155832324725258</v>
      </c>
      <c r="R15" s="15">
        <v>7.4608015591006591</v>
      </c>
      <c r="S15" s="15">
        <v>7.3505390516775861</v>
      </c>
      <c r="T15" s="15">
        <v>5.1675065674971608</v>
      </c>
      <c r="U15" s="15">
        <v>2.9852122098014355</v>
      </c>
      <c r="V15" s="15">
        <v>7.5721047372685417</v>
      </c>
      <c r="W15" s="15">
        <v>7.2465735366241022</v>
      </c>
      <c r="X15" s="15">
        <v>5.0237486016455426</v>
      </c>
      <c r="Y15" s="15">
        <v>4.4012136435056144</v>
      </c>
      <c r="Z15" s="15">
        <v>5.8563724506171493</v>
      </c>
      <c r="AA15" s="15">
        <v>5.2507268346116671</v>
      </c>
      <c r="AB15" s="15">
        <v>6.133486462053142</v>
      </c>
      <c r="AC15" s="15">
        <v>2.0729708636217166</v>
      </c>
      <c r="AD15" s="15">
        <v>5.7623288422143162</v>
      </c>
      <c r="AE15" s="15">
        <v>5.4156890323917448</v>
      </c>
      <c r="AF15" s="15">
        <v>8.7689476888241469</v>
      </c>
      <c r="AG15" s="15">
        <v>5.5873951385717442</v>
      </c>
      <c r="AH15" s="15">
        <v>5.5621566933890296</v>
      </c>
      <c r="AI15" s="15">
        <v>6.8455402370328562</v>
      </c>
      <c r="AJ15" s="15">
        <v>4.3104561729959148</v>
      </c>
      <c r="AK15" s="15">
        <v>4.3898145011224168</v>
      </c>
      <c r="AL15" s="15">
        <v>6.0424207350995927</v>
      </c>
      <c r="AM15" s="15">
        <v>4.8152269229343228</v>
      </c>
      <c r="AN15" s="15">
        <v>3.9027798671138547</v>
      </c>
      <c r="AO15" s="15">
        <v>5.9962325729366013</v>
      </c>
      <c r="AP15" s="15">
        <v>10.23345425057733</v>
      </c>
      <c r="AQ15" s="15">
        <v>4.8876523077085254</v>
      </c>
      <c r="AR15" s="15">
        <v>15.371241273573304</v>
      </c>
      <c r="AS15" s="15">
        <v>4.298048912662785</v>
      </c>
      <c r="AT15" s="15">
        <v>6.7900686061681146</v>
      </c>
      <c r="AU15" s="15">
        <v>4.1719911117248056</v>
      </c>
      <c r="AV15" s="15">
        <v>7.2518128646685511</v>
      </c>
      <c r="AW15" s="15">
        <v>2.8749938097067687</v>
      </c>
      <c r="AX15" s="15">
        <v>2.128896703435514</v>
      </c>
      <c r="AY15" s="15">
        <v>4.2145823263606781</v>
      </c>
      <c r="AZ15" s="15">
        <v>4.9388065269039805</v>
      </c>
      <c r="BA15" s="15">
        <v>7.3928267910722623</v>
      </c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</row>
    <row r="16" spans="2:319">
      <c r="B16" s="12">
        <v>43931</v>
      </c>
      <c r="C16" s="225">
        <v>9</v>
      </c>
      <c r="D16" s="15">
        <v>5.9810762834995899</v>
      </c>
      <c r="E16" s="15">
        <v>3.2572820137911855</v>
      </c>
      <c r="F16" s="15">
        <v>4.9688170576880921</v>
      </c>
      <c r="G16" s="15">
        <v>5.290944819890945</v>
      </c>
      <c r="H16" s="15">
        <v>4.9460876035715424</v>
      </c>
      <c r="I16" s="15">
        <v>5.023128271917634</v>
      </c>
      <c r="J16" s="15">
        <v>7.2330632454245301</v>
      </c>
      <c r="K16" s="15">
        <v>8.0098937432085933</v>
      </c>
      <c r="L16" s="15">
        <v>4.5939289588091912</v>
      </c>
      <c r="M16" s="15">
        <v>5.5213743256116645</v>
      </c>
      <c r="N16" s="15">
        <v>4.3091835068504745</v>
      </c>
      <c r="O16" s="15">
        <v>2.4312857784120796</v>
      </c>
      <c r="P16" s="15">
        <v>6.1833624732636698</v>
      </c>
      <c r="Q16" s="15">
        <v>5.5047475202623861</v>
      </c>
      <c r="R16" s="15">
        <v>7.412320091480483</v>
      </c>
      <c r="S16" s="15">
        <v>5.6935733484532784</v>
      </c>
      <c r="T16" s="15">
        <v>4.9913757546798596</v>
      </c>
      <c r="U16" s="15">
        <v>2.6134948874982404</v>
      </c>
      <c r="V16" s="15">
        <v>7.1571512984491177</v>
      </c>
      <c r="W16" s="15">
        <v>7.2465735366241022</v>
      </c>
      <c r="X16" s="15">
        <v>4.9945358381885496</v>
      </c>
      <c r="Y16" s="15">
        <v>4.0475575016064678</v>
      </c>
      <c r="Z16" s="15">
        <v>6.9555530512080557</v>
      </c>
      <c r="AA16" s="15">
        <v>4.7108034853812866</v>
      </c>
      <c r="AB16" s="15">
        <v>6.133486462053142</v>
      </c>
      <c r="AC16" s="15">
        <v>2.0729708636217166</v>
      </c>
      <c r="AD16" s="15">
        <v>5.7850458054587888</v>
      </c>
      <c r="AE16" s="15">
        <v>6.5268328483504874</v>
      </c>
      <c r="AF16" s="15">
        <v>8.044813119057169</v>
      </c>
      <c r="AG16" s="15">
        <v>5.3497366084028233</v>
      </c>
      <c r="AH16" s="15">
        <v>5.1837725123076543</v>
      </c>
      <c r="AI16" s="15">
        <v>6.4283326865588908</v>
      </c>
      <c r="AJ16" s="15">
        <v>4.4322588879082581</v>
      </c>
      <c r="AK16" s="15">
        <v>3.8494772735658853</v>
      </c>
      <c r="AL16" s="15">
        <v>6.2546682941279483</v>
      </c>
      <c r="AM16" s="15">
        <v>4.5392006265435638</v>
      </c>
      <c r="AN16" s="15">
        <v>3.7696859235917861</v>
      </c>
      <c r="AO16" s="15">
        <v>5.5384350445059232</v>
      </c>
      <c r="AP16" s="15">
        <v>10.413915573091321</v>
      </c>
      <c r="AQ16" s="15">
        <v>4.1074132429607904</v>
      </c>
      <c r="AR16" s="15">
        <v>13.827425582600167</v>
      </c>
      <c r="AS16" s="15">
        <v>3.7663529247776624</v>
      </c>
      <c r="AT16" s="15">
        <v>5.6813573812795699</v>
      </c>
      <c r="AU16" s="15">
        <v>4.1216323788557094</v>
      </c>
      <c r="AV16" s="15">
        <v>8.2852756196351489</v>
      </c>
      <c r="AW16" s="15">
        <v>1.9627131187435991</v>
      </c>
      <c r="AX16" s="15">
        <v>2.0904598641361942</v>
      </c>
      <c r="AY16" s="15">
        <v>3.9493666715063633</v>
      </c>
      <c r="AZ16" s="15">
        <v>4.2890519004825842</v>
      </c>
      <c r="BA16" s="15">
        <v>6.9661980088858053</v>
      </c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</row>
    <row r="17" spans="2:319">
      <c r="B17" s="12">
        <v>43932</v>
      </c>
      <c r="C17" s="225">
        <v>10</v>
      </c>
      <c r="D17" s="15">
        <v>5.2871955245022564</v>
      </c>
      <c r="E17" s="15">
        <v>2.8616700144719069</v>
      </c>
      <c r="F17" s="15">
        <v>5.2095089098474068</v>
      </c>
      <c r="G17" s="15">
        <v>4.7126060991736747</v>
      </c>
      <c r="H17" s="15">
        <v>4.857145530766851</v>
      </c>
      <c r="I17" s="15">
        <v>4.4815396537743037</v>
      </c>
      <c r="J17" s="15">
        <v>6.0262532454012003</v>
      </c>
      <c r="K17" s="15">
        <v>7.7144312223361862</v>
      </c>
      <c r="L17" s="15">
        <v>4.2275621009024835</v>
      </c>
      <c r="M17" s="15">
        <v>4.6801863043348977</v>
      </c>
      <c r="N17" s="15">
        <v>3.413531664104795</v>
      </c>
      <c r="O17" s="15">
        <v>2.4309360829186031</v>
      </c>
      <c r="P17" s="15">
        <v>5.9847119669309308</v>
      </c>
      <c r="Q17" s="15">
        <v>5.1216554935353811</v>
      </c>
      <c r="R17" s="15">
        <v>7.2766801104946035</v>
      </c>
      <c r="S17" s="15">
        <v>5.5153634144467079</v>
      </c>
      <c r="T17" s="15">
        <v>4.9685808043510082</v>
      </c>
      <c r="U17" s="15">
        <v>2.3423838062994307</v>
      </c>
      <c r="V17" s="15">
        <v>5.9881133473864319</v>
      </c>
      <c r="W17" s="15">
        <v>6.7115521875670305</v>
      </c>
      <c r="X17" s="15">
        <v>4.5493390159790703</v>
      </c>
      <c r="Y17" s="15">
        <v>3.6129464524761876</v>
      </c>
      <c r="Z17" s="15">
        <v>5.4227700864807939</v>
      </c>
      <c r="AA17" s="15">
        <v>4.5079685927550752</v>
      </c>
      <c r="AB17" s="15">
        <v>5.8319562575641575</v>
      </c>
      <c r="AC17" s="15">
        <v>1.7456308403051362</v>
      </c>
      <c r="AD17" s="15">
        <v>5.0488986936050679</v>
      </c>
      <c r="AE17" s="15">
        <v>8.4131953527027807</v>
      </c>
      <c r="AF17" s="15">
        <v>8.6184407348297842</v>
      </c>
      <c r="AG17" s="15">
        <v>5.2543939816826901</v>
      </c>
      <c r="AH17" s="15">
        <v>4.8110622851580667</v>
      </c>
      <c r="AI17" s="15">
        <v>6.0894030663360592</v>
      </c>
      <c r="AJ17" s="15">
        <v>4.2125477046053614</v>
      </c>
      <c r="AK17" s="15">
        <v>3.5802711609403737</v>
      </c>
      <c r="AL17" s="15">
        <v>7.0280113799682464</v>
      </c>
      <c r="AM17" s="15">
        <v>4.5576794157211102</v>
      </c>
      <c r="AN17" s="15">
        <v>3.46349539264365</v>
      </c>
      <c r="AO17" s="15">
        <v>5.1565738727565167</v>
      </c>
      <c r="AP17" s="15">
        <v>9.258366977554644</v>
      </c>
      <c r="AQ17" s="15">
        <v>4.0091634652863792</v>
      </c>
      <c r="AR17" s="15">
        <v>12.878359757473946</v>
      </c>
      <c r="AS17" s="15">
        <v>4.7115863881593487</v>
      </c>
      <c r="AT17" s="15">
        <v>5.3445157065957982</v>
      </c>
      <c r="AU17" s="15">
        <v>4.132391388701822</v>
      </c>
      <c r="AV17" s="15">
        <v>6.5903450978307125</v>
      </c>
      <c r="AW17" s="15">
        <v>1.7383183449074302</v>
      </c>
      <c r="AX17" s="15">
        <v>2.0504444428542583</v>
      </c>
      <c r="AY17" s="15">
        <v>3.7879218764713483</v>
      </c>
      <c r="AZ17" s="15">
        <v>4.7652481275511827</v>
      </c>
      <c r="BA17" s="15">
        <v>6.8978824531940672</v>
      </c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</row>
    <row r="18" spans="2:319">
      <c r="B18" s="12">
        <v>43933</v>
      </c>
      <c r="C18" s="225">
        <v>11</v>
      </c>
      <c r="D18" s="15">
        <v>4.6054104396629691</v>
      </c>
      <c r="E18" s="15">
        <v>2.2769862355549644</v>
      </c>
      <c r="F18" s="15">
        <v>4.4205795666491374</v>
      </c>
      <c r="G18" s="15">
        <v>4.7327418051416332</v>
      </c>
      <c r="H18" s="15">
        <v>4.0626350108264022</v>
      </c>
      <c r="I18" s="15">
        <v>3.9573326510008093</v>
      </c>
      <c r="J18" s="15">
        <v>5.7205620573388973</v>
      </c>
      <c r="K18" s="15">
        <v>7.4896179882827596</v>
      </c>
      <c r="L18" s="15">
        <v>4.007055205216365</v>
      </c>
      <c r="M18" s="15">
        <v>5.2424815983956465</v>
      </c>
      <c r="N18" s="15">
        <v>3.1570099707587014</v>
      </c>
      <c r="O18" s="15">
        <v>1.9564983010863355</v>
      </c>
      <c r="P18" s="15">
        <v>5.3653895215696226</v>
      </c>
      <c r="Q18" s="15">
        <v>4.9486491436625917</v>
      </c>
      <c r="R18" s="15">
        <v>8.6222101845389059</v>
      </c>
      <c r="S18" s="15">
        <v>5.8673621863092142</v>
      </c>
      <c r="T18" s="15">
        <v>4.2105390379781413</v>
      </c>
      <c r="U18" s="15">
        <v>2.1428713348514705</v>
      </c>
      <c r="V18" s="15">
        <v>5.7416120885477921</v>
      </c>
      <c r="W18" s="15">
        <v>6.0877029335494042</v>
      </c>
      <c r="X18" s="15">
        <v>4.4938364948052181</v>
      </c>
      <c r="Y18" s="15">
        <v>3.4754566518896062</v>
      </c>
      <c r="Z18" s="15">
        <v>6.0167843983763749</v>
      </c>
      <c r="AA18" s="15">
        <v>4.4163543273472863</v>
      </c>
      <c r="AB18" s="15">
        <v>6.1092984573787437</v>
      </c>
      <c r="AC18" s="15">
        <v>1.3483831243507969</v>
      </c>
      <c r="AD18" s="15">
        <v>5.1744668526030013</v>
      </c>
      <c r="AE18" s="15">
        <v>9.1644580608325974</v>
      </c>
      <c r="AF18" s="15">
        <v>8.4824958106677393</v>
      </c>
      <c r="AG18" s="15">
        <v>4.9407885674610776</v>
      </c>
      <c r="AH18" s="15">
        <v>4.5924868417120734</v>
      </c>
      <c r="AI18" s="15">
        <v>5.6191963939402809</v>
      </c>
      <c r="AJ18" s="15">
        <v>3.9068184021923358</v>
      </c>
      <c r="AK18" s="15">
        <v>3.3859158305287123</v>
      </c>
      <c r="AL18" s="15">
        <v>8.2372845232643179</v>
      </c>
      <c r="AM18" s="15">
        <v>3.9584744701350809</v>
      </c>
      <c r="AN18" s="15">
        <v>3.1971173688863326</v>
      </c>
      <c r="AO18" s="15">
        <v>4.9480699072680219</v>
      </c>
      <c r="AP18" s="15">
        <v>8.1233461812480439</v>
      </c>
      <c r="AQ18" s="15">
        <v>3.9528575067274474</v>
      </c>
      <c r="AR18" s="15">
        <v>11.51933641698453</v>
      </c>
      <c r="AS18" s="15">
        <v>3.5302726762817778</v>
      </c>
      <c r="AT18" s="15">
        <v>4.8410616578585524</v>
      </c>
      <c r="AU18" s="15">
        <v>4.2631999960751621</v>
      </c>
      <c r="AV18" s="15">
        <v>6.3919266993989226</v>
      </c>
      <c r="AW18" s="15">
        <v>1.5796266089736959</v>
      </c>
      <c r="AX18" s="15">
        <v>1.7769825008094844</v>
      </c>
      <c r="AY18" s="15">
        <v>3.7569388351373942</v>
      </c>
      <c r="AZ18" s="15">
        <v>4.9331104558833232</v>
      </c>
      <c r="BA18" s="15">
        <v>6.5145341038713678</v>
      </c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</row>
    <row r="19" spans="2:319">
      <c r="B19" s="12">
        <v>43934</v>
      </c>
      <c r="C19" s="225">
        <v>12</v>
      </c>
      <c r="D19" s="15">
        <v>5.0720474527424573</v>
      </c>
      <c r="E19" s="15">
        <v>2.1060516706096686</v>
      </c>
      <c r="F19" s="15">
        <v>4.7341929363171049</v>
      </c>
      <c r="G19" s="15">
        <v>4.4754781527224141</v>
      </c>
      <c r="H19" s="15">
        <v>4.6648634789809273</v>
      </c>
      <c r="I19" s="15">
        <v>3.7776068028886938</v>
      </c>
      <c r="J19" s="15">
        <v>5.6086205188506586</v>
      </c>
      <c r="K19" s="15">
        <v>6.3414177921060597</v>
      </c>
      <c r="L19" s="15">
        <v>3.6490036193409989</v>
      </c>
      <c r="M19" s="15">
        <v>5.2206612689023677</v>
      </c>
      <c r="N19" s="15">
        <v>2.1046387822408339</v>
      </c>
      <c r="O19" s="15">
        <v>2.2213667134655779</v>
      </c>
      <c r="P19" s="15">
        <v>5.115190143126215</v>
      </c>
      <c r="Q19" s="15">
        <v>4.9982393566671792</v>
      </c>
      <c r="R19" s="15">
        <v>8.7680307329339904</v>
      </c>
      <c r="S19" s="15">
        <v>5.6896840491722696</v>
      </c>
      <c r="T19" s="15">
        <v>5.2420260873118352</v>
      </c>
      <c r="U19" s="15">
        <v>2.2046771471929207</v>
      </c>
      <c r="V19" s="15">
        <v>5.5573660001841239</v>
      </c>
      <c r="W19" s="15">
        <v>5.7772686739352936</v>
      </c>
      <c r="X19" s="15">
        <v>3.2286397656463164</v>
      </c>
      <c r="Y19" s="15">
        <v>3.1682471080580501</v>
      </c>
      <c r="Z19" s="15">
        <v>5.9293594436655708</v>
      </c>
      <c r="AA19" s="15">
        <v>4.0027220568132647</v>
      </c>
      <c r="AB19" s="15">
        <v>6.0537319593586068</v>
      </c>
      <c r="AC19" s="15">
        <v>1.3354455687307467</v>
      </c>
      <c r="AD19" s="15">
        <v>4.8524389004259234</v>
      </c>
      <c r="AE19" s="15">
        <v>9.1261166465122514</v>
      </c>
      <c r="AF19" s="15">
        <v>9.109653337384481</v>
      </c>
      <c r="AG19" s="15">
        <v>4.9955688621881036</v>
      </c>
      <c r="AH19" s="15">
        <v>4.5498216170055956</v>
      </c>
      <c r="AI19" s="15">
        <v>5.4592430730968644</v>
      </c>
      <c r="AJ19" s="15">
        <v>3.628088667315486</v>
      </c>
      <c r="AK19" s="15">
        <v>3.2357199680995103</v>
      </c>
      <c r="AL19" s="15">
        <v>8.8052395467247901</v>
      </c>
      <c r="AM19" s="15">
        <v>3.6964485108479956</v>
      </c>
      <c r="AN19" s="15">
        <v>3.0135468317198755</v>
      </c>
      <c r="AO19" s="15">
        <v>4.5314565305565067</v>
      </c>
      <c r="AP19" s="15">
        <v>7.6671101941655149</v>
      </c>
      <c r="AQ19" s="15">
        <v>3.6464056343109847</v>
      </c>
      <c r="AR19" s="15">
        <v>9.4761304018015942</v>
      </c>
      <c r="AS19" s="15">
        <v>3.6418907968057086</v>
      </c>
      <c r="AT19" s="15">
        <v>4.7991127839487167</v>
      </c>
      <c r="AU19" s="15">
        <v>4.418436625243416</v>
      </c>
      <c r="AV19" s="15">
        <v>6.3574618067300595</v>
      </c>
      <c r="AW19" s="15">
        <v>1.2430196712804178</v>
      </c>
      <c r="AX19" s="15">
        <v>1.9568177481193136</v>
      </c>
      <c r="AY19" s="15">
        <v>3.8839735589071722</v>
      </c>
      <c r="AZ19" s="15">
        <v>5.2180592708932183</v>
      </c>
      <c r="BA19" s="15">
        <v>1.9649253705425933</v>
      </c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</row>
    <row r="20" spans="2:319">
      <c r="B20" s="12">
        <v>43935</v>
      </c>
      <c r="C20" s="225">
        <v>13</v>
      </c>
      <c r="D20" s="15">
        <v>5.148021964484073</v>
      </c>
      <c r="E20" s="15">
        <v>2.0509795785245872</v>
      </c>
      <c r="F20" s="15">
        <v>5.8874070371271534</v>
      </c>
      <c r="G20" s="15">
        <v>4.5977109397394917</v>
      </c>
      <c r="H20" s="15">
        <v>5.0614658010629858</v>
      </c>
      <c r="I20" s="15">
        <v>3.809784681383491</v>
      </c>
      <c r="J20" s="15">
        <v>5.3614412169718273</v>
      </c>
      <c r="K20" s="15">
        <v>7.2529356632820958</v>
      </c>
      <c r="L20" s="15">
        <v>3.6681328470974606</v>
      </c>
      <c r="M20" s="15">
        <v>4.7614797608982942</v>
      </c>
      <c r="N20" s="15">
        <v>0.80579897019360047</v>
      </c>
      <c r="O20" s="15">
        <v>2.4661307983742935</v>
      </c>
      <c r="P20" s="15">
        <v>5.0302536064513834</v>
      </c>
      <c r="Q20" s="15">
        <v>4.9959984031114164</v>
      </c>
      <c r="R20" s="15">
        <v>9.2990133909021093</v>
      </c>
      <c r="S20" s="15">
        <v>5.252216629398581</v>
      </c>
      <c r="T20" s="15">
        <v>4.5079528144179948</v>
      </c>
      <c r="U20" s="15">
        <v>2.0589844458869373</v>
      </c>
      <c r="V20" s="15">
        <v>5.4343560644265363</v>
      </c>
      <c r="W20" s="15">
        <v>5.5308082771656712</v>
      </c>
      <c r="X20" s="15">
        <v>2.720895919680772</v>
      </c>
      <c r="Y20" s="15">
        <v>2.8519022682483501</v>
      </c>
      <c r="Z20" s="15">
        <v>5.8317893341135916</v>
      </c>
      <c r="AA20" s="15">
        <v>3.389973275542868</v>
      </c>
      <c r="AB20" s="15">
        <v>4.8431429814287412</v>
      </c>
      <c r="AC20" s="15">
        <v>1.1869219302003067</v>
      </c>
      <c r="AD20" s="15">
        <v>4.6379872136064453</v>
      </c>
      <c r="AE20" s="15">
        <v>9.0830892688691005</v>
      </c>
      <c r="AF20" s="15">
        <v>9.2533775339905464</v>
      </c>
      <c r="AG20" s="15">
        <v>4.4621761275952485</v>
      </c>
      <c r="AH20" s="15">
        <v>4.2061964969965739</v>
      </c>
      <c r="AI20" s="15">
        <v>5.5293506609283485</v>
      </c>
      <c r="AJ20" s="15">
        <v>3.4699339971295755</v>
      </c>
      <c r="AK20" s="15">
        <v>2.8965901617394558</v>
      </c>
      <c r="AL20" s="15">
        <v>9.0584017883857104</v>
      </c>
      <c r="AM20" s="15">
        <v>3.4225196134537863</v>
      </c>
      <c r="AN20" s="15">
        <v>2.9103980986385873</v>
      </c>
      <c r="AO20" s="15">
        <v>4.4169873878773149</v>
      </c>
      <c r="AP20" s="15">
        <v>7.5521899377600761</v>
      </c>
      <c r="AQ20" s="15">
        <v>3.7143086622100085</v>
      </c>
      <c r="AR20" s="15">
        <v>5.8086572791993687</v>
      </c>
      <c r="AS20" s="15">
        <v>3.4121895379922558</v>
      </c>
      <c r="AT20" s="15">
        <v>4.6117221469267875</v>
      </c>
      <c r="AU20" s="15">
        <v>4.5329171306866201</v>
      </c>
      <c r="AV20" s="15">
        <v>5.6154435558348883</v>
      </c>
      <c r="AW20" s="15">
        <v>1.2398447153198664</v>
      </c>
      <c r="AX20" s="15">
        <v>1.977884848295248</v>
      </c>
      <c r="AY20" s="15">
        <v>3.7434234548349061</v>
      </c>
      <c r="AZ20" s="15">
        <v>3.9336944421049336</v>
      </c>
      <c r="BA20" s="15">
        <v>-1.621294882015383</v>
      </c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</row>
    <row r="21" spans="2:319">
      <c r="B21" s="12">
        <v>43936</v>
      </c>
      <c r="C21" s="225">
        <v>14</v>
      </c>
      <c r="D21" s="43">
        <v>4.548420310679508</v>
      </c>
      <c r="E21" s="106">
        <v>1.913684611542843</v>
      </c>
      <c r="F21" s="43">
        <v>5.2184594629053676</v>
      </c>
      <c r="G21" s="43">
        <v>4.578809636046584</v>
      </c>
      <c r="H21" s="43">
        <v>5.3004651996075278</v>
      </c>
      <c r="I21" s="43">
        <v>3.8287900784483599</v>
      </c>
      <c r="J21" s="43">
        <v>6.0079224718455766</v>
      </c>
      <c r="K21" s="43">
        <v>7.0888711837867691</v>
      </c>
      <c r="L21" s="43">
        <v>3.4260720344154345</v>
      </c>
      <c r="M21" s="43">
        <v>4.2644248009183219</v>
      </c>
      <c r="N21" s="43">
        <v>0.54221742857765476</v>
      </c>
      <c r="O21" s="43">
        <v>1.8150245377410532</v>
      </c>
      <c r="P21" s="43">
        <v>5.0852453589989342</v>
      </c>
      <c r="Q21" s="43">
        <v>4.6934895309860281</v>
      </c>
      <c r="R21" s="43">
        <v>9.0082616290621225</v>
      </c>
      <c r="S21" s="43">
        <v>5.5259164658307762</v>
      </c>
      <c r="T21" s="43">
        <v>5.5998259309240579</v>
      </c>
      <c r="U21" s="43">
        <v>2.0380487181991036</v>
      </c>
      <c r="V21" s="43">
        <v>5.1633805056706708</v>
      </c>
      <c r="W21" s="43">
        <v>5.3993010492682334</v>
      </c>
      <c r="X21" s="43">
        <v>2.3393133609629579</v>
      </c>
      <c r="Y21" s="43">
        <v>2.7292941166007698</v>
      </c>
      <c r="Z21" s="43">
        <v>5.4192611563747723</v>
      </c>
      <c r="AA21" s="43">
        <v>3.230310677492668</v>
      </c>
      <c r="AB21" s="43">
        <v>5.028581159505066</v>
      </c>
      <c r="AC21" s="43">
        <v>0.90044802638571397</v>
      </c>
      <c r="AD21" s="43">
        <v>4.9016392563952786</v>
      </c>
      <c r="AE21" s="43">
        <v>8.8674824853743477</v>
      </c>
      <c r="AF21" s="43">
        <v>9.2024739423355122</v>
      </c>
      <c r="AG21" s="43">
        <v>4.7474954051414118</v>
      </c>
      <c r="AH21" s="43">
        <v>4.2834089822947972</v>
      </c>
      <c r="AI21" s="43">
        <v>5.6893052969210505</v>
      </c>
      <c r="AJ21" s="43">
        <v>3.4251377330898842</v>
      </c>
      <c r="AK21" s="43">
        <v>2.6309531509368305</v>
      </c>
      <c r="AL21" s="43">
        <v>8.4915789079048825</v>
      </c>
      <c r="AM21" s="43">
        <v>3.5135465936841599</v>
      </c>
      <c r="AN21" s="43">
        <v>3.0513889690694525</v>
      </c>
      <c r="AO21" s="43">
        <v>4.2562157966794141</v>
      </c>
      <c r="AP21" s="43">
        <v>7.6106132456799287</v>
      </c>
      <c r="AQ21" s="43">
        <v>3.7726868088639725</v>
      </c>
      <c r="AR21" s="43">
        <v>6.6315393712230142</v>
      </c>
      <c r="AS21" s="43">
        <v>3.7201657526648089</v>
      </c>
      <c r="AT21" s="43">
        <v>4.3925572027498214</v>
      </c>
      <c r="AU21" s="43">
        <v>4.2069259967790478</v>
      </c>
      <c r="AV21" s="43">
        <v>6.6826785924937786</v>
      </c>
      <c r="AW21" s="43">
        <v>1.1564917611634205</v>
      </c>
      <c r="AX21" s="43">
        <v>2.1039672738777604</v>
      </c>
      <c r="AY21" s="43">
        <v>3.7707827996892034</v>
      </c>
      <c r="AZ21" s="43">
        <v>4.1940548964271622</v>
      </c>
      <c r="BA21" s="43">
        <v>1.8392711820615431</v>
      </c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</row>
    <row r="22" spans="2:319" ht="17.25">
      <c r="B22" s="12">
        <v>43937</v>
      </c>
      <c r="C22" s="225">
        <v>15</v>
      </c>
      <c r="D22" s="43">
        <v>4.5858588183980586</v>
      </c>
      <c r="E22" s="106">
        <v>1.6614350813737235</v>
      </c>
      <c r="F22" s="43">
        <v>5.8649857592205263</v>
      </c>
      <c r="G22" s="43">
        <v>4.4193083223154259</v>
      </c>
      <c r="H22" s="43">
        <v>5.0824190278392205</v>
      </c>
      <c r="I22" s="43">
        <v>3.7805479433588602</v>
      </c>
      <c r="J22" s="43">
        <v>5.3502900608391739</v>
      </c>
      <c r="K22" s="43">
        <v>7.2298792015240787</v>
      </c>
      <c r="L22" s="43">
        <v>3.4378347943258447</v>
      </c>
      <c r="M22" s="43">
        <v>3.9435719333095802</v>
      </c>
      <c r="N22" s="43">
        <v>-2.643056125944478E-2</v>
      </c>
      <c r="O22" s="43">
        <v>1.8853774884007508</v>
      </c>
      <c r="P22" s="43">
        <v>5.1622617301833076</v>
      </c>
      <c r="Q22" s="43">
        <v>4.4605965621059971</v>
      </c>
      <c r="R22" s="43">
        <v>8.6548361727938641</v>
      </c>
      <c r="S22" s="43">
        <v>5.1405708401323738</v>
      </c>
      <c r="T22" s="43">
        <v>6.379847485106735</v>
      </c>
      <c r="U22" s="43">
        <v>1.9337206930068034</v>
      </c>
      <c r="V22" s="43">
        <v>5.1109293606763453</v>
      </c>
      <c r="W22" s="159">
        <v>5.1682528494274562</v>
      </c>
      <c r="X22" s="43">
        <v>2.3297728056291409</v>
      </c>
      <c r="Y22" s="43">
        <v>2.6757722076978068</v>
      </c>
      <c r="Z22" s="43">
        <v>6.5546591766638942</v>
      </c>
      <c r="AA22" s="43">
        <v>3.0354620529145522</v>
      </c>
      <c r="AB22" s="43">
        <v>5.1359749756770539</v>
      </c>
      <c r="AC22" s="43">
        <v>0.72598926280304432</v>
      </c>
      <c r="AD22" s="43">
        <v>4.726231480208388</v>
      </c>
      <c r="AE22" s="43">
        <v>8.4292273523266541</v>
      </c>
      <c r="AF22" s="43">
        <v>9.8483968233719992</v>
      </c>
      <c r="AG22" s="43">
        <v>4.5911023122529793</v>
      </c>
      <c r="AH22" s="43">
        <v>4.0479186714335924</v>
      </c>
      <c r="AI22" s="43">
        <v>5.6936194583992163</v>
      </c>
      <c r="AJ22" s="43">
        <v>3.381736186297132</v>
      </c>
      <c r="AK22" s="159">
        <v>2.4402676095799793</v>
      </c>
      <c r="AL22" s="43">
        <v>7.9648894575679519</v>
      </c>
      <c r="AM22" s="43">
        <v>3.5146451393055247</v>
      </c>
      <c r="AN22" s="43">
        <v>2.9018417139991715</v>
      </c>
      <c r="AO22" s="43">
        <v>4.1379166659541209</v>
      </c>
      <c r="AP22" s="43">
        <v>6.5003832777440334</v>
      </c>
      <c r="AQ22" s="43">
        <v>3.1972105998582783</v>
      </c>
      <c r="AR22" s="43">
        <v>5.7158766690151754</v>
      </c>
      <c r="AS22" s="43">
        <v>3.992344444962129</v>
      </c>
      <c r="AT22" s="43">
        <v>4.1123481605714094</v>
      </c>
      <c r="AU22" s="43">
        <v>4.2718639784428678</v>
      </c>
      <c r="AV22" s="43">
        <v>6.2397917564542258</v>
      </c>
      <c r="AW22" s="43">
        <v>1.0227664741001214</v>
      </c>
      <c r="AX22" s="43">
        <v>1.9163954860942134</v>
      </c>
      <c r="AY22" s="43">
        <v>3.7891220240419163</v>
      </c>
      <c r="AZ22" s="43">
        <v>4.0467791231023078</v>
      </c>
      <c r="BA22" s="43">
        <v>1.7418671168066422</v>
      </c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</row>
    <row r="23" spans="2:319">
      <c r="B23" s="12">
        <v>43938</v>
      </c>
      <c r="C23" s="225">
        <v>16</v>
      </c>
      <c r="D23" s="43">
        <v>4.5574316765227918</v>
      </c>
      <c r="E23" s="106">
        <v>1.3236975783243501</v>
      </c>
      <c r="F23" s="43">
        <v>7.1625779027781755</v>
      </c>
      <c r="G23" s="43">
        <v>4.1942820051177776</v>
      </c>
      <c r="H23" s="43">
        <v>5.0692811624101131</v>
      </c>
      <c r="I23" s="43">
        <v>4.2527200649893793</v>
      </c>
      <c r="J23" s="43">
        <v>5.0406039568199121</v>
      </c>
      <c r="K23" s="43">
        <v>5.6170463428725066</v>
      </c>
      <c r="L23" s="43">
        <v>3.0083236036827592</v>
      </c>
      <c r="M23" s="43">
        <v>4.0919378321564128</v>
      </c>
      <c r="N23" s="43">
        <v>1.1890990430410373</v>
      </c>
      <c r="O23" s="43">
        <v>1.7448203148209782</v>
      </c>
      <c r="P23" s="43">
        <v>5.1911875433863912</v>
      </c>
      <c r="Q23" s="43">
        <v>4.2581027952743051</v>
      </c>
      <c r="R23" s="43">
        <v>9.2150514353945887</v>
      </c>
      <c r="S23" s="43">
        <v>5.7772455260660598</v>
      </c>
      <c r="T23" s="43">
        <v>6.515105703922889</v>
      </c>
      <c r="U23" s="43">
        <v>1.7550739046285837</v>
      </c>
      <c r="V23" s="43">
        <v>5.6157557507333928</v>
      </c>
      <c r="W23" s="43">
        <v>5.1682528494274562</v>
      </c>
      <c r="X23" s="43">
        <v>2.2046200902184991</v>
      </c>
      <c r="Y23" s="43">
        <v>2.8741367579949464</v>
      </c>
      <c r="Z23" s="43">
        <v>5.4554785760729869</v>
      </c>
      <c r="AA23" s="43">
        <v>3.2336607670015307</v>
      </c>
      <c r="AB23" s="43">
        <v>5.1359749756770539</v>
      </c>
      <c r="AC23" s="43">
        <v>0.72598926280304432</v>
      </c>
      <c r="AD23" s="43">
        <v>4.5420223887841873</v>
      </c>
      <c r="AE23" s="43">
        <v>7.6129080699900893</v>
      </c>
      <c r="AF23" s="43">
        <v>10.784404889311171</v>
      </c>
      <c r="AG23" s="43">
        <v>4.1430051744481666</v>
      </c>
      <c r="AH23" s="43">
        <v>3.7744911974714794</v>
      </c>
      <c r="AI23" s="43">
        <v>5.5368236185103745</v>
      </c>
      <c r="AJ23" s="43">
        <v>3.1650454865519428</v>
      </c>
      <c r="AK23" s="43">
        <v>2.4135014869880549</v>
      </c>
      <c r="AL23" s="43">
        <v>7.2887217574836196</v>
      </c>
      <c r="AM23" s="43">
        <v>3.3708807970569792</v>
      </c>
      <c r="AN23" s="43">
        <v>2.8361338145829742</v>
      </c>
      <c r="AO23" s="43">
        <v>3.8882327685891456</v>
      </c>
      <c r="AP23" s="43">
        <v>6.748071085872744</v>
      </c>
      <c r="AQ23" s="43">
        <v>3.0824903029665989</v>
      </c>
      <c r="AR23" s="43">
        <v>5.2664447855064065</v>
      </c>
      <c r="AS23" s="43">
        <v>4.6119822897862504</v>
      </c>
      <c r="AT23" s="43">
        <v>3.8888787159340028</v>
      </c>
      <c r="AU23" s="43">
        <v>4.269277589451522</v>
      </c>
      <c r="AV23" s="43">
        <v>6.1272296903281287</v>
      </c>
      <c r="AW23" s="43">
        <v>0.85419498789918491</v>
      </c>
      <c r="AX23" s="43">
        <v>1.7946515192937693</v>
      </c>
      <c r="AY23" s="43">
        <v>4.010512533121017</v>
      </c>
      <c r="AZ23" s="43">
        <v>3.7834654354565473</v>
      </c>
      <c r="BA23" s="43">
        <v>1.9724577020343834</v>
      </c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</row>
    <row r="24" spans="2:319">
      <c r="B24" s="12">
        <v>43939</v>
      </c>
      <c r="C24" s="225">
        <v>17</v>
      </c>
      <c r="D24" s="43">
        <v>4.529817182123244</v>
      </c>
      <c r="E24" s="106">
        <v>1.0943874496028119</v>
      </c>
      <c r="F24" s="43">
        <v>7.0411832905792844</v>
      </c>
      <c r="G24" s="43">
        <v>4.0824723962265255</v>
      </c>
      <c r="H24" s="43">
        <v>5.0126972360381981</v>
      </c>
      <c r="I24" s="43">
        <v>4.4361347101294815</v>
      </c>
      <c r="J24" s="43">
        <v>4.8137216840130526</v>
      </c>
      <c r="K24" s="43">
        <v>4.8981212574153199</v>
      </c>
      <c r="L24" s="43">
        <v>2.719162304676142</v>
      </c>
      <c r="M24" s="43">
        <v>3.8168749549467966</v>
      </c>
      <c r="N24" s="43">
        <v>0.72778288021783255</v>
      </c>
      <c r="O24" s="43">
        <v>1.7623280349979811</v>
      </c>
      <c r="P24" s="43">
        <v>5.1364005959806134</v>
      </c>
      <c r="Q24" s="43">
        <v>4.316663708636348</v>
      </c>
      <c r="R24" s="43">
        <v>10.088477459052925</v>
      </c>
      <c r="S24" s="43">
        <v>5.2345253237069267</v>
      </c>
      <c r="T24" s="43">
        <v>7.4746813200428344</v>
      </c>
      <c r="U24" s="43">
        <v>1.6742652224997505</v>
      </c>
      <c r="V24" s="43">
        <v>5.4719605842354593</v>
      </c>
      <c r="W24" s="43">
        <v>5.2433865841101914</v>
      </c>
      <c r="X24" s="43">
        <v>2.2286321210940128</v>
      </c>
      <c r="Y24" s="43">
        <v>2.7294616281236701</v>
      </c>
      <c r="Z24" s="43">
        <v>6.3266439576689395</v>
      </c>
      <c r="AA24" s="43">
        <v>3.041494517060312</v>
      </c>
      <c r="AB24" s="43">
        <v>5.1977992824356516</v>
      </c>
      <c r="AC24" s="43">
        <v>0.62335622709813898</v>
      </c>
      <c r="AD24" s="43">
        <v>4.8515472830162407</v>
      </c>
      <c r="AE24" s="43">
        <v>5.9894061462928487</v>
      </c>
      <c r="AF24" s="43">
        <v>10.753143044207913</v>
      </c>
      <c r="AG24" s="43">
        <v>4.0911028232543014</v>
      </c>
      <c r="AH24" s="43">
        <v>3.701592899310719</v>
      </c>
      <c r="AI24" s="43">
        <v>5.5950169534882681</v>
      </c>
      <c r="AJ24" s="43">
        <v>3.2082373020238513</v>
      </c>
      <c r="AK24" s="43">
        <v>2.6465350469466489</v>
      </c>
      <c r="AL24" s="43">
        <v>6.0270710451546652</v>
      </c>
      <c r="AM24" s="43">
        <v>3.1007859260788022</v>
      </c>
      <c r="AN24" s="43">
        <v>2.8617933759386496</v>
      </c>
      <c r="AO24" s="43">
        <v>3.626585442981042</v>
      </c>
      <c r="AP24" s="43">
        <v>6.6013654004270048</v>
      </c>
      <c r="AQ24" s="43">
        <v>3.0403139812965767</v>
      </c>
      <c r="AR24" s="43">
        <v>4.7284463393643774</v>
      </c>
      <c r="AS24" s="43">
        <v>3.893716832530103</v>
      </c>
      <c r="AT24" s="43">
        <v>3.7691086821330519</v>
      </c>
      <c r="AU24" s="43">
        <v>4.1822971932970985</v>
      </c>
      <c r="AV24" s="43">
        <v>6.1272296903281287</v>
      </c>
      <c r="AW24" s="43">
        <v>0.69446062935848274</v>
      </c>
      <c r="AX24" s="43">
        <v>1.7274654083416709</v>
      </c>
      <c r="AY24" s="43">
        <v>4.3333780946086593</v>
      </c>
      <c r="AZ24" s="43">
        <v>3.1009215033975392</v>
      </c>
      <c r="BA24" s="43">
        <v>2.1295992678320403</v>
      </c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</row>
    <row r="25" spans="2:319">
      <c r="B25" s="12">
        <v>43940</v>
      </c>
      <c r="C25" s="225">
        <v>18</v>
      </c>
      <c r="D25" s="43">
        <v>4.7922938083987878</v>
      </c>
      <c r="E25" s="106">
        <v>0.95273392140960189</v>
      </c>
      <c r="F25" s="43">
        <v>7.1653522180619031</v>
      </c>
      <c r="G25" s="43">
        <v>4.009401006398404</v>
      </c>
      <c r="H25" s="43">
        <v>5.3649660440057119</v>
      </c>
      <c r="I25" s="43">
        <v>4.6602553805461326</v>
      </c>
      <c r="J25" s="43">
        <v>4.8759990393225525</v>
      </c>
      <c r="K25" s="43">
        <v>5.9459236144278469</v>
      </c>
      <c r="L25" s="43">
        <v>2.5870964723636498</v>
      </c>
      <c r="M25" s="43">
        <v>3.1473937286288538</v>
      </c>
      <c r="N25" s="43">
        <v>-0.75871179019926871</v>
      </c>
      <c r="O25" s="43">
        <v>1.8036168041480924</v>
      </c>
      <c r="P25" s="43">
        <v>5.2707931637194019</v>
      </c>
      <c r="Q25" s="43">
        <v>4.1720520598386504</v>
      </c>
      <c r="R25" s="43">
        <v>9.0684588748652679</v>
      </c>
      <c r="S25" s="43">
        <v>4.5633721352663539</v>
      </c>
      <c r="T25" s="43">
        <v>7.7192524242747016</v>
      </c>
      <c r="U25" s="43">
        <v>1.636369767902947</v>
      </c>
      <c r="V25" s="43">
        <v>5.2370693049752628</v>
      </c>
      <c r="W25" s="43">
        <v>5.0502901352377068</v>
      </c>
      <c r="X25" s="43">
        <v>2.3636541310155073</v>
      </c>
      <c r="Y25" s="43">
        <v>2.6307855776796174</v>
      </c>
      <c r="Z25" s="43">
        <v>5.3895870873411287</v>
      </c>
      <c r="AA25" s="43">
        <v>3.0117372653753933</v>
      </c>
      <c r="AB25" s="43">
        <v>4.2937738052537027</v>
      </c>
      <c r="AC25" s="43">
        <v>0.51835942485377751</v>
      </c>
      <c r="AD25" s="43">
        <v>4.3918620155645502</v>
      </c>
      <c r="AE25" s="43">
        <v>5.6203875649812218</v>
      </c>
      <c r="AF25" s="43">
        <v>10.284607740115106</v>
      </c>
      <c r="AG25" s="43">
        <v>4.1711879193024561</v>
      </c>
      <c r="AH25" s="43">
        <v>3.5072895366976806</v>
      </c>
      <c r="AI25" s="43">
        <v>5.5765150825978695</v>
      </c>
      <c r="AJ25" s="43">
        <v>3.0088442112832809</v>
      </c>
      <c r="AK25" s="43">
        <v>2.5789702455523082</v>
      </c>
      <c r="AL25" s="43">
        <v>4.5585149605495596</v>
      </c>
      <c r="AM25" s="43">
        <v>3.2064413118837392</v>
      </c>
      <c r="AN25" s="43">
        <v>2.7225298461957936</v>
      </c>
      <c r="AO25" s="43">
        <v>3.471666132689474</v>
      </c>
      <c r="AP25" s="43">
        <v>6.5414020129147632</v>
      </c>
      <c r="AQ25" s="43">
        <v>3.2366385330382892</v>
      </c>
      <c r="AR25" s="43">
        <v>4.3179182758695847</v>
      </c>
      <c r="AS25" s="43">
        <v>5.0797924981924911</v>
      </c>
      <c r="AT25" s="43">
        <v>3.7661099825651307</v>
      </c>
      <c r="AU25" s="43">
        <v>4.1527493229551355</v>
      </c>
      <c r="AV25" s="43">
        <v>5.8452296368962209</v>
      </c>
      <c r="AW25" s="43">
        <v>0.67016840588137883</v>
      </c>
      <c r="AX25" s="43">
        <v>1.9570331118191651</v>
      </c>
      <c r="AY25" s="43">
        <v>4.3937020001142129</v>
      </c>
      <c r="AZ25" s="43">
        <v>2.8426260150078173</v>
      </c>
      <c r="BA25" s="43">
        <v>2.3451539060336986</v>
      </c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</row>
    <row r="26" spans="2:319">
      <c r="B26" s="12">
        <v>43941</v>
      </c>
      <c r="C26" s="225">
        <v>19</v>
      </c>
      <c r="D26" s="43">
        <v>3.2834031503156331</v>
      </c>
      <c r="E26" s="106">
        <v>1.0300470557334851</v>
      </c>
      <c r="F26" s="43">
        <v>6.3113768955897722</v>
      </c>
      <c r="G26" s="43">
        <v>4.0333722053345635</v>
      </c>
      <c r="H26" s="43">
        <v>4.8379390589093623</v>
      </c>
      <c r="I26" s="43">
        <v>4.5720051978113068</v>
      </c>
      <c r="J26" s="43">
        <v>3.8791702872340319</v>
      </c>
      <c r="K26" s="43">
        <v>7.29750891094272</v>
      </c>
      <c r="L26" s="43">
        <v>2.4661080626412386</v>
      </c>
      <c r="M26" s="43">
        <v>2.7524084044728676</v>
      </c>
      <c r="N26" s="43">
        <v>0.55182583187530299</v>
      </c>
      <c r="O26" s="43">
        <v>1.4168263975049935</v>
      </c>
      <c r="P26" s="43">
        <v>5.3693313750143696</v>
      </c>
      <c r="Q26" s="43">
        <v>4.4536671795453717</v>
      </c>
      <c r="R26" s="43">
        <v>8.8465476922969692</v>
      </c>
      <c r="S26" s="43">
        <v>4.3857489056323979</v>
      </c>
      <c r="T26" s="43">
        <v>7.3749851047997437</v>
      </c>
      <c r="U26" s="43">
        <v>1.4332585271597864</v>
      </c>
      <c r="V26" s="43">
        <v>5.0521922539743205</v>
      </c>
      <c r="W26" s="43">
        <v>4.9802498121994763</v>
      </c>
      <c r="X26" s="43">
        <v>2.4678872253971917</v>
      </c>
      <c r="Y26" s="43">
        <v>2.5337336951297345</v>
      </c>
      <c r="Z26" s="43">
        <v>6.9687507212203466</v>
      </c>
      <c r="AA26" s="43">
        <v>3.0140146930074989</v>
      </c>
      <c r="AB26" s="43">
        <v>4.2319027634433022</v>
      </c>
      <c r="AC26" s="43">
        <v>0.4504877772441177</v>
      </c>
      <c r="AD26" s="43">
        <v>4.3037821267602618</v>
      </c>
      <c r="AE26" s="43">
        <v>5.815124770620602</v>
      </c>
      <c r="AF26" s="43">
        <v>10.168330388115278</v>
      </c>
      <c r="AG26" s="43">
        <v>4.1737723688461132</v>
      </c>
      <c r="AH26" s="43">
        <v>3.2109749577315938</v>
      </c>
      <c r="AI26" s="43">
        <v>5.1322731585824171</v>
      </c>
      <c r="AJ26" s="43">
        <v>2.8938254180804788</v>
      </c>
      <c r="AK26" s="43">
        <v>2.4597434764630499</v>
      </c>
      <c r="AL26" s="43">
        <v>3.3428368454904347</v>
      </c>
      <c r="AM26" s="43">
        <v>2.8860946839040964</v>
      </c>
      <c r="AN26" s="43">
        <v>2.6459205317922803</v>
      </c>
      <c r="AO26" s="43">
        <v>3.3620874183600158</v>
      </c>
      <c r="AP26" s="43">
        <v>5.9282988569955553</v>
      </c>
      <c r="AQ26" s="43">
        <v>3.3522315729737833</v>
      </c>
      <c r="AR26" s="43">
        <v>4.0991422484270297</v>
      </c>
      <c r="AS26" s="43">
        <v>4.5470065812259799</v>
      </c>
      <c r="AT26" s="43">
        <v>3.7489645010617498</v>
      </c>
      <c r="AU26" s="43">
        <v>3.9831600888078356</v>
      </c>
      <c r="AV26" s="43">
        <v>5.687141027469548</v>
      </c>
      <c r="AW26" s="43">
        <v>0.66695877103790024</v>
      </c>
      <c r="AX26" s="43">
        <v>1.7772628339265724</v>
      </c>
      <c r="AY26" s="43">
        <v>4.3044858039848144</v>
      </c>
      <c r="AZ26" s="43">
        <v>2.5331451013394939</v>
      </c>
      <c r="BA26" s="43">
        <v>2.7815087999096506</v>
      </c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</row>
    <row r="27" spans="2:319" ht="17.25">
      <c r="B27" s="12">
        <v>43942</v>
      </c>
      <c r="C27" s="225">
        <v>20</v>
      </c>
      <c r="D27" s="43">
        <v>3.5194444637622895</v>
      </c>
      <c r="E27" s="106">
        <v>0.92469246714991393</v>
      </c>
      <c r="F27" s="43">
        <v>4.5986297942101926</v>
      </c>
      <c r="G27" s="43">
        <v>4.000504481759088</v>
      </c>
      <c r="H27" s="43">
        <v>4.3280800289407519</v>
      </c>
      <c r="I27" s="43">
        <v>4.5312901010251823</v>
      </c>
      <c r="J27" s="159">
        <v>3.6636131029204932</v>
      </c>
      <c r="K27" s="43">
        <v>5.3541585846192827</v>
      </c>
      <c r="L27" s="43">
        <v>2.3538395029612098</v>
      </c>
      <c r="M27" s="43">
        <v>2.535448654126693</v>
      </c>
      <c r="N27" s="43">
        <v>0.15584570143362594</v>
      </c>
      <c r="O27" s="43">
        <v>1.4305340829876048</v>
      </c>
      <c r="P27" s="43">
        <v>5.3575701769621462</v>
      </c>
      <c r="Q27" s="43">
        <v>4.5103150629489059</v>
      </c>
      <c r="R27" s="43">
        <v>8.0040367470659568</v>
      </c>
      <c r="S27" s="43">
        <v>4.5036977174573654</v>
      </c>
      <c r="T27" s="43">
        <v>7.7802646794913768</v>
      </c>
      <c r="U27" s="43">
        <v>1.3561386294103148</v>
      </c>
      <c r="V27" s="43">
        <v>4.9603201981300282</v>
      </c>
      <c r="W27" s="43">
        <v>4.9195631738822367</v>
      </c>
      <c r="X27" s="43">
        <v>2.4753103039148097</v>
      </c>
      <c r="Y27" s="43">
        <v>2.4964295550420728</v>
      </c>
      <c r="Z27" s="43">
        <v>7.6398844637813212</v>
      </c>
      <c r="AA27" s="43">
        <v>2.9486821894909681</v>
      </c>
      <c r="AB27" s="43">
        <v>4.7342947319315885</v>
      </c>
      <c r="AC27" s="43">
        <v>0.38525609182152387</v>
      </c>
      <c r="AD27" s="43">
        <v>4.5648380441418093</v>
      </c>
      <c r="AE27" s="43">
        <v>6.1573686889376331</v>
      </c>
      <c r="AF27" s="43">
        <v>9.608751115974826</v>
      </c>
      <c r="AG27" s="43">
        <v>4.2669669469769085</v>
      </c>
      <c r="AH27" s="43">
        <v>2.9849745133508878</v>
      </c>
      <c r="AI27" s="43">
        <v>5.1627646234389548</v>
      </c>
      <c r="AJ27" s="43">
        <v>2.8670540878690254</v>
      </c>
      <c r="AK27" s="43">
        <v>2.3835820440357351</v>
      </c>
      <c r="AL27" s="43">
        <v>2.8616136624196948</v>
      </c>
      <c r="AM27" s="43">
        <v>2.7799427702240007</v>
      </c>
      <c r="AN27" s="43">
        <v>2.5007491921039331</v>
      </c>
      <c r="AO27" s="43">
        <v>3.2221470192110604</v>
      </c>
      <c r="AP27" s="43">
        <v>4.6697033528660352</v>
      </c>
      <c r="AQ27" s="43">
        <v>3.1256261026820553</v>
      </c>
      <c r="AR27" s="43">
        <v>3.9520927042758687</v>
      </c>
      <c r="AS27" s="43">
        <v>4.4368372222608317</v>
      </c>
      <c r="AT27" s="43">
        <v>3.7023908929730682</v>
      </c>
      <c r="AU27" s="43">
        <v>3.8886033494539212</v>
      </c>
      <c r="AV27" s="43">
        <v>6.2937655631723066</v>
      </c>
      <c r="AW27" s="43">
        <v>0.74847048658494486</v>
      </c>
      <c r="AX27" s="43">
        <v>1.7081810358923453</v>
      </c>
      <c r="AY27" s="43">
        <v>4.4058195781102656</v>
      </c>
      <c r="AZ27" s="43">
        <v>2.5811295828064482</v>
      </c>
      <c r="BA27" s="43">
        <v>2.7869897946279414</v>
      </c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</row>
    <row r="28" spans="2:319">
      <c r="B28" s="12">
        <v>43943</v>
      </c>
      <c r="C28" s="225">
        <v>21</v>
      </c>
      <c r="D28" s="43">
        <v>3.4356824555727847</v>
      </c>
      <c r="E28" s="106">
        <v>0.82838939500498987</v>
      </c>
      <c r="F28" s="43">
        <v>4.8004819469330204</v>
      </c>
      <c r="G28" s="43">
        <v>3.9584734632437675</v>
      </c>
      <c r="H28" s="43">
        <v>3.8979070455458169</v>
      </c>
      <c r="I28" s="43">
        <v>4.3469584546515296</v>
      </c>
      <c r="J28" s="43">
        <v>2.5004743440442185</v>
      </c>
      <c r="K28" s="43">
        <v>5.120381913290676</v>
      </c>
      <c r="L28" s="43">
        <v>2.1558874753727357</v>
      </c>
      <c r="M28" s="43">
        <v>2.832729604541167</v>
      </c>
      <c r="N28" s="43">
        <v>0.52238779169170457</v>
      </c>
      <c r="O28" s="43">
        <v>1.3745407096647813</v>
      </c>
      <c r="P28" s="43">
        <v>5.1524127767176582</v>
      </c>
      <c r="Q28" s="43">
        <v>4.6158003076309635</v>
      </c>
      <c r="R28" s="43">
        <v>8.6000552513455109</v>
      </c>
      <c r="S28" s="43">
        <v>4.2414881056402267</v>
      </c>
      <c r="T28" s="43">
        <v>7.5015115308294593</v>
      </c>
      <c r="U28" s="43">
        <v>1.2866371962010983</v>
      </c>
      <c r="V28" s="43">
        <v>4.8407794670155795</v>
      </c>
      <c r="W28" s="43">
        <v>4.6175892309011548</v>
      </c>
      <c r="X28" s="43">
        <v>2.6909598876494911</v>
      </c>
      <c r="Y28" s="43">
        <v>2.4777858271847388</v>
      </c>
      <c r="Z28" s="43">
        <v>9.0753586655221596</v>
      </c>
      <c r="AA28" s="43">
        <v>2.721666589740046</v>
      </c>
      <c r="AB28" s="43">
        <v>3.4683220652035422</v>
      </c>
      <c r="AC28" s="43">
        <v>0.28796367749971247</v>
      </c>
      <c r="AD28" s="43">
        <v>4.5788081862346308</v>
      </c>
      <c r="AE28" s="43">
        <v>5.9943048794420326</v>
      </c>
      <c r="AF28" s="43">
        <v>10.511410277384543</v>
      </c>
      <c r="AG28" s="43">
        <v>3.6759106954488936</v>
      </c>
      <c r="AH28" s="43">
        <v>2.7560359364787828</v>
      </c>
      <c r="AI28" s="43">
        <v>5.3458937800579927</v>
      </c>
      <c r="AJ28" s="43">
        <v>2.6069271729472505</v>
      </c>
      <c r="AK28" s="43">
        <v>2.3015849747980939</v>
      </c>
      <c r="AL28" s="43">
        <v>2.9071450281778284</v>
      </c>
      <c r="AM28" s="43">
        <v>2.6054163650377937</v>
      </c>
      <c r="AN28" s="43">
        <v>2.4604801317046947</v>
      </c>
      <c r="AO28" s="43">
        <v>3.1110143038929245</v>
      </c>
      <c r="AP28" s="43">
        <v>4.515600370864143</v>
      </c>
      <c r="AQ28" s="43">
        <v>3.018129789506244</v>
      </c>
      <c r="AR28" s="43">
        <v>3.4950619580282831</v>
      </c>
      <c r="AS28" s="43">
        <v>4.1605928398907519</v>
      </c>
      <c r="AT28" s="43">
        <v>3.5718871831715657</v>
      </c>
      <c r="AU28" s="43">
        <v>3.7573706080226748</v>
      </c>
      <c r="AV28" s="43">
        <v>5.2171952065346714</v>
      </c>
      <c r="AW28" s="43">
        <v>0.66141528552318618</v>
      </c>
      <c r="AX28" s="43">
        <v>1.6970906007845596</v>
      </c>
      <c r="AY28" s="43">
        <v>4.2418161513690302</v>
      </c>
      <c r="AZ28" s="43">
        <v>2.0165796507463085</v>
      </c>
      <c r="BA28" s="43">
        <v>2.8055807463196278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</row>
    <row r="29" spans="2:319">
      <c r="B29" s="12">
        <v>43944</v>
      </c>
      <c r="C29" s="225">
        <v>22</v>
      </c>
      <c r="D29" s="43">
        <v>3.2580016400834806</v>
      </c>
      <c r="E29" s="106">
        <v>0.74335513032934208</v>
      </c>
      <c r="F29" s="43">
        <v>3.9714352595125568</v>
      </c>
      <c r="G29" s="43">
        <v>4.027791721062103</v>
      </c>
      <c r="H29" s="43">
        <v>3.8469071517182485</v>
      </c>
      <c r="I29" s="43">
        <v>4.3686453284303282</v>
      </c>
      <c r="J29" s="43">
        <v>2.5942827952220755</v>
      </c>
      <c r="K29" s="43">
        <v>4.5531116186063487</v>
      </c>
      <c r="L29" s="43">
        <v>2.2190532602892228</v>
      </c>
      <c r="M29" s="43">
        <v>2.6472489160917538</v>
      </c>
      <c r="N29" s="43">
        <v>0.57046729050529754</v>
      </c>
      <c r="O29" s="43">
        <v>1.3289986171478267</v>
      </c>
      <c r="P29" s="43">
        <v>5.1373001373424056</v>
      </c>
      <c r="Q29" s="43">
        <v>4.4745421767074287</v>
      </c>
      <c r="R29" s="43">
        <v>8.561446709695911</v>
      </c>
      <c r="S29" s="43">
        <v>4.3134797224104107</v>
      </c>
      <c r="T29" s="43">
        <v>7.6432396151955926</v>
      </c>
      <c r="U29" s="43">
        <v>1.1925390828825297</v>
      </c>
      <c r="V29" s="43">
        <v>4.3042015833672584</v>
      </c>
      <c r="W29" s="43">
        <v>4.934887640383069</v>
      </c>
      <c r="X29" s="43">
        <v>2.5867953214288568</v>
      </c>
      <c r="Y29" s="43">
        <v>2.2735075976644863</v>
      </c>
      <c r="Z29" s="43">
        <v>6.8260325337647672</v>
      </c>
      <c r="AA29" s="43">
        <v>2.5608325996939993</v>
      </c>
      <c r="AB29" s="43">
        <v>4.0438684905273545</v>
      </c>
      <c r="AC29" s="43">
        <v>0.28667947215441636</v>
      </c>
      <c r="AD29" s="43">
        <v>4.6147386805767097</v>
      </c>
      <c r="AE29" s="43">
        <v>5.8392960681375143</v>
      </c>
      <c r="AF29" s="43">
        <v>10.012650339758798</v>
      </c>
      <c r="AG29" s="43">
        <v>3.5826002539977635</v>
      </c>
      <c r="AH29" s="43">
        <v>2.4447808443157322</v>
      </c>
      <c r="AI29" s="43">
        <v>5.1475038873669803</v>
      </c>
      <c r="AJ29" s="43">
        <v>2.4835636844628337</v>
      </c>
      <c r="AK29" s="43">
        <v>2.1696478879291905</v>
      </c>
      <c r="AL29" s="43">
        <v>2.9204483831687864</v>
      </c>
      <c r="AM29" s="43">
        <v>2.5951203828025626</v>
      </c>
      <c r="AN29" s="43">
        <v>2.3652888132227483</v>
      </c>
      <c r="AO29" s="43">
        <v>3.0160940605598516</v>
      </c>
      <c r="AP29" s="43">
        <v>4.5808583426396785</v>
      </c>
      <c r="AQ29" s="43">
        <v>3.068145350049039</v>
      </c>
      <c r="AR29" s="43">
        <v>3.2111172336772218</v>
      </c>
      <c r="AS29" s="43">
        <v>3.7077956754168744</v>
      </c>
      <c r="AT29" s="43">
        <v>3.5259011743509712</v>
      </c>
      <c r="AU29" s="43">
        <v>3.4930691344544789</v>
      </c>
      <c r="AV29" s="43">
        <v>5.3840724122649943</v>
      </c>
      <c r="AW29" s="43">
        <v>0.69287888896791827</v>
      </c>
      <c r="AX29" s="43">
        <v>1.6625618695210318</v>
      </c>
      <c r="AY29" s="43">
        <v>4.3578316994881758</v>
      </c>
      <c r="AZ29" s="43">
        <v>1.956655072473674</v>
      </c>
      <c r="BA29" s="43">
        <v>3.0036763953152117</v>
      </c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</row>
    <row r="30" spans="2:319">
      <c r="B30" s="12">
        <v>43945</v>
      </c>
      <c r="C30" s="225">
        <v>23</v>
      </c>
      <c r="D30" s="43">
        <v>2.7281235954054091</v>
      </c>
      <c r="E30" s="106">
        <v>1.0164822893755801</v>
      </c>
      <c r="F30" s="43">
        <v>2.3394815149045227</v>
      </c>
      <c r="G30" s="43">
        <v>3.9349820073052784</v>
      </c>
      <c r="H30" s="43">
        <v>3.5824401645332467</v>
      </c>
      <c r="I30" s="43">
        <v>3.5928114315817692</v>
      </c>
      <c r="J30" s="43">
        <v>2.6338267287371004</v>
      </c>
      <c r="K30" s="43">
        <v>5.0978463714950504</v>
      </c>
      <c r="L30" s="43">
        <v>2.2309081389075454</v>
      </c>
      <c r="M30" s="43">
        <v>3.1899544298850686</v>
      </c>
      <c r="N30" s="43">
        <v>0.42157625927698056</v>
      </c>
      <c r="O30" s="43">
        <v>1.2079626861151891</v>
      </c>
      <c r="P30" s="43">
        <v>4.9434379775563384</v>
      </c>
      <c r="Q30" s="43">
        <v>4.4119753202727603</v>
      </c>
      <c r="R30" s="43">
        <v>8.1865074332086518</v>
      </c>
      <c r="S30" s="43">
        <v>3.6497265209478287</v>
      </c>
      <c r="T30" s="43">
        <v>6.7329734785606039</v>
      </c>
      <c r="U30" s="43">
        <v>1.3401945199946117</v>
      </c>
      <c r="V30" s="43">
        <v>3.3216154990224567</v>
      </c>
      <c r="W30" s="43">
        <v>4.934887640383069</v>
      </c>
      <c r="X30" s="43">
        <v>2.1661550485636689</v>
      </c>
      <c r="Y30" s="43">
        <v>2.0760630601911374</v>
      </c>
      <c r="Z30" s="43">
        <v>8.3894748814645901</v>
      </c>
      <c r="AA30" s="43">
        <v>2.3964357705099766</v>
      </c>
      <c r="AB30" s="43">
        <v>4.0438684905273545</v>
      </c>
      <c r="AC30" s="43">
        <v>0.28667947215441636</v>
      </c>
      <c r="AD30" s="43">
        <v>4.3564307154837376</v>
      </c>
      <c r="AE30" s="43">
        <v>5.6000850676308493</v>
      </c>
      <c r="AF30" s="43">
        <v>9.8902962033130564</v>
      </c>
      <c r="AG30" s="43">
        <v>4.2131890529762925</v>
      </c>
      <c r="AH30" s="43">
        <v>2.4352431988569863</v>
      </c>
      <c r="AI30" s="43">
        <v>4.7402103582558226</v>
      </c>
      <c r="AJ30" s="43">
        <v>2.4669658228316442</v>
      </c>
      <c r="AK30" s="43">
        <v>1.9286887340055792</v>
      </c>
      <c r="AL30" s="43">
        <v>3.0223782538187471</v>
      </c>
      <c r="AM30" s="43">
        <v>2.6152700155361992</v>
      </c>
      <c r="AN30" s="43">
        <v>2.4207706378113869</v>
      </c>
      <c r="AO30" s="43">
        <v>2.7847409980061983</v>
      </c>
      <c r="AP30" s="43">
        <v>4.1576450691117248</v>
      </c>
      <c r="AQ30" s="43">
        <v>3.0074261091942667</v>
      </c>
      <c r="AR30" s="43">
        <v>3.0470179267313973</v>
      </c>
      <c r="AS30" s="43">
        <v>4.3948973573474222</v>
      </c>
      <c r="AT30" s="43">
        <v>3.5448243982306695</v>
      </c>
      <c r="AU30" s="43">
        <v>3.4882761857002769</v>
      </c>
      <c r="AV30" s="43">
        <v>4.4631717234244936</v>
      </c>
      <c r="AW30" s="43">
        <v>0.87114575230693758</v>
      </c>
      <c r="AX30" s="43">
        <v>1.7196287106673758</v>
      </c>
      <c r="AY30" s="43">
        <v>4.4510413128323254</v>
      </c>
      <c r="AZ30" s="43">
        <v>1.8668685555225319</v>
      </c>
      <c r="BA30" s="43">
        <v>2.5642669958749944</v>
      </c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</row>
    <row r="31" spans="2:319">
      <c r="B31" s="12">
        <v>43946</v>
      </c>
      <c r="C31" s="225">
        <v>24</v>
      </c>
      <c r="D31" s="43">
        <v>2.8992956886242434</v>
      </c>
      <c r="E31" s="106">
        <v>1.0556749457434502</v>
      </c>
      <c r="F31" s="43">
        <v>2.1099522946649203</v>
      </c>
      <c r="G31" s="43">
        <v>4.0938114440897087</v>
      </c>
      <c r="H31" s="43">
        <v>3.4016723162495994</v>
      </c>
      <c r="I31" s="43">
        <v>3.2188161100243158</v>
      </c>
      <c r="J31" s="43">
        <v>2.501846625223525</v>
      </c>
      <c r="K31" s="43">
        <v>4.8966331517021517</v>
      </c>
      <c r="L31" s="43">
        <v>2.3917979999600929</v>
      </c>
      <c r="M31" s="43">
        <v>3.4712268391723811</v>
      </c>
      <c r="N31" s="43">
        <v>0.37350400149032126</v>
      </c>
      <c r="O31" s="43">
        <v>1.2600433645986999</v>
      </c>
      <c r="P31" s="43">
        <v>4.810946740168883</v>
      </c>
      <c r="Q31" s="43">
        <v>4.1852152989349003</v>
      </c>
      <c r="R31" s="43">
        <v>7.5549662309157384</v>
      </c>
      <c r="S31" s="43">
        <v>3.1811785363150133</v>
      </c>
      <c r="T31" s="43">
        <v>6.2885040958471041</v>
      </c>
      <c r="U31" s="43">
        <v>1.3502048583264552</v>
      </c>
      <c r="V31" s="43">
        <v>3.097074046734186</v>
      </c>
      <c r="W31" s="43">
        <v>4.5754850099050843</v>
      </c>
      <c r="X31" s="43">
        <v>2.1649985446743032</v>
      </c>
      <c r="Y31" s="43">
        <v>2.144627970443886</v>
      </c>
      <c r="Z31" s="43">
        <v>8.4548730838002033</v>
      </c>
      <c r="AA31" s="43">
        <v>2.5395679130363749</v>
      </c>
      <c r="AB31" s="43">
        <v>3.7626593502143431</v>
      </c>
      <c r="AC31" s="43">
        <v>0.31747338263871583</v>
      </c>
      <c r="AD31" s="43">
        <v>4.1242326573738017</v>
      </c>
      <c r="AE31" s="43">
        <v>5.1681115188899627</v>
      </c>
      <c r="AF31" s="43">
        <v>9.5366649383313753</v>
      </c>
      <c r="AG31" s="43">
        <v>4.384877340610644</v>
      </c>
      <c r="AH31" s="43">
        <v>2.2723965798010632</v>
      </c>
      <c r="AI31" s="43">
        <v>4.8374022884498533</v>
      </c>
      <c r="AJ31" s="43">
        <v>2.2439059709419062</v>
      </c>
      <c r="AK31" s="43">
        <v>1.4522753085708067</v>
      </c>
      <c r="AL31" s="43">
        <v>3.0782813078906606</v>
      </c>
      <c r="AM31" s="43">
        <v>2.6767420157161048</v>
      </c>
      <c r="AN31" s="43">
        <v>2.2374360077602646</v>
      </c>
      <c r="AO31" s="43">
        <v>2.6775910079406273</v>
      </c>
      <c r="AP31" s="43">
        <v>3.7808561752841769</v>
      </c>
      <c r="AQ31" s="43">
        <v>3.0187013381029488</v>
      </c>
      <c r="AR31" s="43">
        <v>2.668769396314425</v>
      </c>
      <c r="AS31" s="43">
        <v>5.064280652402938</v>
      </c>
      <c r="AT31" s="43">
        <v>3.5839952429582742</v>
      </c>
      <c r="AU31" s="43">
        <v>3.3203078931415879</v>
      </c>
      <c r="AV31" s="43">
        <v>5.1480535562639194</v>
      </c>
      <c r="AW31" s="43">
        <v>0.71071418004608078</v>
      </c>
      <c r="AX31" s="43">
        <v>1.700837055514042</v>
      </c>
      <c r="AY31" s="43">
        <v>4.2547016489691023</v>
      </c>
      <c r="AZ31" s="43">
        <v>2.0600846267348976</v>
      </c>
      <c r="BA31" s="43">
        <v>2.3551192825496337</v>
      </c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</row>
    <row r="32" spans="2:319">
      <c r="B32" s="12">
        <v>43947</v>
      </c>
      <c r="C32" s="225">
        <v>25</v>
      </c>
      <c r="D32" s="43">
        <v>2.4884343456320654</v>
      </c>
      <c r="E32" s="106">
        <v>1.0885780126487761</v>
      </c>
      <c r="F32" s="43">
        <v>2.201458632920783</v>
      </c>
      <c r="G32" s="43">
        <v>4.0086912092119293</v>
      </c>
      <c r="H32" s="43">
        <v>3.4325822086001749</v>
      </c>
      <c r="I32" s="43">
        <v>3.0557497426317859</v>
      </c>
      <c r="J32" s="43">
        <v>2.1202662927197684</v>
      </c>
      <c r="K32" s="43">
        <v>3.2028596704974963</v>
      </c>
      <c r="L32" s="43">
        <v>2.2720925696684522</v>
      </c>
      <c r="M32" s="43">
        <v>2.8711061802293565</v>
      </c>
      <c r="N32" s="43">
        <v>0.18067088143953747</v>
      </c>
      <c r="O32" s="43">
        <v>1.1845372993635068</v>
      </c>
      <c r="P32" s="43">
        <v>4.8032129658648213</v>
      </c>
      <c r="Q32" s="43">
        <v>4.0503824066836405</v>
      </c>
      <c r="R32" s="43">
        <v>7.3662279052171398</v>
      </c>
      <c r="S32" s="43">
        <v>3.2925763054009214</v>
      </c>
      <c r="T32" s="43">
        <v>6.577533742963305</v>
      </c>
      <c r="U32" s="43">
        <v>1.2974438675868529</v>
      </c>
      <c r="V32" s="43">
        <v>3.0654431790799612</v>
      </c>
      <c r="W32" s="43">
        <v>4.3417059709842096</v>
      </c>
      <c r="X32" s="43">
        <v>2.3391439996161192</v>
      </c>
      <c r="Y32" s="43">
        <v>2.0979444940869563</v>
      </c>
      <c r="Z32" s="43">
        <v>9.969366834111236</v>
      </c>
      <c r="AA32" s="43">
        <v>2.5868880426401626</v>
      </c>
      <c r="AB32" s="43">
        <v>3.6663205736810083</v>
      </c>
      <c r="AC32" s="43">
        <v>0.25229290217072226</v>
      </c>
      <c r="AD32" s="43">
        <v>3.9764594378633462</v>
      </c>
      <c r="AE32" s="43">
        <v>4.5358513224965487</v>
      </c>
      <c r="AF32" s="43">
        <v>8.933498036931212</v>
      </c>
      <c r="AG32" s="43">
        <v>4.2962888479822325</v>
      </c>
      <c r="AH32" s="43">
        <v>2.1496122677937484</v>
      </c>
      <c r="AI32" s="43">
        <v>4.9319687860764461</v>
      </c>
      <c r="AJ32" s="43">
        <v>2.3530174660509346</v>
      </c>
      <c r="AK32" s="43">
        <v>1.2931969547098758</v>
      </c>
      <c r="AL32" s="43">
        <v>3.1592779669078728</v>
      </c>
      <c r="AM32" s="43">
        <v>2.8527442670244492</v>
      </c>
      <c r="AN32" s="43">
        <v>2.1162351890074507</v>
      </c>
      <c r="AO32" s="43">
        <v>2.5666586424654043</v>
      </c>
      <c r="AP32" s="43">
        <v>3.4590197039836186</v>
      </c>
      <c r="AQ32" s="43">
        <v>2.6867578336609275</v>
      </c>
      <c r="AR32" s="43">
        <v>2.4780988342581165</v>
      </c>
      <c r="AS32" s="43">
        <v>4.4507061751666805</v>
      </c>
      <c r="AT32" s="43">
        <v>3.5357769047753149</v>
      </c>
      <c r="AU32" s="43">
        <v>3.1701258195239008</v>
      </c>
      <c r="AV32" s="43">
        <v>5.21036002735707</v>
      </c>
      <c r="AW32" s="43">
        <v>0.75205333550603426</v>
      </c>
      <c r="AX32" s="43">
        <v>1.6580580874441506</v>
      </c>
      <c r="AY32" s="43">
        <v>4.2588052051388257</v>
      </c>
      <c r="AZ32" s="43">
        <v>1.8071850318805158</v>
      </c>
      <c r="BA32" s="43">
        <v>2.2102809983611897</v>
      </c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</row>
    <row r="33" spans="2:319">
      <c r="B33" s="12">
        <v>43948</v>
      </c>
      <c r="C33" s="225">
        <v>26</v>
      </c>
      <c r="D33" s="43">
        <v>3.4273715031112446</v>
      </c>
      <c r="E33" s="106">
        <v>0.99940840867015013</v>
      </c>
      <c r="F33" s="43">
        <v>1.81552536234363</v>
      </c>
      <c r="G33" s="43">
        <v>4.0527299066967997</v>
      </c>
      <c r="H33" s="43">
        <v>3.3464866414762033</v>
      </c>
      <c r="I33" s="43">
        <v>2.8783906373122496</v>
      </c>
      <c r="J33" s="43">
        <v>2.0330832810030102</v>
      </c>
      <c r="K33" s="43">
        <v>2.069048626027151</v>
      </c>
      <c r="L33" s="43">
        <v>2.3547384178227531</v>
      </c>
      <c r="M33" s="43">
        <v>2.9186302426844994</v>
      </c>
      <c r="N33" s="43">
        <v>-1.2024261239741016</v>
      </c>
      <c r="O33" s="43">
        <v>1.3432707092610892</v>
      </c>
      <c r="P33" s="43">
        <v>4.7183610721352762</v>
      </c>
      <c r="Q33" s="43">
        <v>3.5802577796173018</v>
      </c>
      <c r="R33" s="43">
        <v>7.1845893680346711</v>
      </c>
      <c r="S33" s="43">
        <v>3.3590175404953269</v>
      </c>
      <c r="T33" s="43">
        <v>6.4986245555614017</v>
      </c>
      <c r="U33" s="43">
        <v>1.3250731368925375</v>
      </c>
      <c r="V33" s="43">
        <v>2.8828390632499916</v>
      </c>
      <c r="W33" s="43">
        <v>4.2684923616185699</v>
      </c>
      <c r="X33" s="43">
        <v>2.3505160622962658</v>
      </c>
      <c r="Y33" s="43">
        <v>1.9993623238911138</v>
      </c>
      <c r="Z33" s="43">
        <v>7.8320240165068382</v>
      </c>
      <c r="AA33" s="43">
        <v>2.8495089124037927</v>
      </c>
      <c r="AB33" s="43">
        <v>3.6827610361631309</v>
      </c>
      <c r="AC33" s="43">
        <v>0.18880073416466406</v>
      </c>
      <c r="AD33" s="43">
        <v>3.7039985293706477</v>
      </c>
      <c r="AE33" s="43">
        <v>3.7527264057494976</v>
      </c>
      <c r="AF33" s="43">
        <v>8.4878919526174119</v>
      </c>
      <c r="AG33" s="43">
        <v>4.1318409024297003</v>
      </c>
      <c r="AH33" s="43">
        <v>2.041530841455089</v>
      </c>
      <c r="AI33" s="43">
        <v>5.0887762123382396</v>
      </c>
      <c r="AJ33" s="43">
        <v>2.2759358540033858</v>
      </c>
      <c r="AK33" s="43">
        <v>1.2270601332948898</v>
      </c>
      <c r="AL33" s="43">
        <v>3.2351159047869209</v>
      </c>
      <c r="AM33" s="43">
        <v>2.9912982680310334</v>
      </c>
      <c r="AN33" s="43">
        <v>2.2678898056723438</v>
      </c>
      <c r="AO33" s="43">
        <v>2.5000275468975479</v>
      </c>
      <c r="AP33" s="43">
        <v>3.2129485315809299</v>
      </c>
      <c r="AQ33" s="43">
        <v>2.6499095515710662</v>
      </c>
      <c r="AR33" s="43">
        <v>2.4660515265594287</v>
      </c>
      <c r="AS33" s="43">
        <v>4.4308803871772842</v>
      </c>
      <c r="AT33" s="43">
        <v>3.5053091463434223</v>
      </c>
      <c r="AU33" s="43">
        <v>3.2466834540326062</v>
      </c>
      <c r="AV33" s="43">
        <v>4.3860146749765301</v>
      </c>
      <c r="AW33" s="43">
        <v>0.76447215894091614</v>
      </c>
      <c r="AX33" s="43">
        <v>1.7430284052568064</v>
      </c>
      <c r="AY33" s="43">
        <v>4.3335090432510146</v>
      </c>
      <c r="AZ33" s="43">
        <v>1.8277826559411838</v>
      </c>
      <c r="BA33" s="43">
        <v>1.9487407927125286</v>
      </c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</row>
    <row r="34" spans="2:319">
      <c r="B34" s="12">
        <v>43949</v>
      </c>
      <c r="C34" s="225">
        <v>27</v>
      </c>
      <c r="D34" s="43">
        <v>3.1799486135909154</v>
      </c>
      <c r="E34" s="106">
        <v>0.79165484487956506</v>
      </c>
      <c r="F34" s="43">
        <v>1.6209427786378174</v>
      </c>
      <c r="G34" s="43">
        <v>4.1728291673622255</v>
      </c>
      <c r="H34" s="43">
        <v>3.1682730822045917</v>
      </c>
      <c r="I34" s="43">
        <v>2.7967747326904657</v>
      </c>
      <c r="J34" s="43">
        <v>2.1665848457530754</v>
      </c>
      <c r="K34" s="43">
        <v>2.0438885742041761</v>
      </c>
      <c r="L34" s="43">
        <v>2.2487804968899967</v>
      </c>
      <c r="M34" s="43">
        <v>2.6389956703753419</v>
      </c>
      <c r="N34" s="43">
        <v>0.43254799008944594</v>
      </c>
      <c r="O34" s="43">
        <v>1.2265435461028571</v>
      </c>
      <c r="P34" s="43">
        <v>4.5107866049965368</v>
      </c>
      <c r="Q34" s="43">
        <v>3.391615578697214</v>
      </c>
      <c r="R34" s="43">
        <v>6.5868999803049793</v>
      </c>
      <c r="S34" s="43">
        <v>4.0819617930550605</v>
      </c>
      <c r="T34" s="43">
        <v>6.3842027737606921</v>
      </c>
      <c r="U34" s="43">
        <v>1.36494758954734</v>
      </c>
      <c r="V34" s="43">
        <v>2.6674685405922358</v>
      </c>
      <c r="W34" s="43">
        <v>4.2957582034639765</v>
      </c>
      <c r="X34" s="43">
        <v>2.4550036703808509</v>
      </c>
      <c r="Y34" s="43">
        <v>1.7559252800282619</v>
      </c>
      <c r="Z34" s="43">
        <v>7.497850570718815</v>
      </c>
      <c r="AA34" s="43">
        <v>2.8508884697949988</v>
      </c>
      <c r="AB34" s="43">
        <v>3.5497959404200103</v>
      </c>
      <c r="AC34" s="43">
        <v>0.15750671445296913</v>
      </c>
      <c r="AD34" s="43">
        <v>3.5370202255708527</v>
      </c>
      <c r="AE34" s="43">
        <v>3.4986152624876254</v>
      </c>
      <c r="AF34" s="43">
        <v>9.2302706964691357</v>
      </c>
      <c r="AG34" s="43">
        <v>3.8732556367039477</v>
      </c>
      <c r="AH34" s="43">
        <v>1.9593017798229972</v>
      </c>
      <c r="AI34" s="43">
        <v>4.7186390183626816</v>
      </c>
      <c r="AJ34" s="43">
        <v>2.174133863867362</v>
      </c>
      <c r="AK34" s="43">
        <v>1.1916564853529417</v>
      </c>
      <c r="AL34" s="43">
        <v>3.1930458977090761</v>
      </c>
      <c r="AM34" s="43">
        <v>2.4713108104911896</v>
      </c>
      <c r="AN34" s="43">
        <v>2.4893250450075652</v>
      </c>
      <c r="AO34" s="43">
        <v>2.3380179915541914</v>
      </c>
      <c r="AP34" s="43">
        <v>3.2244864637853636</v>
      </c>
      <c r="AQ34" s="43">
        <v>2.5192309885360968</v>
      </c>
      <c r="AR34" s="43">
        <v>2.3207725221686712</v>
      </c>
      <c r="AS34" s="43">
        <v>4.36311676039512</v>
      </c>
      <c r="AT34" s="43">
        <v>3.4710771110459633</v>
      </c>
      <c r="AU34" s="43">
        <v>3.1909945235436203</v>
      </c>
      <c r="AV34" s="43">
        <v>4.3286318675667221</v>
      </c>
      <c r="AW34" s="43">
        <v>0.71120050541838409</v>
      </c>
      <c r="AX34" s="43">
        <v>1.7025539495391</v>
      </c>
      <c r="AY34" s="43">
        <v>4.4142686233116075</v>
      </c>
      <c r="AZ34" s="43">
        <v>1.7995517177546105</v>
      </c>
      <c r="BA34" s="43">
        <v>1.7062862409144739</v>
      </c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</row>
    <row r="35" spans="2:319">
      <c r="B35" s="12">
        <v>43950</v>
      </c>
      <c r="C35" s="225">
        <v>28</v>
      </c>
      <c r="D35" s="43">
        <v>2.8784177986608483</v>
      </c>
      <c r="E35" s="106">
        <v>0.66822949711043811</v>
      </c>
      <c r="F35" s="43">
        <v>1.7619580386822622</v>
      </c>
      <c r="G35" s="43">
        <v>4.2641215643343653</v>
      </c>
      <c r="H35" s="43">
        <v>3.3563515974156237</v>
      </c>
      <c r="I35" s="43">
        <v>2.7080552177157231</v>
      </c>
      <c r="J35" s="43">
        <v>2.0950873663813447</v>
      </c>
      <c r="K35" s="43">
        <v>2.8469584421750151</v>
      </c>
      <c r="L35" s="43">
        <v>2.3144919910040609</v>
      </c>
      <c r="M35" s="43">
        <v>2.7733918795806618</v>
      </c>
      <c r="N35" s="43">
        <v>1.6683590167544933</v>
      </c>
      <c r="O35" s="43">
        <v>1.2009551139037455</v>
      </c>
      <c r="P35" s="43">
        <v>4.3402249130957262</v>
      </c>
      <c r="Q35" s="43">
        <v>3.4464787210401711</v>
      </c>
      <c r="R35" s="43">
        <v>5.9852016516577686</v>
      </c>
      <c r="S35" s="43">
        <v>3.8284542627757316</v>
      </c>
      <c r="T35" s="43">
        <v>6.1123236918258099</v>
      </c>
      <c r="U35" s="43">
        <v>1.326700036518196</v>
      </c>
      <c r="V35" s="43">
        <v>2.546596813289792</v>
      </c>
      <c r="W35" s="43">
        <v>3.6966169417798382</v>
      </c>
      <c r="X35" s="43">
        <v>1.9369154134609268</v>
      </c>
      <c r="Y35" s="43">
        <v>1.5579534022898958</v>
      </c>
      <c r="Z35" s="43">
        <v>7.3291827171881057</v>
      </c>
      <c r="AA35" s="43">
        <v>2.9091640700812351</v>
      </c>
      <c r="AB35" s="43">
        <v>3.5531880131619786</v>
      </c>
      <c r="AC35" s="43">
        <v>0.15750671445296913</v>
      </c>
      <c r="AD35" s="43">
        <v>3.5540999982657824</v>
      </c>
      <c r="AE35" s="43">
        <v>3.5347813570759636</v>
      </c>
      <c r="AF35" s="43">
        <v>8.3123876473410938</v>
      </c>
      <c r="AG35" s="43">
        <v>4.1166972699087472</v>
      </c>
      <c r="AH35" s="43">
        <v>1.8014967787703411</v>
      </c>
      <c r="AI35" s="43">
        <v>4.1330675125095189</v>
      </c>
      <c r="AJ35" s="43">
        <v>2.0732404085956064</v>
      </c>
      <c r="AK35" s="43">
        <v>1.0983644077928036</v>
      </c>
      <c r="AL35" s="43">
        <v>3.1528812708988267</v>
      </c>
      <c r="AM35" s="43">
        <v>2.7186259775044013</v>
      </c>
      <c r="AN35" s="43">
        <v>2.5108396697347195</v>
      </c>
      <c r="AO35" s="43">
        <v>2.2255012526599924</v>
      </c>
      <c r="AP35" s="43">
        <v>3.0432614058655716</v>
      </c>
      <c r="AQ35" s="43">
        <v>2.3571203428631726</v>
      </c>
      <c r="AR35" s="43">
        <v>2.2562310472391416</v>
      </c>
      <c r="AS35" s="43">
        <v>4.5560027268128369</v>
      </c>
      <c r="AT35" s="43">
        <v>3.4408718025826599</v>
      </c>
      <c r="AU35" s="43">
        <v>2.7818667436659745</v>
      </c>
      <c r="AV35" s="43">
        <v>3.5076277631245083</v>
      </c>
      <c r="AW35" s="43">
        <v>0.74270154196572746</v>
      </c>
      <c r="AX35" s="43">
        <v>1.751266486782997</v>
      </c>
      <c r="AY35" s="43">
        <v>4.446989343403323</v>
      </c>
      <c r="AZ35" s="43">
        <v>2.0038782364909684</v>
      </c>
      <c r="BA35" s="43">
        <v>2.1193802240752926</v>
      </c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</row>
    <row r="36" spans="2:319">
      <c r="B36" s="12">
        <v>43951</v>
      </c>
      <c r="C36" s="225">
        <v>29</v>
      </c>
      <c r="D36" s="43">
        <v>3.3595797129935687</v>
      </c>
      <c r="E36" s="106">
        <v>0.74482868484451814</v>
      </c>
      <c r="F36" s="43">
        <v>1.6948008525440348</v>
      </c>
      <c r="G36" s="43">
        <v>3.7517962365262263</v>
      </c>
      <c r="H36" s="43">
        <v>3.062870073841736</v>
      </c>
      <c r="I36" s="43">
        <v>2.6824809626602737</v>
      </c>
      <c r="J36" s="43">
        <v>1.9647229331286375</v>
      </c>
      <c r="K36" s="43">
        <v>3.6474273545855165</v>
      </c>
      <c r="L36" s="43">
        <v>2.0277225490216821</v>
      </c>
      <c r="M36" s="43">
        <v>2.6360374276336658</v>
      </c>
      <c r="N36" s="43">
        <v>0.35151158288857509</v>
      </c>
      <c r="O36" s="43">
        <v>1.111254701601754</v>
      </c>
      <c r="P36" s="43">
        <v>4.1735142473889528</v>
      </c>
      <c r="Q36" s="43">
        <v>3.3212259263536277</v>
      </c>
      <c r="R36" s="43">
        <v>6.2404537815913228</v>
      </c>
      <c r="S36" s="43">
        <v>3.7681202157937705</v>
      </c>
      <c r="T36" s="43">
        <v>5.3054933714180512</v>
      </c>
      <c r="U36" s="43">
        <v>1.3043135729625328</v>
      </c>
      <c r="V36" s="43">
        <v>2.4264616454728789</v>
      </c>
      <c r="W36" s="43">
        <v>3.734664827987912</v>
      </c>
      <c r="X36" s="43">
        <v>2.8817502577693079</v>
      </c>
      <c r="Y36" s="43">
        <v>1.4020353460027581</v>
      </c>
      <c r="Z36" s="43">
        <v>9.6438861753565437</v>
      </c>
      <c r="AA36" s="43">
        <v>3.0182515345995777</v>
      </c>
      <c r="AB36" s="43">
        <v>3.3061228978330908</v>
      </c>
      <c r="AC36" s="43">
        <v>0.18797263682159202</v>
      </c>
      <c r="AD36" s="43">
        <v>3.4685538344484308</v>
      </c>
      <c r="AE36" s="43">
        <v>3.5812775465794515</v>
      </c>
      <c r="AF36" s="43">
        <v>7.4072077795735192</v>
      </c>
      <c r="AG36" s="43">
        <v>4.0179169780050774</v>
      </c>
      <c r="AH36" s="43">
        <v>1.6988194828709677</v>
      </c>
      <c r="AI36" s="43">
        <v>3.9359303807359098</v>
      </c>
      <c r="AJ36" s="43">
        <v>2.0163095124057611</v>
      </c>
      <c r="AK36" s="43">
        <v>1.0420756016577088</v>
      </c>
      <c r="AL36" s="43">
        <v>2.9301243792910547</v>
      </c>
      <c r="AM36" s="43">
        <v>2.1648751531598114</v>
      </c>
      <c r="AN36" s="43">
        <v>2.4950875736872571</v>
      </c>
      <c r="AO36" s="43">
        <v>2.074442116893024</v>
      </c>
      <c r="AP36" s="43">
        <v>2.857531984544234</v>
      </c>
      <c r="AQ36" s="43">
        <v>2.264629803414588</v>
      </c>
      <c r="AR36" s="43">
        <v>2.4393373190549079</v>
      </c>
      <c r="AS36" s="43">
        <v>3.9619328000098135</v>
      </c>
      <c r="AT36" s="43">
        <v>3.3017494073928892</v>
      </c>
      <c r="AU36" s="43">
        <v>2.8292414530755168</v>
      </c>
      <c r="AV36" s="43">
        <v>3.9870789053223659</v>
      </c>
      <c r="AW36" s="43">
        <v>0.80187794445279537</v>
      </c>
      <c r="AX36" s="43">
        <v>1.7825303573099684</v>
      </c>
      <c r="AY36" s="43">
        <v>4.2285738238481461</v>
      </c>
      <c r="AZ36" s="43">
        <v>2.0324409953989049</v>
      </c>
      <c r="BA36" s="43">
        <v>1.8210789391084654</v>
      </c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</row>
    <row r="37" spans="2:319" ht="17.25">
      <c r="B37" s="12">
        <v>43952</v>
      </c>
      <c r="C37" s="225">
        <v>30</v>
      </c>
      <c r="D37" s="43">
        <v>3.982361091647757</v>
      </c>
      <c r="E37" s="106">
        <v>0.50130456873242701</v>
      </c>
      <c r="F37" s="43">
        <v>1.7715332917511262</v>
      </c>
      <c r="G37" s="43">
        <v>3.9881166050494521</v>
      </c>
      <c r="H37" s="43">
        <v>3.06477681330714</v>
      </c>
      <c r="I37" s="43">
        <v>2.5980577752982774</v>
      </c>
      <c r="J37" s="43">
        <v>1.7053323730242249</v>
      </c>
      <c r="K37" s="43">
        <v>3.1026926016968153</v>
      </c>
      <c r="L37" s="43">
        <v>1.7300708324235994</v>
      </c>
      <c r="M37" s="43">
        <v>2.313789771927599</v>
      </c>
      <c r="N37" s="43">
        <v>-1.0285373141243528</v>
      </c>
      <c r="O37" s="43">
        <v>1.1461670000607351</v>
      </c>
      <c r="P37" s="43">
        <v>3.9211889663254444</v>
      </c>
      <c r="Q37" s="43">
        <v>3.1006970687484068</v>
      </c>
      <c r="R37" s="43">
        <v>5.3395072517287883</v>
      </c>
      <c r="S37" s="43">
        <v>3.6243253470457888</v>
      </c>
      <c r="T37" s="43">
        <v>5.4182379914060927</v>
      </c>
      <c r="U37" s="43">
        <v>1.0625942552896537</v>
      </c>
      <c r="V37" s="43">
        <v>2.2598228015502437</v>
      </c>
      <c r="W37" s="43">
        <v>4.2179729630666332</v>
      </c>
      <c r="X37" s="159">
        <v>2.8817502577693079</v>
      </c>
      <c r="Y37" s="43">
        <v>1.2799038712360908</v>
      </c>
      <c r="Z37" s="43">
        <v>8.080443827656719</v>
      </c>
      <c r="AA37" s="43">
        <v>2.7361765311948258</v>
      </c>
      <c r="AB37" s="43">
        <v>3.7517173618046278</v>
      </c>
      <c r="AC37" s="43">
        <v>0.15681512330215799</v>
      </c>
      <c r="AD37" s="43">
        <v>3.4101909994481514</v>
      </c>
      <c r="AE37" s="43">
        <v>3.607402285630203</v>
      </c>
      <c r="AF37" s="43">
        <v>6.8798400511566529</v>
      </c>
      <c r="AG37" s="43">
        <v>3.479145417455078</v>
      </c>
      <c r="AH37" s="43">
        <v>1.5896076758141879</v>
      </c>
      <c r="AI37" s="43">
        <v>4.0761555776371292</v>
      </c>
      <c r="AJ37" s="43">
        <v>1.691418614405801</v>
      </c>
      <c r="AK37" s="43">
        <v>0.99506278152419825</v>
      </c>
      <c r="AL37" s="43">
        <v>2.9338468124628418</v>
      </c>
      <c r="AM37" s="43">
        <v>1.66057547597306</v>
      </c>
      <c r="AN37" s="43">
        <v>2.4803450943686047</v>
      </c>
      <c r="AO37" s="43">
        <v>2.055019711406723</v>
      </c>
      <c r="AP37" s="43">
        <v>2.6372340062219939</v>
      </c>
      <c r="AQ37" s="43">
        <v>2.3307131779140837</v>
      </c>
      <c r="AR37" s="43">
        <v>3.1322115977091083</v>
      </c>
      <c r="AS37" s="43">
        <v>2.8456297416762717</v>
      </c>
      <c r="AT37" s="43">
        <v>3.2161820672356938</v>
      </c>
      <c r="AU37" s="43">
        <v>3.2019608274474112</v>
      </c>
      <c r="AV37" s="43">
        <v>3.9870789053223659</v>
      </c>
      <c r="AW37" s="43">
        <v>0.62017847050448438</v>
      </c>
      <c r="AX37" s="43">
        <v>1.614239859754488</v>
      </c>
      <c r="AY37" s="43">
        <v>3.8704367024022548</v>
      </c>
      <c r="AZ37" s="43">
        <v>1.9895822199010458</v>
      </c>
      <c r="BA37" s="43">
        <v>1.8443521128738689</v>
      </c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</row>
    <row r="38" spans="2:319" ht="17.25">
      <c r="B38" s="12">
        <v>43953</v>
      </c>
      <c r="C38" s="225">
        <v>31</v>
      </c>
      <c r="D38" s="43">
        <v>3.7894389378121396</v>
      </c>
      <c r="E38" s="106">
        <v>0.49995488624422968</v>
      </c>
      <c r="F38" s="43">
        <v>2.3825757083249095</v>
      </c>
      <c r="G38" s="43">
        <v>3.8616499993354609</v>
      </c>
      <c r="H38" s="43">
        <v>3.0369355905172442</v>
      </c>
      <c r="I38" s="43">
        <v>2.5839004418973386</v>
      </c>
      <c r="J38" s="43">
        <v>1.6982694835166154</v>
      </c>
      <c r="K38" s="159">
        <v>3.5229389771152038</v>
      </c>
      <c r="L38" s="43">
        <v>1.7202079195013122</v>
      </c>
      <c r="M38" s="43">
        <v>1.9971690386776406</v>
      </c>
      <c r="N38" s="43">
        <v>-0.97738572094488518</v>
      </c>
      <c r="O38" s="43">
        <v>1.1258611937672112</v>
      </c>
      <c r="P38" s="159">
        <v>3.7534130814450912</v>
      </c>
      <c r="Q38" s="43">
        <v>2.9568336200973482</v>
      </c>
      <c r="R38" s="43">
        <v>4.2941259367279292</v>
      </c>
      <c r="S38" s="43">
        <v>3.9655465611794609</v>
      </c>
      <c r="T38" s="43">
        <v>5.0341212006594542</v>
      </c>
      <c r="U38" s="43">
        <v>1.1079747763696293</v>
      </c>
      <c r="V38" s="43">
        <v>2.0975786437798658</v>
      </c>
      <c r="W38" s="43">
        <v>4.0906138113508996</v>
      </c>
      <c r="X38" s="43">
        <v>3.1281168557675518</v>
      </c>
      <c r="Y38" s="43">
        <v>1.1277152940715089</v>
      </c>
      <c r="Z38" s="43">
        <v>8.4739685898312764</v>
      </c>
      <c r="AA38" s="43">
        <v>2.4300852717975805</v>
      </c>
      <c r="AB38" s="43">
        <v>3.4913115401355426</v>
      </c>
      <c r="AC38" s="43">
        <v>9.3882359474780783E-2</v>
      </c>
      <c r="AD38" s="43">
        <v>3.1616746519103449</v>
      </c>
      <c r="AE38" s="43">
        <v>3.4115024893171229</v>
      </c>
      <c r="AF38" s="43">
        <v>6.2238776565138965</v>
      </c>
      <c r="AG38" s="43">
        <v>3.0684657068508741</v>
      </c>
      <c r="AH38" s="43">
        <v>1.4657781738859883</v>
      </c>
      <c r="AI38" s="43">
        <v>3.5296823702645801</v>
      </c>
      <c r="AJ38" s="43">
        <v>1.8090734189141042</v>
      </c>
      <c r="AK38" s="43">
        <v>0.90626842730943125</v>
      </c>
      <c r="AL38" s="43">
        <v>2.9061647541590192</v>
      </c>
      <c r="AM38" s="43">
        <v>1.6912679342819052</v>
      </c>
      <c r="AN38" s="43">
        <v>2.595554937221348</v>
      </c>
      <c r="AO38" s="43">
        <v>1.9361017518991299</v>
      </c>
      <c r="AP38" s="43">
        <v>2.4009124008486156</v>
      </c>
      <c r="AQ38" s="43">
        <v>2.1274199925740485</v>
      </c>
      <c r="AR38" s="43">
        <v>3.8689872737634166</v>
      </c>
      <c r="AS38" s="43">
        <v>2.271456730064449</v>
      </c>
      <c r="AT38" s="43">
        <v>3.0637856551137408</v>
      </c>
      <c r="AU38" s="43">
        <v>3.2055358179142703</v>
      </c>
      <c r="AV38" s="43">
        <v>3.8380761419906126</v>
      </c>
      <c r="AW38" s="43">
        <v>0.55347265214608243</v>
      </c>
      <c r="AX38" s="43">
        <v>1.5085776983363506</v>
      </c>
      <c r="AY38" s="43">
        <v>3.7207775461909849</v>
      </c>
      <c r="AZ38" s="43">
        <v>1.842590870948754</v>
      </c>
      <c r="BA38" s="43">
        <v>1.7182093100490776</v>
      </c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</row>
    <row r="39" spans="2:319">
      <c r="B39" s="12">
        <v>43954</v>
      </c>
      <c r="C39" s="225">
        <v>32</v>
      </c>
      <c r="D39" s="43">
        <v>3.5948336568206254</v>
      </c>
      <c r="E39" s="106">
        <v>0.42076095590707191</v>
      </c>
      <c r="F39" s="43">
        <v>2.1347796549434226</v>
      </c>
      <c r="G39" s="43">
        <v>3.6036110557878334</v>
      </c>
      <c r="H39" s="43">
        <v>3.1151075269662623</v>
      </c>
      <c r="I39" s="43">
        <v>2.4534574448295969</v>
      </c>
      <c r="J39" s="43">
        <v>1.9308441836641219</v>
      </c>
      <c r="K39" s="43">
        <v>3.3079514692641636</v>
      </c>
      <c r="L39" s="43">
        <v>1.477401005790784</v>
      </c>
      <c r="M39" s="43">
        <v>2.0251514716082601</v>
      </c>
      <c r="N39" s="43">
        <v>0.57804090875973124</v>
      </c>
      <c r="O39" s="43">
        <v>1.1258611937672112</v>
      </c>
      <c r="P39" s="43">
        <v>3.3596460892215112</v>
      </c>
      <c r="Q39" s="43">
        <v>2.7273349628937589</v>
      </c>
      <c r="R39" s="43">
        <v>3.7950843416986655</v>
      </c>
      <c r="S39" s="43">
        <v>3.248898299051195</v>
      </c>
      <c r="T39" s="43">
        <v>4.6885976346521847</v>
      </c>
      <c r="U39" s="43">
        <v>1.0721186731880701</v>
      </c>
      <c r="V39" s="43">
        <v>1.9037879093194019</v>
      </c>
      <c r="W39" s="43">
        <v>3.3440027897186857</v>
      </c>
      <c r="X39" s="43">
        <v>2.7128565752921348</v>
      </c>
      <c r="Y39" s="43">
        <v>1.0642347514068642</v>
      </c>
      <c r="Z39" s="43">
        <v>6.3269732874055808</v>
      </c>
      <c r="AA39" s="43">
        <v>2.2899783397177003</v>
      </c>
      <c r="AB39" s="43">
        <v>2.9356393382800556</v>
      </c>
      <c r="AC39" s="43">
        <v>3.1225617428289252E-2</v>
      </c>
      <c r="AD39" s="43">
        <v>3.3669229985921336</v>
      </c>
      <c r="AE39" s="43">
        <v>3.2093392201348308</v>
      </c>
      <c r="AF39" s="43">
        <v>5.497341635492921</v>
      </c>
      <c r="AG39" s="43">
        <v>2.836261511950422</v>
      </c>
      <c r="AH39" s="43">
        <v>1.2704577399832597</v>
      </c>
      <c r="AI39" s="43">
        <v>3.3368911874565224</v>
      </c>
      <c r="AJ39" s="43">
        <v>1.6937268490127191</v>
      </c>
      <c r="AK39" s="43">
        <v>0.86736712621949663</v>
      </c>
      <c r="AL39" s="43">
        <v>2.7142877978808069</v>
      </c>
      <c r="AM39" s="43">
        <v>2.0627484175681436</v>
      </c>
      <c r="AN39" s="43">
        <v>2.6577993697848079</v>
      </c>
      <c r="AO39" s="43">
        <v>1.9849832413304165</v>
      </c>
      <c r="AP39" s="43">
        <v>2.4804482738760822</v>
      </c>
      <c r="AQ39" s="43">
        <v>2.0585203421440084</v>
      </c>
      <c r="AR39" s="43">
        <v>4.1463478776241383</v>
      </c>
      <c r="AS39" s="43">
        <v>1.8367587346702787</v>
      </c>
      <c r="AT39" s="43">
        <v>2.9812403173695552</v>
      </c>
      <c r="AU39" s="43">
        <v>2.6131898452556128</v>
      </c>
      <c r="AV39" s="43">
        <v>3.5952541026991827</v>
      </c>
      <c r="AW39" s="43">
        <v>0.46996719295798578</v>
      </c>
      <c r="AX39" s="43">
        <v>1.5210405314356659</v>
      </c>
      <c r="AY39" s="43">
        <v>3.561676377544603</v>
      </c>
      <c r="AZ39" s="43">
        <v>1.8686860334835258</v>
      </c>
      <c r="BA39" s="43">
        <v>1.7420823765713602</v>
      </c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</row>
    <row r="40" spans="2:319">
      <c r="B40" s="12">
        <v>43955</v>
      </c>
      <c r="C40" s="225">
        <v>33</v>
      </c>
      <c r="D40" s="43">
        <v>3.2193538821547487</v>
      </c>
      <c r="E40" s="106">
        <v>0.41851956412044217</v>
      </c>
      <c r="F40" s="43">
        <v>2.1874374667288699</v>
      </c>
      <c r="G40" s="43">
        <v>3.4810513716302109</v>
      </c>
      <c r="H40" s="43">
        <v>3.0346167085995215</v>
      </c>
      <c r="I40" s="43">
        <v>2.2340387197005183</v>
      </c>
      <c r="J40" s="43">
        <v>1.7018255229687742</v>
      </c>
      <c r="K40" s="43">
        <v>3.4681168474559598</v>
      </c>
      <c r="L40" s="43">
        <v>1.5000385569465304</v>
      </c>
      <c r="M40" s="43">
        <v>2.174024876986242</v>
      </c>
      <c r="N40" s="43">
        <v>0.60159264785895061</v>
      </c>
      <c r="O40" s="43">
        <v>1.0082057081772915</v>
      </c>
      <c r="P40" s="43">
        <v>3.0450928999283429</v>
      </c>
      <c r="Q40" s="43">
        <v>2.6153872965800979</v>
      </c>
      <c r="R40" s="43">
        <v>3.4725937598382322</v>
      </c>
      <c r="S40" s="43">
        <v>3.4484791861067343</v>
      </c>
      <c r="T40" s="43">
        <v>4.35815039936183</v>
      </c>
      <c r="U40" s="43">
        <v>0.99022216983231104</v>
      </c>
      <c r="V40" s="43">
        <v>1.8178264459775915</v>
      </c>
      <c r="W40" s="43">
        <v>3.2570313896026777</v>
      </c>
      <c r="X40" s="43">
        <v>2.5149789116223915</v>
      </c>
      <c r="Y40" s="43">
        <v>1.1253032137729642</v>
      </c>
      <c r="Z40" s="43">
        <v>6.9888949798267959</v>
      </c>
      <c r="AA40" s="43">
        <v>1.7834364185462677</v>
      </c>
      <c r="AB40" s="43">
        <v>2.6907866139934074</v>
      </c>
      <c r="AC40" s="43">
        <v>6.2383130947723284E-2</v>
      </c>
      <c r="AD40" s="43">
        <v>3.4126661873787305</v>
      </c>
      <c r="AE40" s="43">
        <v>3.0636119282392547</v>
      </c>
      <c r="AF40" s="43">
        <v>4.900044032468033</v>
      </c>
      <c r="AG40" s="43">
        <v>2.8526664422880925</v>
      </c>
      <c r="AH40" s="43">
        <v>1.2445695293098373</v>
      </c>
      <c r="AI40" s="43">
        <v>3.2732725050740541</v>
      </c>
      <c r="AJ40" s="43">
        <v>1.6259368534525873</v>
      </c>
      <c r="AK40" s="43">
        <v>0.81339158401570544</v>
      </c>
      <c r="AL40" s="43">
        <v>2.7251430714158635</v>
      </c>
      <c r="AM40" s="43">
        <v>1.3313546384810542</v>
      </c>
      <c r="AN40" s="43">
        <v>2.4971817768561038</v>
      </c>
      <c r="AO40" s="43">
        <v>1.884115204869349</v>
      </c>
      <c r="AP40" s="43">
        <v>2.4403511748209032</v>
      </c>
      <c r="AQ40" s="43">
        <v>2.0359794538599503</v>
      </c>
      <c r="AR40" s="43">
        <v>4.3355152016665697</v>
      </c>
      <c r="AS40" s="43">
        <v>2.0106430584124597</v>
      </c>
      <c r="AT40" s="43">
        <v>2.9934518241742252</v>
      </c>
      <c r="AU40" s="43">
        <v>2.4000998168078627</v>
      </c>
      <c r="AV40" s="43">
        <v>4.0052909563758856</v>
      </c>
      <c r="AW40" s="43">
        <v>0.37513877976507815</v>
      </c>
      <c r="AX40" s="43">
        <v>1.4568397917430127</v>
      </c>
      <c r="AY40" s="43">
        <v>3.3574327165350963</v>
      </c>
      <c r="AZ40" s="43">
        <v>1.5993766030882459</v>
      </c>
      <c r="BA40" s="43">
        <v>1.6506199008982694</v>
      </c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</row>
    <row r="41" spans="2:319">
      <c r="B41" s="12">
        <v>43956</v>
      </c>
      <c r="C41" s="225">
        <v>34</v>
      </c>
      <c r="D41" s="43">
        <v>2.9437291037315103</v>
      </c>
      <c r="E41" s="106">
        <v>0.45475609390300981</v>
      </c>
      <c r="F41" s="43">
        <v>2.4979527565633295</v>
      </c>
      <c r="G41" s="43">
        <v>3.3158450106638044</v>
      </c>
      <c r="H41" s="43">
        <v>3.0071030091263977</v>
      </c>
      <c r="I41" s="43">
        <v>2.1226182232286943</v>
      </c>
      <c r="J41" s="43">
        <v>1.6345848955294404</v>
      </c>
      <c r="K41" s="43">
        <v>3.6859325291395479</v>
      </c>
      <c r="L41" s="43">
        <v>1.6160237212379944</v>
      </c>
      <c r="M41" s="43">
        <v>2.2827247610957762</v>
      </c>
      <c r="N41" s="43">
        <v>0.32215465031280666</v>
      </c>
      <c r="O41" s="43">
        <v>1.0735495379666686</v>
      </c>
      <c r="P41" s="43">
        <v>3.285925274343044</v>
      </c>
      <c r="Q41" s="43">
        <v>2.5407190329754137</v>
      </c>
      <c r="R41" s="43">
        <v>3.4933310202618677</v>
      </c>
      <c r="S41" s="43">
        <v>2.3291809611464993</v>
      </c>
      <c r="T41" s="43">
        <v>3.7894763931063076</v>
      </c>
      <c r="U41" s="43">
        <v>0.94085153730855609</v>
      </c>
      <c r="V41" s="43">
        <v>1.7326054601803951</v>
      </c>
      <c r="W41" s="43">
        <v>3.0279013602981513</v>
      </c>
      <c r="X41" s="43">
        <v>2.7010999535800422</v>
      </c>
      <c r="Y41" s="43">
        <v>1.1209502234978583</v>
      </c>
      <c r="Z41" s="43">
        <v>7.1129051576251312</v>
      </c>
      <c r="AA41" s="43">
        <v>1.6476785363198663</v>
      </c>
      <c r="AB41" s="43">
        <v>2.5856397788140941</v>
      </c>
      <c r="AC41" s="43">
        <v>9.3677150659418215E-2</v>
      </c>
      <c r="AD41" s="43">
        <v>3.2119891536748342</v>
      </c>
      <c r="AE41" s="43">
        <v>3.0835719364499883</v>
      </c>
      <c r="AF41" s="43">
        <v>4.2883589931081039</v>
      </c>
      <c r="AG41" s="43">
        <v>2.9428860506990211</v>
      </c>
      <c r="AH41" s="43">
        <v>1.0692845083129272</v>
      </c>
      <c r="AI41" s="43">
        <v>3.2964439991321117</v>
      </c>
      <c r="AJ41" s="43">
        <v>1.7247635030039834</v>
      </c>
      <c r="AK41" s="43">
        <v>0.77485814577172063</v>
      </c>
      <c r="AL41" s="43">
        <v>2.6540142730965881</v>
      </c>
      <c r="AM41" s="43">
        <v>1.2960725403155722</v>
      </c>
      <c r="AN41" s="43">
        <v>2.3984811594930759</v>
      </c>
      <c r="AO41" s="43">
        <v>1.8472240894692808</v>
      </c>
      <c r="AP41" s="43">
        <v>2.2335531388091239</v>
      </c>
      <c r="AQ41" s="43">
        <v>2.1048676296593984</v>
      </c>
      <c r="AR41" s="43">
        <v>4.2469003427938343</v>
      </c>
      <c r="AS41" s="43">
        <v>2.3961161198455243</v>
      </c>
      <c r="AT41" s="43">
        <v>2.9587826908808852</v>
      </c>
      <c r="AU41" s="43">
        <v>2.413883485352069</v>
      </c>
      <c r="AV41" s="43">
        <v>3.9704840498405631</v>
      </c>
      <c r="AW41" s="43">
        <v>0.32734656461251682</v>
      </c>
      <c r="AX41" s="43">
        <v>1.5078982691443699</v>
      </c>
      <c r="AY41" s="43">
        <v>3.0584331385467678</v>
      </c>
      <c r="AZ41" s="43">
        <v>1.4844312725739985</v>
      </c>
      <c r="BA41" s="43">
        <v>1.587692756253072</v>
      </c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</row>
    <row r="42" spans="2:319">
      <c r="B42" s="12">
        <v>43957</v>
      </c>
      <c r="C42" s="225">
        <v>35</v>
      </c>
      <c r="D42" s="43">
        <v>3.2824584566617965</v>
      </c>
      <c r="E42" s="106">
        <v>0.41630192724999254</v>
      </c>
      <c r="F42" s="43">
        <v>2.2804955063405581</v>
      </c>
      <c r="G42" s="43">
        <v>3.2374218055605857</v>
      </c>
      <c r="H42" s="43">
        <v>2.7180985542648299</v>
      </c>
      <c r="I42" s="43">
        <v>1.9982098328904487</v>
      </c>
      <c r="J42" s="43">
        <v>1.6767242540639897</v>
      </c>
      <c r="K42" s="43">
        <v>3.1887539574952433</v>
      </c>
      <c r="L42" s="43">
        <v>1.5650963002347393</v>
      </c>
      <c r="M42" s="43">
        <v>1.9854854270041602</v>
      </c>
      <c r="N42" s="43">
        <v>-0.91893644674288588</v>
      </c>
      <c r="O42" s="43">
        <v>1.058685316481738</v>
      </c>
      <c r="P42" s="43">
        <v>3.0882617944504149</v>
      </c>
      <c r="Q42" s="43">
        <v>2.1786176142379938</v>
      </c>
      <c r="R42" s="43">
        <v>3.4963753966137952</v>
      </c>
      <c r="S42" s="43">
        <v>2.5225055119571214</v>
      </c>
      <c r="T42" s="43">
        <v>3.7744836888328286</v>
      </c>
      <c r="U42" s="43">
        <v>1.0545895356115307</v>
      </c>
      <c r="V42" s="43">
        <v>1.5886662239820635</v>
      </c>
      <c r="W42" s="43">
        <v>3.4687399679435367</v>
      </c>
      <c r="X42" s="43">
        <v>2.7010999535800422</v>
      </c>
      <c r="Y42" s="43">
        <v>1.0207439381805525</v>
      </c>
      <c r="Z42" s="43">
        <v>5.8460988094150048</v>
      </c>
      <c r="AA42" s="43">
        <v>1.5455863968339629</v>
      </c>
      <c r="AB42" s="43">
        <v>3.1238588948394534</v>
      </c>
      <c r="AC42" s="43">
        <v>0.18674402239075175</v>
      </c>
      <c r="AD42" s="43">
        <v>3.069479429265038</v>
      </c>
      <c r="AE42" s="43">
        <v>3.129336658038349</v>
      </c>
      <c r="AF42" s="43">
        <v>4.1839227663915173</v>
      </c>
      <c r="AG42" s="43">
        <v>2.6523067406637932</v>
      </c>
      <c r="AH42" s="43">
        <v>1.0107916234209924</v>
      </c>
      <c r="AI42" s="43">
        <v>3.1884308487149151</v>
      </c>
      <c r="AJ42" s="43">
        <v>1.7589306888146972</v>
      </c>
      <c r="AK42" s="43">
        <v>0.74388623120131514</v>
      </c>
      <c r="AL42" s="43">
        <v>2.5103741860715116</v>
      </c>
      <c r="AM42" s="43">
        <v>1.7275070247533719</v>
      </c>
      <c r="AN42" s="43">
        <v>2.260820882570171</v>
      </c>
      <c r="AO42" s="43">
        <v>1.7735308099015055</v>
      </c>
      <c r="AP42" s="43">
        <v>2.1169063814876994</v>
      </c>
      <c r="AQ42" s="43">
        <v>2.0922755497204144</v>
      </c>
      <c r="AR42" s="43">
        <v>4.2121876032104488</v>
      </c>
      <c r="AS42" s="43">
        <v>2.3681048945850898</v>
      </c>
      <c r="AT42" s="43">
        <v>2.9789031372015402</v>
      </c>
      <c r="AU42" s="43">
        <v>2.5213694646060731</v>
      </c>
      <c r="AV42" s="43">
        <v>4.529321304731277</v>
      </c>
      <c r="AW42" s="43">
        <v>0.3266337173220763</v>
      </c>
      <c r="AX42" s="43">
        <v>1.3750405002779178</v>
      </c>
      <c r="AY42" s="43">
        <v>2.8968946952184993</v>
      </c>
      <c r="AZ42" s="43">
        <v>1.3656445811574436</v>
      </c>
      <c r="BA42" s="43">
        <v>1.2354710770304398</v>
      </c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</row>
    <row r="43" spans="2:319" ht="18.75">
      <c r="B43" s="12">
        <v>43958</v>
      </c>
      <c r="C43" s="225">
        <v>36</v>
      </c>
      <c r="D43" s="43">
        <v>2.9184772517067334</v>
      </c>
      <c r="E43" s="106">
        <v>0.48812708021785312</v>
      </c>
      <c r="F43" s="43">
        <v>2.4412519131478256</v>
      </c>
      <c r="G43" s="43">
        <v>3.4640391227912737</v>
      </c>
      <c r="H43" s="43">
        <v>2.6882515316832518</v>
      </c>
      <c r="I43" s="43">
        <v>1.7891458541465408</v>
      </c>
      <c r="J43" s="43">
        <v>1.5650725561493495</v>
      </c>
      <c r="K43" s="43">
        <v>2.6819179013533607</v>
      </c>
      <c r="L43" s="43">
        <v>1.5275759156266031</v>
      </c>
      <c r="M43" s="43">
        <v>1.9042907020500266</v>
      </c>
      <c r="N43" s="43">
        <v>0.24588755544458735</v>
      </c>
      <c r="O43" s="43">
        <v>1.0919106435309038</v>
      </c>
      <c r="P43" s="43">
        <v>3.0818729435305059</v>
      </c>
      <c r="Q43" s="43">
        <v>2.0926327294399045</v>
      </c>
      <c r="R43" s="43">
        <v>3.0332110316403087</v>
      </c>
      <c r="S43" s="43">
        <v>2.3502232784985897</v>
      </c>
      <c r="T43" s="43">
        <v>2.7878747119157943</v>
      </c>
      <c r="U43" s="43">
        <v>1.2587032594014882</v>
      </c>
      <c r="V43" s="159">
        <v>1.5521228918740526</v>
      </c>
      <c r="W43" s="43">
        <v>2.7614957614700737</v>
      </c>
      <c r="X43" s="43">
        <v>2.2021525689608419</v>
      </c>
      <c r="Y43" s="43">
        <v>1.1815983522582714</v>
      </c>
      <c r="Z43" s="43">
        <v>4.924404390303013</v>
      </c>
      <c r="AA43" s="43">
        <v>1.4183253589769558</v>
      </c>
      <c r="AB43" s="43">
        <v>2.4637687749564336</v>
      </c>
      <c r="AC43" s="43">
        <v>0.21622034378715302</v>
      </c>
      <c r="AD43" s="43">
        <v>2.9821961724365003</v>
      </c>
      <c r="AE43" s="43">
        <v>3.1731696734196038</v>
      </c>
      <c r="AF43" s="43">
        <v>3.8531314032145807</v>
      </c>
      <c r="AG43" s="42">
        <v>2.4801059686789424</v>
      </c>
      <c r="AH43" s="43">
        <v>0.93800502975906397</v>
      </c>
      <c r="AI43" s="43">
        <v>2.8967538284228489</v>
      </c>
      <c r="AJ43" s="43">
        <v>1.7095674242285928</v>
      </c>
      <c r="AK43" s="43">
        <v>0.68686763852299848</v>
      </c>
      <c r="AL43" s="43">
        <v>2.4964936255157864</v>
      </c>
      <c r="AM43" s="43">
        <v>2.0540218624146789</v>
      </c>
      <c r="AN43" s="43">
        <v>2.1686573266857727</v>
      </c>
      <c r="AO43" s="43">
        <v>1.7081795145780707</v>
      </c>
      <c r="AP43" s="43">
        <v>1.8858681267984956</v>
      </c>
      <c r="AQ43" s="43">
        <v>1.9542705873684976</v>
      </c>
      <c r="AR43" s="43">
        <v>3.8065742012700126</v>
      </c>
      <c r="AS43" s="43">
        <v>2.422590347464431</v>
      </c>
      <c r="AT43" s="43">
        <v>3.0624032745413285</v>
      </c>
      <c r="AU43" s="43">
        <v>2.3646591369214067</v>
      </c>
      <c r="AV43" s="43">
        <v>3.5636103091980509</v>
      </c>
      <c r="AW43" s="43">
        <v>0.26269765961733121</v>
      </c>
      <c r="AX43" s="43">
        <v>1.2965351122131581</v>
      </c>
      <c r="AY43" s="43">
        <v>2.8822184895279306</v>
      </c>
      <c r="AZ43" s="43">
        <v>1.434483383473165</v>
      </c>
      <c r="BA43" s="43">
        <v>1.4126126877414056</v>
      </c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</row>
    <row r="44" spans="2:319">
      <c r="B44" s="12">
        <v>43959</v>
      </c>
      <c r="C44" s="225">
        <v>37</v>
      </c>
      <c r="D44" s="43">
        <v>2.6971697149673242</v>
      </c>
      <c r="E44" s="106">
        <v>0.41085931678946758</v>
      </c>
      <c r="F44" s="43">
        <v>2.4980809405083244</v>
      </c>
      <c r="G44" s="43">
        <v>3.200245654235661</v>
      </c>
      <c r="H44" s="43">
        <v>2.5896553942016429</v>
      </c>
      <c r="I44" s="43">
        <v>1.6750956644332302</v>
      </c>
      <c r="J44" s="43">
        <v>1.5339913596041856</v>
      </c>
      <c r="K44" s="43">
        <v>2.6819179013533607</v>
      </c>
      <c r="L44" s="43">
        <v>1.302179374052719</v>
      </c>
      <c r="M44" s="43">
        <v>1.680618907103997</v>
      </c>
      <c r="N44" s="43">
        <v>0.2702451304600752</v>
      </c>
      <c r="O44" s="43">
        <v>1.14496227778375</v>
      </c>
      <c r="P44" s="43">
        <v>2.9012101283597196</v>
      </c>
      <c r="Q44" s="43">
        <v>2.016496726411976</v>
      </c>
      <c r="R44" s="43">
        <v>2.9135760279718044</v>
      </c>
      <c r="S44" s="43">
        <v>2.4109326236156976</v>
      </c>
      <c r="T44" s="43">
        <v>2.7590432033300565</v>
      </c>
      <c r="U44" s="43">
        <v>1.3120226225735467</v>
      </c>
      <c r="V44" s="43">
        <v>1.4568827202041414</v>
      </c>
      <c r="W44" s="43">
        <v>2.652533869687395</v>
      </c>
      <c r="X44" s="43">
        <v>2.5976605383874714</v>
      </c>
      <c r="Y44" s="43">
        <v>1.1128342855232327</v>
      </c>
      <c r="Z44" s="43">
        <v>4.924404390303013</v>
      </c>
      <c r="AA44" s="43">
        <v>1.3863249047185531</v>
      </c>
      <c r="AB44" s="43">
        <v>2.437835942035679</v>
      </c>
      <c r="AC44" s="43">
        <v>0.24737785730658704</v>
      </c>
      <c r="AD44" s="43">
        <v>3.0169843670438672</v>
      </c>
      <c r="AE44" s="43">
        <v>3.0244287970493642</v>
      </c>
      <c r="AF44" s="43">
        <v>3.1632991089527631</v>
      </c>
      <c r="AG44" s="43">
        <v>2.3090898134947326</v>
      </c>
      <c r="AH44" s="43">
        <v>0.86458943362750829</v>
      </c>
      <c r="AI44" s="43">
        <v>2.7425131853059805</v>
      </c>
      <c r="AJ44" s="43">
        <v>1.7031022931437687</v>
      </c>
      <c r="AK44" s="43">
        <v>0.64204438192204194</v>
      </c>
      <c r="AL44" s="43">
        <v>2.2563154728245851</v>
      </c>
      <c r="AM44" s="43">
        <v>2.3736911345463647</v>
      </c>
      <c r="AN44" s="43">
        <v>2.0483327089251016</v>
      </c>
      <c r="AO44" s="43">
        <v>1.5896584814456867</v>
      </c>
      <c r="AP44" s="43">
        <v>1.7913188647842051</v>
      </c>
      <c r="AQ44" s="43">
        <v>1.8864874921783301</v>
      </c>
      <c r="AR44" s="43">
        <v>3.0305968186160825</v>
      </c>
      <c r="AS44" s="43">
        <v>2.3041657932883246</v>
      </c>
      <c r="AT44" s="43">
        <v>3.0108389464828633</v>
      </c>
      <c r="AU44" s="43">
        <v>2.1293343700340577</v>
      </c>
      <c r="AV44" s="43">
        <v>4.0586596601369305</v>
      </c>
      <c r="AW44" s="43">
        <v>0.23154014609790355</v>
      </c>
      <c r="AX44" s="43">
        <v>1.3013780572044149</v>
      </c>
      <c r="AY44" s="43">
        <v>2.8226439870782043</v>
      </c>
      <c r="AZ44" s="43">
        <v>1.2798651788075408</v>
      </c>
      <c r="BA44" s="43">
        <v>1.5140205836613114</v>
      </c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</row>
    <row r="45" spans="2:319" ht="17.25">
      <c r="B45" s="12">
        <v>43960</v>
      </c>
      <c r="C45" s="225">
        <v>38</v>
      </c>
      <c r="D45" s="43">
        <v>2.6923823817951158</v>
      </c>
      <c r="E45" s="106">
        <v>0.51953777386963829</v>
      </c>
      <c r="F45" s="43">
        <v>1.9853697401146064</v>
      </c>
      <c r="G45" s="43">
        <v>3.1156332724119551</v>
      </c>
      <c r="H45" s="43">
        <v>2.4786139551051991</v>
      </c>
      <c r="I45" s="43">
        <v>1.537580917033792</v>
      </c>
      <c r="J45" s="43">
        <v>1.5262271454898193</v>
      </c>
      <c r="K45" s="43">
        <v>2.2505032424892639</v>
      </c>
      <c r="L45" s="43">
        <v>1.6221313027831918</v>
      </c>
      <c r="M45" s="43">
        <v>1.8696788764618713</v>
      </c>
      <c r="N45" s="43">
        <v>0.22034957608045222</v>
      </c>
      <c r="O45" s="43">
        <v>1.1621806593694701</v>
      </c>
      <c r="P45" s="43">
        <v>2.7841790742609747</v>
      </c>
      <c r="Q45" s="43">
        <v>1.990421208269501</v>
      </c>
      <c r="R45" s="43">
        <v>2.9301218904027722</v>
      </c>
      <c r="S45" s="43">
        <v>2.5304590221675558</v>
      </c>
      <c r="T45" s="43">
        <v>2.2199770485100245</v>
      </c>
      <c r="U45" s="43">
        <v>1.1722629906998985</v>
      </c>
      <c r="V45" s="43">
        <v>1.4485790468469111</v>
      </c>
      <c r="W45" s="43">
        <v>2.4944271180515645</v>
      </c>
      <c r="X45" s="43">
        <v>2.3212008769486099</v>
      </c>
      <c r="Y45" s="43">
        <v>1.1015707331400115</v>
      </c>
      <c r="Z45" s="43">
        <v>4.7055337220520501</v>
      </c>
      <c r="AA45" s="43">
        <v>1.4184283670256623</v>
      </c>
      <c r="AB45" s="43">
        <v>2.472166064661049</v>
      </c>
      <c r="AC45" s="43">
        <v>0.30855874004945349</v>
      </c>
      <c r="AD45" s="43">
        <v>3.2132099134643304</v>
      </c>
      <c r="AE45" s="43">
        <v>3.3275936811481697</v>
      </c>
      <c r="AF45" s="43">
        <v>3.0867808775406531</v>
      </c>
      <c r="AG45" s="43">
        <v>2.3766295450294499</v>
      </c>
      <c r="AH45" s="43">
        <v>0.81065965482580082</v>
      </c>
      <c r="AI45" s="43">
        <v>2.8843808612845048</v>
      </c>
      <c r="AJ45" s="43">
        <v>1.4286351286748378</v>
      </c>
      <c r="AK45" s="43">
        <v>0.63396806297123676</v>
      </c>
      <c r="AL45" s="43">
        <v>2.1127377864660217</v>
      </c>
      <c r="AM45" s="43">
        <v>1.636036683297323</v>
      </c>
      <c r="AN45" s="43">
        <v>1.9098515422274127</v>
      </c>
      <c r="AO45" s="43">
        <v>1.5396889774807703</v>
      </c>
      <c r="AP45" s="159">
        <v>1.7648554768908475</v>
      </c>
      <c r="AQ45" s="43">
        <v>1.9971764889956158</v>
      </c>
      <c r="AR45" s="43">
        <v>2.2039568903128655</v>
      </c>
      <c r="AS45" s="43">
        <v>2.2492351742157295</v>
      </c>
      <c r="AT45" s="43">
        <v>3.0890168443826687</v>
      </c>
      <c r="AU45" s="43">
        <v>1.9904205362516691</v>
      </c>
      <c r="AV45" s="43">
        <v>3.8581134803825887</v>
      </c>
      <c r="AW45" s="43">
        <v>0.1696111204326429</v>
      </c>
      <c r="AX45" s="43">
        <v>1.3191400700582128</v>
      </c>
      <c r="AY45" s="43">
        <v>2.9129056836499498</v>
      </c>
      <c r="AZ45" s="43">
        <v>1.2483214766059625</v>
      </c>
      <c r="BA45" s="43">
        <v>1.8060499431379486</v>
      </c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</row>
    <row r="46" spans="2:319">
      <c r="B46" s="12">
        <v>43961</v>
      </c>
      <c r="C46" s="225">
        <v>39</v>
      </c>
      <c r="D46" s="43">
        <v>3.0600760389086545</v>
      </c>
      <c r="E46" s="106">
        <v>0.62682865960078182</v>
      </c>
      <c r="F46" s="43">
        <v>2.5393031773802983</v>
      </c>
      <c r="G46" s="43">
        <v>3.2270259630894267</v>
      </c>
      <c r="H46" s="43">
        <v>2.392896291495588</v>
      </c>
      <c r="I46" s="43">
        <v>1.4944493953974332</v>
      </c>
      <c r="J46" s="43">
        <v>1.5574645066210455</v>
      </c>
      <c r="K46" s="43">
        <v>2.5882640256869545</v>
      </c>
      <c r="L46" s="43">
        <v>1.9081285316040919</v>
      </c>
      <c r="M46" s="43">
        <v>1.888844730527417</v>
      </c>
      <c r="N46" s="43">
        <v>0.21997257301602197</v>
      </c>
      <c r="O46" s="43">
        <v>1.1621806593694701</v>
      </c>
      <c r="P46" s="43">
        <v>2.7420263840648347</v>
      </c>
      <c r="Q46" s="43">
        <v>2.0136320478690757</v>
      </c>
      <c r="R46" s="43">
        <v>2.9003494218929355</v>
      </c>
      <c r="S46" s="43">
        <v>2.5304590221675558</v>
      </c>
      <c r="T46" s="43">
        <v>1.7352459559733444</v>
      </c>
      <c r="U46" s="43">
        <v>1.220525262961988</v>
      </c>
      <c r="V46" s="43">
        <v>1.4344587960004342</v>
      </c>
      <c r="W46" s="43">
        <v>2.1539449181119608</v>
      </c>
      <c r="X46" s="43">
        <v>2.3123813161273685</v>
      </c>
      <c r="Y46" s="43">
        <v>1.1646658233458294</v>
      </c>
      <c r="Z46" s="43">
        <v>5.333421476717362</v>
      </c>
      <c r="AA46" s="43">
        <v>1.3094994862913292</v>
      </c>
      <c r="AB46" s="43">
        <v>2.385350946096779</v>
      </c>
      <c r="AC46" s="43">
        <v>0.36947872271313464</v>
      </c>
      <c r="AD46" s="43">
        <v>3.2318197897652747</v>
      </c>
      <c r="AE46" s="43">
        <v>3.4629550055684737</v>
      </c>
      <c r="AF46" s="43">
        <v>3.1247450239841563</v>
      </c>
      <c r="AG46" s="43">
        <v>2.2545553592955514</v>
      </c>
      <c r="AH46" s="43">
        <v>0.78271906191100171</v>
      </c>
      <c r="AI46" s="43">
        <v>2.8530977845702767</v>
      </c>
      <c r="AJ46" s="43">
        <v>1.6813155859189142</v>
      </c>
      <c r="AK46" s="43">
        <v>0.60670127723975653</v>
      </c>
      <c r="AL46" s="43">
        <v>2.1146796308719042</v>
      </c>
      <c r="AM46" s="43">
        <v>2.0847099977307288</v>
      </c>
      <c r="AN46" s="43">
        <v>1.6491380215034062</v>
      </c>
      <c r="AO46" s="43">
        <v>1.3528308796983524</v>
      </c>
      <c r="AP46" s="43">
        <v>1.6721923034563118</v>
      </c>
      <c r="AQ46" s="43">
        <v>2.0210074940396363</v>
      </c>
      <c r="AR46" s="43">
        <v>1.7918673558196017</v>
      </c>
      <c r="AS46" s="43">
        <v>2.141041477827204</v>
      </c>
      <c r="AT46" s="43">
        <v>2.9499119668341653</v>
      </c>
      <c r="AU46" s="43">
        <v>2.0759233326585709</v>
      </c>
      <c r="AV46" s="43">
        <v>3.0974464890807241</v>
      </c>
      <c r="AW46" s="43">
        <v>0.19894728140276946</v>
      </c>
      <c r="AX46" s="43">
        <v>1.2480228687975397</v>
      </c>
      <c r="AY46" s="43">
        <v>2.927342977320941</v>
      </c>
      <c r="AZ46" s="43">
        <v>1.2831701747149538</v>
      </c>
      <c r="BA46" s="43">
        <v>1.8589544581564001</v>
      </c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</row>
    <row r="47" spans="2:319">
      <c r="B47" s="12">
        <v>43962</v>
      </c>
      <c r="C47" s="225">
        <v>40</v>
      </c>
      <c r="D47" s="43">
        <v>3.645098947609287</v>
      </c>
      <c r="E47" s="106">
        <v>0.6594577394737503</v>
      </c>
      <c r="F47" s="43">
        <v>2.4904799951762739</v>
      </c>
      <c r="G47" s="43">
        <v>3.1324232143486341</v>
      </c>
      <c r="H47" s="43">
        <v>2.4110999594493445</v>
      </c>
      <c r="I47" s="43">
        <v>1.6136804209698954</v>
      </c>
      <c r="J47" s="43">
        <v>1.7315625494162339</v>
      </c>
      <c r="K47" s="43">
        <v>2.5121085337039921</v>
      </c>
      <c r="L47" s="43">
        <v>1.7867325187122671</v>
      </c>
      <c r="M47" s="43">
        <v>1.6214573586306054</v>
      </c>
      <c r="N47" s="43">
        <v>0.17079622743070288</v>
      </c>
      <c r="O47" s="43">
        <v>1.1823135423184234</v>
      </c>
      <c r="P47" s="43">
        <v>2.8550157101683102</v>
      </c>
      <c r="Q47" s="43">
        <v>1.9632433006795402</v>
      </c>
      <c r="R47" s="43">
        <v>2.8283614364088043</v>
      </c>
      <c r="S47" s="43">
        <v>2.4659224157519994</v>
      </c>
      <c r="T47" s="43">
        <v>2.2673920938152317</v>
      </c>
      <c r="U47" s="43">
        <v>1.2646611919074806</v>
      </c>
      <c r="V47" s="43">
        <v>1.4841601442771564</v>
      </c>
      <c r="W47" s="43">
        <v>2.8378316050845953</v>
      </c>
      <c r="X47" s="43">
        <v>2.4950614208352078</v>
      </c>
      <c r="Y47" s="43">
        <v>1.2540559522874821</v>
      </c>
      <c r="Z47" s="43">
        <v>5.2414712989526464</v>
      </c>
      <c r="AA47" s="43">
        <v>1.4075920415412011</v>
      </c>
      <c r="AB47" s="43">
        <v>2.3798307441529967</v>
      </c>
      <c r="AC47" s="43">
        <v>0.33832120919370062</v>
      </c>
      <c r="AD47" s="43">
        <v>3.351472332914212</v>
      </c>
      <c r="AE47" s="43">
        <v>3.4377760638991259</v>
      </c>
      <c r="AF47" s="43">
        <v>3.0672662457021462</v>
      </c>
      <c r="AG47" s="43">
        <v>2.067184787627165</v>
      </c>
      <c r="AH47" s="43">
        <v>0.80323234694540546</v>
      </c>
      <c r="AI47" s="43">
        <v>2.6355608413447436</v>
      </c>
      <c r="AJ47" s="43">
        <v>1.6570942268517186</v>
      </c>
      <c r="AK47" s="43">
        <v>0.59421911116636239</v>
      </c>
      <c r="AL47" s="43">
        <v>1.8850873154378738</v>
      </c>
      <c r="AM47" s="43">
        <v>2.3889622693239434</v>
      </c>
      <c r="AN47" s="43">
        <v>1.6448871376704461</v>
      </c>
      <c r="AO47" s="43">
        <v>1.5414469868124034</v>
      </c>
      <c r="AP47" s="43">
        <v>1.5866391373071917</v>
      </c>
      <c r="AQ47" s="43">
        <v>1.9665958781650719</v>
      </c>
      <c r="AR47" s="43">
        <v>1.5458069957040037</v>
      </c>
      <c r="AS47" s="43">
        <v>2.1198758505987847</v>
      </c>
      <c r="AT47" s="43">
        <v>2.8562314718178476</v>
      </c>
      <c r="AU47" s="43">
        <v>2.1986417420317168</v>
      </c>
      <c r="AV47" s="43">
        <v>3.1411775095154075</v>
      </c>
      <c r="AW47" s="43">
        <v>0.21436629454100345</v>
      </c>
      <c r="AX47" s="43">
        <v>1.1912659634504688</v>
      </c>
      <c r="AY47" s="43">
        <v>2.8148966833637243</v>
      </c>
      <c r="AZ47" s="43">
        <v>1.3245286719376002</v>
      </c>
      <c r="BA47" s="43">
        <v>1.9342587087480443</v>
      </c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</row>
    <row r="48" spans="2:319">
      <c r="B48" s="12">
        <v>43963</v>
      </c>
      <c r="C48" s="225">
        <v>41</v>
      </c>
      <c r="D48" s="43">
        <v>4.296569841072559</v>
      </c>
      <c r="E48" s="106">
        <v>0.58466325298882305</v>
      </c>
      <c r="F48" s="43">
        <v>2.3920278574763008</v>
      </c>
      <c r="G48" s="43">
        <v>3.0861286422149043</v>
      </c>
      <c r="H48" s="43">
        <v>2.351266416696975</v>
      </c>
      <c r="I48" s="43">
        <v>1.5534908773043834</v>
      </c>
      <c r="J48" s="43">
        <v>1.6104487685745714</v>
      </c>
      <c r="K48" s="43">
        <v>2.3481827308798282</v>
      </c>
      <c r="L48" s="43">
        <v>1.616011423184752</v>
      </c>
      <c r="M48" s="43">
        <v>1.5653644609395809</v>
      </c>
      <c r="N48" s="43">
        <v>0.19469758650865515</v>
      </c>
      <c r="O48" s="43">
        <v>1.0969050135225977</v>
      </c>
      <c r="P48" s="43">
        <v>2.3739995204427773</v>
      </c>
      <c r="Q48" s="43">
        <v>1.9018336916911618</v>
      </c>
      <c r="R48" s="43">
        <v>2.4699030543382579</v>
      </c>
      <c r="S48" s="43">
        <v>2.3334720894668974</v>
      </c>
      <c r="T48" s="43">
        <v>2.2673920938152317</v>
      </c>
      <c r="U48" s="43">
        <v>1.2940452214397626</v>
      </c>
      <c r="V48" s="43">
        <v>1.469180003151495</v>
      </c>
      <c r="W48" s="43">
        <v>2.7909788368445247</v>
      </c>
      <c r="X48" s="43">
        <v>2.6124494367807523</v>
      </c>
      <c r="Y48" s="43">
        <v>1.2330503154839332</v>
      </c>
      <c r="Z48" s="43">
        <v>4.4760573297389508</v>
      </c>
      <c r="AA48" s="43">
        <v>1.456525260758923</v>
      </c>
      <c r="AB48" s="43">
        <v>2.4330106762093733</v>
      </c>
      <c r="AC48" s="43">
        <v>0.57943603472729543</v>
      </c>
      <c r="AD48" s="43">
        <v>3.5680540284067037</v>
      </c>
      <c r="AE48" s="43">
        <v>3.4061473180880468</v>
      </c>
      <c r="AF48" s="43">
        <v>3.1627612289240807</v>
      </c>
      <c r="AG48" s="43">
        <v>1.9818258453613322</v>
      </c>
      <c r="AH48" s="43">
        <v>0.81568597498297934</v>
      </c>
      <c r="AI48" s="43">
        <v>2.461349671783251</v>
      </c>
      <c r="AJ48" s="43">
        <v>1.548920944651704</v>
      </c>
      <c r="AK48" s="43">
        <v>0.61136951280666352</v>
      </c>
      <c r="AL48" s="43">
        <v>1.9544732934296023</v>
      </c>
      <c r="AM48" s="43">
        <v>2.8180754935424139</v>
      </c>
      <c r="AN48" s="43">
        <v>1.4855673360578183</v>
      </c>
      <c r="AO48" s="43">
        <v>1.3942108133420941</v>
      </c>
      <c r="AP48" s="43">
        <v>1.5565962613084596</v>
      </c>
      <c r="AQ48" s="43">
        <v>1.9021838229401209</v>
      </c>
      <c r="AR48" s="43">
        <v>1.5577034930755573</v>
      </c>
      <c r="AS48" s="43">
        <v>1.898433707647218</v>
      </c>
      <c r="AT48" s="43">
        <v>2.7931334452688743</v>
      </c>
      <c r="AU48" s="43">
        <v>2.1190068076978288</v>
      </c>
      <c r="AV48" s="43">
        <v>2.9618694265154084</v>
      </c>
      <c r="AW48" s="43">
        <v>0.2596085797092077</v>
      </c>
      <c r="AX48" s="43">
        <v>1.1714671626195614</v>
      </c>
      <c r="AY48" s="43">
        <v>2.7738949316125145</v>
      </c>
      <c r="AZ48" s="43">
        <v>1.3445997489112824</v>
      </c>
      <c r="BA48" s="43">
        <v>1.9919975615812697</v>
      </c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</row>
    <row r="49" spans="2:319">
      <c r="B49" s="12">
        <v>43964</v>
      </c>
      <c r="C49" s="225">
        <v>42</v>
      </c>
      <c r="D49" s="43">
        <v>4.9667437619098189</v>
      </c>
      <c r="E49" s="106">
        <v>0.69167284911964955</v>
      </c>
      <c r="F49" s="43">
        <v>2.3774043538129699</v>
      </c>
      <c r="G49" s="43">
        <v>2.8813292754017894</v>
      </c>
      <c r="H49" s="43">
        <v>2.3833045276492677</v>
      </c>
      <c r="I49" s="43">
        <v>1.5581304909176832</v>
      </c>
      <c r="J49" s="43">
        <v>1.6114407093070453</v>
      </c>
      <c r="K49" s="43">
        <v>2.1327609954265827</v>
      </c>
      <c r="L49" s="43">
        <v>1.6131923905850292</v>
      </c>
      <c r="M49" s="43">
        <v>1.6646798587879985</v>
      </c>
      <c r="N49" s="43">
        <v>0.14527970242327168</v>
      </c>
      <c r="O49" s="43">
        <v>1.077114535488745</v>
      </c>
      <c r="P49" s="43">
        <v>2.4321355061223442</v>
      </c>
      <c r="Q49" s="43">
        <v>1.9868668910917033</v>
      </c>
      <c r="R49" s="43">
        <v>2.2859103530056681</v>
      </c>
      <c r="S49" s="43">
        <v>2.0403962381501421</v>
      </c>
      <c r="T49" s="43">
        <v>1.9145239892284671</v>
      </c>
      <c r="U49" s="43">
        <v>1.1368846858199357</v>
      </c>
      <c r="V49" s="43">
        <v>1.4297045372476955</v>
      </c>
      <c r="W49" s="43">
        <v>2.7521781500060731</v>
      </c>
      <c r="X49" s="43">
        <v>3.0608474091862754</v>
      </c>
      <c r="Y49" s="43">
        <v>1.3021123491160707</v>
      </c>
      <c r="Z49" s="43">
        <v>4.4760573297389508</v>
      </c>
      <c r="AA49" s="43">
        <v>1.4583089987232536</v>
      </c>
      <c r="AB49" s="43">
        <v>2.1926101286041191</v>
      </c>
      <c r="AC49" s="43">
        <v>0.48636916299596195</v>
      </c>
      <c r="AD49" s="43">
        <v>3.4398808285934686</v>
      </c>
      <c r="AE49" s="43">
        <v>3.4371157454085348</v>
      </c>
      <c r="AF49" s="43">
        <v>2.9057392659208277</v>
      </c>
      <c r="AG49" s="43">
        <v>2.2731169334943426</v>
      </c>
      <c r="AH49" s="43">
        <v>0.86525867257432054</v>
      </c>
      <c r="AI49" s="43">
        <v>2.3362063785304445</v>
      </c>
      <c r="AJ49" s="43">
        <v>1.6356994350741973</v>
      </c>
      <c r="AK49" s="43">
        <v>0.5846798232998448</v>
      </c>
      <c r="AL49" s="43">
        <v>1.9272948028845478</v>
      </c>
      <c r="AM49" s="43">
        <v>1.8778046639983741</v>
      </c>
      <c r="AN49" s="43">
        <v>1.5256273440112647</v>
      </c>
      <c r="AO49" s="43">
        <v>1.3270613778914633</v>
      </c>
      <c r="AP49" s="43">
        <v>1.7272068445065791</v>
      </c>
      <c r="AQ49" s="43">
        <v>1.9042552283137735</v>
      </c>
      <c r="AR49" s="43">
        <v>1.609271464713429</v>
      </c>
      <c r="AS49" s="43">
        <v>1.7892197176745459</v>
      </c>
      <c r="AT49" s="43">
        <v>2.7274268618431612</v>
      </c>
      <c r="AU49" s="43">
        <v>2.2397092117782513</v>
      </c>
      <c r="AV49" s="43">
        <v>2.9268328964289405</v>
      </c>
      <c r="AW49" s="43">
        <v>0.24394555257005734</v>
      </c>
      <c r="AX49" s="43">
        <v>1.1432162449978149</v>
      </c>
      <c r="AY49" s="43">
        <v>2.980274418354981</v>
      </c>
      <c r="AZ49" s="43">
        <v>1.5691093967180667</v>
      </c>
      <c r="BA49" s="43">
        <v>1.9205630069151245</v>
      </c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</row>
    <row r="50" spans="2:319">
      <c r="B50" s="12">
        <v>43965</v>
      </c>
      <c r="C50" s="225">
        <v>43</v>
      </c>
      <c r="D50" s="43">
        <v>4.8189704125927602</v>
      </c>
      <c r="E50" s="106">
        <v>0.54324850841770889</v>
      </c>
      <c r="F50" s="43">
        <v>3.2480921861026246</v>
      </c>
      <c r="G50" s="43">
        <v>2.7040012769059096</v>
      </c>
      <c r="H50" s="43">
        <v>2.3418839652302101</v>
      </c>
      <c r="I50" s="43">
        <v>1.5373843241844654</v>
      </c>
      <c r="J50" s="43">
        <v>1.4337530023499261</v>
      </c>
      <c r="K50" s="43">
        <v>2.0806777475636955</v>
      </c>
      <c r="L50" s="43">
        <v>1.7013371616345958</v>
      </c>
      <c r="M50" s="43">
        <v>1.7249591080909177</v>
      </c>
      <c r="N50" s="43">
        <v>0.24172682126196246</v>
      </c>
      <c r="O50" s="43">
        <v>1.0708330334430702</v>
      </c>
      <c r="P50" s="43">
        <v>2.2150734180477829</v>
      </c>
      <c r="Q50" s="43">
        <v>1.984697783076163</v>
      </c>
      <c r="R50" s="43">
        <v>2.3941189325853047</v>
      </c>
      <c r="S50" s="43">
        <v>1.9574301379530645</v>
      </c>
      <c r="T50" s="43">
        <v>1.9145239892284671</v>
      </c>
      <c r="U50" s="43">
        <v>1.2514255677803605</v>
      </c>
      <c r="V50" s="43">
        <v>1.3115181199732286</v>
      </c>
      <c r="W50" s="43">
        <v>2.6177200182374478</v>
      </c>
      <c r="X50" s="43">
        <v>2.784661879898958</v>
      </c>
      <c r="Y50" s="43">
        <v>1.0891526811921308</v>
      </c>
      <c r="Z50" s="43">
        <v>4.123531377962613</v>
      </c>
      <c r="AA50" s="43">
        <v>1.3520030040072406</v>
      </c>
      <c r="AB50" s="43">
        <v>2.2280148809597327</v>
      </c>
      <c r="AC50" s="43">
        <v>0.39307090407527034</v>
      </c>
      <c r="AD50" s="43">
        <v>3.3435559458174651</v>
      </c>
      <c r="AE50" s="43">
        <v>3.7698682383454547</v>
      </c>
      <c r="AF50" s="43">
        <v>2.7627652403184655</v>
      </c>
      <c r="AG50" s="43">
        <v>2.1634804484711192</v>
      </c>
      <c r="AH50" s="43">
        <v>0.85183192089548498</v>
      </c>
      <c r="AI50" s="43">
        <v>2.3170254525509724</v>
      </c>
      <c r="AJ50" s="43">
        <v>1.6035073536529711</v>
      </c>
      <c r="AK50" s="43">
        <v>0.56889570325329786</v>
      </c>
      <c r="AL50" s="43">
        <v>1.9287816763442933</v>
      </c>
      <c r="AM50" s="43">
        <v>1.7721317144900566</v>
      </c>
      <c r="AN50" s="43">
        <v>1.3245696799041085</v>
      </c>
      <c r="AO50" s="43">
        <v>1.5042399103842261</v>
      </c>
      <c r="AP50" s="43">
        <v>1.7385152582493544</v>
      </c>
      <c r="AQ50" s="43">
        <v>1.9383051034107217</v>
      </c>
      <c r="AR50" s="43">
        <v>1.6289342649078569</v>
      </c>
      <c r="AS50" s="43">
        <v>1.8263952962906949</v>
      </c>
      <c r="AT50" s="43">
        <v>2.5083829364519188</v>
      </c>
      <c r="AU50" s="43">
        <v>2.2102096851744943</v>
      </c>
      <c r="AV50" s="43">
        <v>2.828534741247132</v>
      </c>
      <c r="AW50" s="43">
        <v>0.25795405353203904</v>
      </c>
      <c r="AX50" s="43">
        <v>1.0413934252718147</v>
      </c>
      <c r="AY50" s="43">
        <v>2.9745890767145764</v>
      </c>
      <c r="AZ50" s="43">
        <v>1.5915590207141126</v>
      </c>
      <c r="BA50" s="43">
        <v>1.9050437147681367</v>
      </c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</row>
    <row r="51" spans="2:319">
      <c r="B51" s="12">
        <v>43966</v>
      </c>
      <c r="C51" s="225">
        <v>44</v>
      </c>
      <c r="D51" s="43">
        <v>4.7454716778433612</v>
      </c>
      <c r="E51" s="106">
        <v>0.57727911911252028</v>
      </c>
      <c r="F51" s="43">
        <v>3.2726568084725929</v>
      </c>
      <c r="G51" s="43">
        <v>2.4274002941818091</v>
      </c>
      <c r="H51" s="43">
        <v>2.3676452494725782</v>
      </c>
      <c r="I51" s="43">
        <v>1.4906076456518693</v>
      </c>
      <c r="J51" s="43">
        <v>1.3423063276792975</v>
      </c>
      <c r="K51" s="43">
        <v>2.3478322895683919</v>
      </c>
      <c r="L51" s="43">
        <v>2.0168355408647365</v>
      </c>
      <c r="M51" s="43">
        <v>1.7575421545488952</v>
      </c>
      <c r="N51" s="43">
        <v>0.16934999335069176</v>
      </c>
      <c r="O51" s="43">
        <v>1.1815949753454267</v>
      </c>
      <c r="P51" s="43">
        <v>2.2039816866883961</v>
      </c>
      <c r="Q51" s="43">
        <v>1.8823123850585408</v>
      </c>
      <c r="R51" s="43">
        <v>2.3007365271348057</v>
      </c>
      <c r="S51" s="43">
        <v>1.7701974968117287</v>
      </c>
      <c r="T51" s="43">
        <v>1.820827890423907</v>
      </c>
      <c r="U51" s="43">
        <v>1.2672980447475446</v>
      </c>
      <c r="V51" s="43">
        <v>1.226413197041357</v>
      </c>
      <c r="W51" s="43">
        <v>2.5836961445035174</v>
      </c>
      <c r="X51" s="43">
        <v>2.3891539104723285</v>
      </c>
      <c r="Y51" s="43">
        <v>1.0538553953804985</v>
      </c>
      <c r="Z51" s="43">
        <v>4.7413882893028489</v>
      </c>
      <c r="AA51" s="43">
        <v>1.4314551653380849</v>
      </c>
      <c r="AB51" s="43">
        <v>2.2331266041531732</v>
      </c>
      <c r="AC51" s="43">
        <v>0.39307090407527034</v>
      </c>
      <c r="AD51" s="43">
        <v>3.3250481068309159</v>
      </c>
      <c r="AE51" s="43">
        <v>3.919877370516708</v>
      </c>
      <c r="AF51" s="43">
        <v>2.5259219914924254</v>
      </c>
      <c r="AG51" s="43">
        <v>2.1052037096279643</v>
      </c>
      <c r="AH51" s="43">
        <v>0.84923245462693586</v>
      </c>
      <c r="AI51" s="43">
        <v>2.2439026454654027</v>
      </c>
      <c r="AJ51" s="43">
        <v>1.5737308993725005</v>
      </c>
      <c r="AK51" s="43">
        <v>0.55992124619724648</v>
      </c>
      <c r="AL51" s="43">
        <v>1.902687949439422</v>
      </c>
      <c r="AM51" s="43">
        <v>1.452462442358371</v>
      </c>
      <c r="AN51" s="43">
        <v>1.2470534745786364</v>
      </c>
      <c r="AO51" s="43">
        <v>1.4254427479324911</v>
      </c>
      <c r="AP51" s="43">
        <v>1.6718286608684099</v>
      </c>
      <c r="AQ51" s="43">
        <v>1.9521275152140178</v>
      </c>
      <c r="AR51" s="43">
        <v>1.6273793314375442</v>
      </c>
      <c r="AS51" s="43">
        <v>1.9237093676008041</v>
      </c>
      <c r="AT51" s="43">
        <v>2.3953584307217772</v>
      </c>
      <c r="AU51" s="43">
        <v>2.1992418099121305</v>
      </c>
      <c r="AV51" s="43">
        <v>2.6563972194654006</v>
      </c>
      <c r="AW51" s="43">
        <v>0.28799762777174109</v>
      </c>
      <c r="AX51" s="43">
        <v>1.0092022055598195</v>
      </c>
      <c r="AY51" s="43">
        <v>2.9806346032280446</v>
      </c>
      <c r="AZ51" s="43">
        <v>2.3438951869447648</v>
      </c>
      <c r="BA51" s="43">
        <v>1.6382078140873699</v>
      </c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</row>
    <row r="52" spans="2:319">
      <c r="B52" s="12">
        <v>43967</v>
      </c>
      <c r="C52" s="225">
        <v>45</v>
      </c>
      <c r="D52" s="43">
        <v>4.786294167189193</v>
      </c>
      <c r="E52" s="106">
        <v>0.57150478019570372</v>
      </c>
      <c r="F52" s="43">
        <v>3.3182290696783263</v>
      </c>
      <c r="G52" s="43">
        <v>2.3239520823790678</v>
      </c>
      <c r="H52" s="43">
        <v>2.3668975387650195</v>
      </c>
      <c r="I52" s="43">
        <v>1.5265849541513252</v>
      </c>
      <c r="J52" s="43">
        <v>1.2367258190069437</v>
      </c>
      <c r="K52" s="43">
        <v>2.0146115139224183</v>
      </c>
      <c r="L52" s="43">
        <v>1.6015162869121571</v>
      </c>
      <c r="M52" s="43">
        <v>1.803329132109204</v>
      </c>
      <c r="N52" s="43">
        <v>0.1690636806714631</v>
      </c>
      <c r="O52" s="43">
        <v>1.1729649178959229</v>
      </c>
      <c r="P52" s="43">
        <v>2.1928125780674841</v>
      </c>
      <c r="Q52" s="43">
        <v>1.780495898061891</v>
      </c>
      <c r="R52" s="43">
        <v>2.3568515281748859</v>
      </c>
      <c r="S52" s="43">
        <v>1.5531962892679299</v>
      </c>
      <c r="T52" s="43">
        <v>1.820827890423907</v>
      </c>
      <c r="U52" s="43">
        <v>1.1940742599274452</v>
      </c>
      <c r="V52" s="43">
        <v>1.0892169748032134</v>
      </c>
      <c r="W52" s="43">
        <v>2.5271337874330206</v>
      </c>
      <c r="X52" s="43">
        <v>2.5239191870546258</v>
      </c>
      <c r="Y52" s="43">
        <v>1.0524003340626895</v>
      </c>
      <c r="Z52" s="43">
        <v>3.3761667204491936</v>
      </c>
      <c r="AA52" s="43">
        <v>1.3731268536698213</v>
      </c>
      <c r="AB52" s="43">
        <v>2.2814257669537596</v>
      </c>
      <c r="AC52" s="43">
        <v>0.33189002133240386</v>
      </c>
      <c r="AD52" s="43">
        <v>3.3442054642994483</v>
      </c>
      <c r="AE52" s="43">
        <v>3.523914981777208</v>
      </c>
      <c r="AF52" s="43">
        <v>2.2806139707136883</v>
      </c>
      <c r="AG52" s="43">
        <v>1.9952017675835241</v>
      </c>
      <c r="AH52" s="43">
        <v>0.7681440258118043</v>
      </c>
      <c r="AI52" s="43">
        <v>2.1465476915653321</v>
      </c>
      <c r="AJ52" s="43">
        <v>2.0611567655988212</v>
      </c>
      <c r="AK52" s="43">
        <v>0.53947182548081629</v>
      </c>
      <c r="AL52" s="43">
        <v>1.9117504947298818</v>
      </c>
      <c r="AM52" s="43">
        <v>1.8755956053478557</v>
      </c>
      <c r="AN52" s="43">
        <v>1.0519035863350521</v>
      </c>
      <c r="AO52" s="43">
        <v>1.3491108441666202</v>
      </c>
      <c r="AP52" s="43">
        <v>1.6455458759925459</v>
      </c>
      <c r="AQ52" s="43">
        <v>1.9028484243660262</v>
      </c>
      <c r="AR52" s="43">
        <v>1.7278487583280164</v>
      </c>
      <c r="AS52" s="43">
        <v>1.9456722137132993</v>
      </c>
      <c r="AT52" s="43">
        <v>2.1177071537457008</v>
      </c>
      <c r="AU52" s="43">
        <v>2.1519411158572841</v>
      </c>
      <c r="AV52" s="43">
        <v>2.5175150959834167</v>
      </c>
      <c r="AW52" s="43">
        <v>0.33329795375278692</v>
      </c>
      <c r="AX52" s="43">
        <v>0.97962203178997442</v>
      </c>
      <c r="AY52" s="43">
        <v>2.8492369476248798</v>
      </c>
      <c r="AZ52" s="43">
        <v>2.3182972272929852</v>
      </c>
      <c r="BA52" s="43">
        <v>1.3247212035960512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</row>
    <row r="53" spans="2:319" ht="17.25">
      <c r="B53" s="12">
        <v>43968</v>
      </c>
      <c r="C53" s="225">
        <v>46</v>
      </c>
      <c r="D53" s="43">
        <v>4.4487794084483729</v>
      </c>
      <c r="E53" s="106">
        <v>0.42647090213829841</v>
      </c>
      <c r="F53" s="43">
        <v>3.1233809648632365</v>
      </c>
      <c r="G53" s="43">
        <v>2.2715387701616279</v>
      </c>
      <c r="H53" s="43">
        <v>2.3152649047372416</v>
      </c>
      <c r="I53" s="43">
        <v>1.4567655319726671</v>
      </c>
      <c r="J53" s="43">
        <v>1.1190420218851749</v>
      </c>
      <c r="K53" s="43">
        <v>1.612041951068756</v>
      </c>
      <c r="L53" s="43">
        <v>1.5652837035319247</v>
      </c>
      <c r="M53" s="43">
        <v>1.8498834789522205</v>
      </c>
      <c r="N53" s="43">
        <v>0.14478888420061001</v>
      </c>
      <c r="O53" s="43">
        <v>1.1729649178959229</v>
      </c>
      <c r="P53" s="43">
        <v>2.2559364959683137</v>
      </c>
      <c r="Q53" s="43">
        <v>1.7399846994280463</v>
      </c>
      <c r="R53" s="43">
        <v>2.3329078708313262</v>
      </c>
      <c r="S53" s="43">
        <v>1.5531962892679299</v>
      </c>
      <c r="T53" s="43">
        <v>1.820827890423907</v>
      </c>
      <c r="U53" s="43">
        <v>1.1125353584572879</v>
      </c>
      <c r="V53" s="43">
        <v>1.0662168639058349</v>
      </c>
      <c r="W53" s="43">
        <v>2.7836155985185913</v>
      </c>
      <c r="X53" s="43">
        <v>2.7318984352193203</v>
      </c>
      <c r="Y53" s="43">
        <v>0.95533780053897688</v>
      </c>
      <c r="Z53" s="43">
        <v>3.262956826599098</v>
      </c>
      <c r="AA53" s="43">
        <v>1.5054150412173379</v>
      </c>
      <c r="AB53" s="43">
        <v>2.3308183448365685</v>
      </c>
      <c r="AC53" s="43">
        <v>0.27097003866872271</v>
      </c>
      <c r="AD53" s="43">
        <v>3.2382990679070467</v>
      </c>
      <c r="AE53" s="43">
        <v>3.4440980860029415</v>
      </c>
      <c r="AF53" s="43">
        <v>2.274545217090334</v>
      </c>
      <c r="AG53" s="43">
        <v>2.0435032105908135</v>
      </c>
      <c r="AH53" s="43">
        <v>0.74372032201960792</v>
      </c>
      <c r="AI53" s="159">
        <v>2.2337368775652573</v>
      </c>
      <c r="AJ53" s="43">
        <v>1.7838866358044341</v>
      </c>
      <c r="AK53" s="43">
        <v>0.52212859108785437</v>
      </c>
      <c r="AL53" s="43">
        <v>1.9071436565579272</v>
      </c>
      <c r="AM53" s="43">
        <v>0.98991634810199669</v>
      </c>
      <c r="AN53" s="43">
        <v>1.1510480526133142</v>
      </c>
      <c r="AO53" s="43">
        <v>1.3048255855646522</v>
      </c>
      <c r="AP53" s="43">
        <v>1.4876684434356413</v>
      </c>
      <c r="AQ53" s="43">
        <v>1.9367293341185541</v>
      </c>
      <c r="AR53" s="43">
        <v>1.9277319078006829</v>
      </c>
      <c r="AS53" s="43">
        <v>2.102535706231087</v>
      </c>
      <c r="AT53" s="43">
        <v>2.099280991101907</v>
      </c>
      <c r="AU53" s="43">
        <v>2.1643874041944042</v>
      </c>
      <c r="AV53" s="43">
        <v>2.7411836012097623</v>
      </c>
      <c r="AW53" s="43">
        <v>0.24111482553360122</v>
      </c>
      <c r="AX53" s="43">
        <v>1.0421791949184467</v>
      </c>
      <c r="AY53" s="43">
        <v>2.8169384048721064</v>
      </c>
      <c r="AZ53" s="43">
        <v>2.4681176977618384</v>
      </c>
      <c r="BA53" s="43">
        <v>1.5089390353446777</v>
      </c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</row>
    <row r="54" spans="2:319">
      <c r="B54" s="12">
        <v>43969</v>
      </c>
      <c r="C54" s="225">
        <v>47</v>
      </c>
      <c r="D54" s="15">
        <v>3.9827798539754982</v>
      </c>
      <c r="E54" s="15">
        <v>0.35362484504197134</v>
      </c>
      <c r="F54" s="15">
        <v>3.2180081312327986</v>
      </c>
      <c r="G54" s="15">
        <v>2.227478284353777</v>
      </c>
      <c r="H54" s="15">
        <v>2.3118023132273939</v>
      </c>
      <c r="I54" s="15">
        <v>1.3153585430272356</v>
      </c>
      <c r="J54" s="15">
        <v>0.99765081243960041</v>
      </c>
      <c r="K54" s="15">
        <v>1.7226509919048283</v>
      </c>
      <c r="L54" s="15">
        <v>1.5448987463942996</v>
      </c>
      <c r="M54" s="15">
        <v>1.8575632869417926</v>
      </c>
      <c r="N54" s="15">
        <v>0.14478888420061001</v>
      </c>
      <c r="O54" s="15">
        <v>1.2740208266135866</v>
      </c>
      <c r="P54" s="15">
        <v>2.1323298520396476</v>
      </c>
      <c r="Q54" s="15">
        <v>1.6502760286293368</v>
      </c>
      <c r="R54" s="15">
        <v>2.1869892778615174</v>
      </c>
      <c r="S54" s="15">
        <v>1.1014436848339137</v>
      </c>
      <c r="T54" s="15">
        <v>1.4299268275380226</v>
      </c>
      <c r="U54" s="15">
        <v>1.2111990361026059</v>
      </c>
      <c r="V54" s="15">
        <v>0.98576561415050379</v>
      </c>
      <c r="W54" s="15">
        <v>1.9693939564185621</v>
      </c>
      <c r="X54" s="15">
        <v>2.7393462958655159</v>
      </c>
      <c r="Y54" s="15">
        <v>0.79370627243636904</v>
      </c>
      <c r="Z54" s="15">
        <v>3.6329263370980414</v>
      </c>
      <c r="AA54" s="15">
        <v>1.5120662547212227</v>
      </c>
      <c r="AB54" s="15">
        <v>2.2817912374541622</v>
      </c>
      <c r="AC54" s="15">
        <v>0.27097003866872271</v>
      </c>
      <c r="AD54" s="15">
        <v>3.2986275833667835</v>
      </c>
      <c r="AE54" s="15">
        <v>3.4414727156095029</v>
      </c>
      <c r="AF54" s="15">
        <v>2.1550160661441886</v>
      </c>
      <c r="AG54" s="15">
        <v>1.9870717374104554</v>
      </c>
      <c r="AH54" s="15">
        <v>0.66489623803041653</v>
      </c>
      <c r="AI54" s="15">
        <v>2.0283533637041526</v>
      </c>
      <c r="AJ54" s="15">
        <v>1.8683192777229709</v>
      </c>
      <c r="AK54" s="15">
        <v>0.52257981372659956</v>
      </c>
      <c r="AL54" s="15">
        <v>1.9808604416892932</v>
      </c>
      <c r="AM54" s="15">
        <v>1.5784731269192396</v>
      </c>
      <c r="AN54" s="15">
        <v>0.98070375789292641</v>
      </c>
      <c r="AO54" s="15">
        <v>1.0740154258763417</v>
      </c>
      <c r="AP54" s="15">
        <v>1.3519281761438304</v>
      </c>
      <c r="AQ54" s="15">
        <v>1.8495607193550383</v>
      </c>
      <c r="AR54" s="15">
        <v>1.8569500366627902</v>
      </c>
      <c r="AS54" s="15">
        <v>1.9222668260136442</v>
      </c>
      <c r="AT54" s="15">
        <v>1.9899773838132668</v>
      </c>
      <c r="AU54" s="15">
        <v>2.006837833648158</v>
      </c>
      <c r="AV54" s="15">
        <v>2.8862247559412499</v>
      </c>
      <c r="AW54" s="15">
        <v>0.33049393430938218</v>
      </c>
      <c r="AX54" s="15">
        <v>1.0746314279579141</v>
      </c>
      <c r="AY54" s="15">
        <v>2.9380985677388338</v>
      </c>
      <c r="AZ54" s="15">
        <v>2.4419825100953498</v>
      </c>
      <c r="BA54" s="15">
        <v>1.3683541180180494</v>
      </c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</row>
    <row r="55" spans="2:319">
      <c r="B55" s="12">
        <v>43970</v>
      </c>
      <c r="C55" s="225">
        <v>48</v>
      </c>
      <c r="D55" s="15">
        <v>3.4938176056688062</v>
      </c>
      <c r="E55" s="15">
        <v>0.42331139437672732</v>
      </c>
      <c r="F55" s="15">
        <v>3.2485738670505144</v>
      </c>
      <c r="G55" s="15">
        <v>2.0239489075759693</v>
      </c>
      <c r="H55" s="15">
        <v>2.3962641261503745</v>
      </c>
      <c r="I55" s="15">
        <v>1.282560628952556</v>
      </c>
      <c r="J55" s="15">
        <v>1.0299533139616481</v>
      </c>
      <c r="K55" s="15">
        <v>1.4918939617650879</v>
      </c>
      <c r="L55" s="15">
        <v>1.5311454012270838</v>
      </c>
      <c r="M55" s="15">
        <v>1.7469807077154111</v>
      </c>
      <c r="N55" s="15">
        <v>9.6362687707588338E-2</v>
      </c>
      <c r="O55" s="15">
        <v>1.2319568459074099</v>
      </c>
      <c r="P55" s="15">
        <v>2.0548348701233516</v>
      </c>
      <c r="Q55" s="15">
        <v>1.5871301899369503</v>
      </c>
      <c r="R55" s="15">
        <v>2.0383398773124308</v>
      </c>
      <c r="S55" s="15">
        <v>1.4819385574633184</v>
      </c>
      <c r="T55" s="15">
        <v>1.4299268275380226</v>
      </c>
      <c r="U55" s="15">
        <v>1.1689160994680314</v>
      </c>
      <c r="V55" s="15">
        <v>0.90770430833601823</v>
      </c>
      <c r="W55" s="15">
        <v>1.9234890564695359</v>
      </c>
      <c r="X55" s="15">
        <v>2.1132428851521872</v>
      </c>
      <c r="Y55" s="15">
        <v>0.73243387841029117</v>
      </c>
      <c r="Z55" s="15">
        <v>3.4292248787399338</v>
      </c>
      <c r="AA55" s="15">
        <v>1.4817943701957961</v>
      </c>
      <c r="AB55" s="15">
        <v>2.2863199530686655</v>
      </c>
      <c r="AC55" s="15">
        <v>2.9855213135127862E-2</v>
      </c>
      <c r="AD55" s="15">
        <v>2.9035939989348947</v>
      </c>
      <c r="AE55" s="15">
        <v>2.7778710513036233</v>
      </c>
      <c r="AF55" s="15">
        <v>2.1629609464557831</v>
      </c>
      <c r="AG55" s="15">
        <v>1.8349417481920633</v>
      </c>
      <c r="AH55" s="15">
        <v>0.63297844009524751</v>
      </c>
      <c r="AI55" s="15">
        <v>2.0150442591254043</v>
      </c>
      <c r="AJ55" s="15">
        <v>1.8104490072225841</v>
      </c>
      <c r="AK55" s="15">
        <v>0.48668827579653345</v>
      </c>
      <c r="AL55" s="15">
        <v>1.8721439551419219</v>
      </c>
      <c r="AM55" s="15">
        <v>1.4246044199150099</v>
      </c>
      <c r="AN55" s="15">
        <v>0.89535527646851876</v>
      </c>
      <c r="AO55" s="15">
        <v>1.1749887323141956</v>
      </c>
      <c r="AP55" s="15">
        <v>1.3253276695365659</v>
      </c>
      <c r="AQ55" s="15">
        <v>1.9987937715055233</v>
      </c>
      <c r="AR55" s="15">
        <v>1.8598634935792089</v>
      </c>
      <c r="AS55" s="15">
        <v>1.8781064329254018</v>
      </c>
      <c r="AT55" s="15">
        <v>1.7862938111404603</v>
      </c>
      <c r="AU55" s="15">
        <v>1.8713373281721704</v>
      </c>
      <c r="AV55" s="15">
        <v>2.8767052789822372</v>
      </c>
      <c r="AW55" s="15">
        <v>0.34389041868276848</v>
      </c>
      <c r="AX55" s="15">
        <v>1.0042823228670703</v>
      </c>
      <c r="AY55" s="15">
        <v>2.9703644188855627</v>
      </c>
      <c r="AZ55" s="15">
        <v>2.8941473161201055</v>
      </c>
      <c r="BA55" s="15">
        <v>1.3011975614449081</v>
      </c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</row>
    <row r="56" spans="2:319">
      <c r="B56" s="12">
        <v>43971</v>
      </c>
      <c r="C56" s="225">
        <v>49</v>
      </c>
      <c r="D56" s="15">
        <v>2.8723866079705371</v>
      </c>
      <c r="E56" s="15">
        <v>0.35101801043579328</v>
      </c>
      <c r="F56" s="15">
        <v>3.240777526133241</v>
      </c>
      <c r="G56" s="15">
        <v>2.1049671914287162</v>
      </c>
      <c r="H56" s="15">
        <v>2.3346095625335548</v>
      </c>
      <c r="I56" s="15">
        <v>1.3431821606386229</v>
      </c>
      <c r="J56" s="15">
        <v>0.8082064608081474</v>
      </c>
      <c r="K56" s="15">
        <v>1.2783240404033716</v>
      </c>
      <c r="L56" s="15">
        <v>1.4749042925715041</v>
      </c>
      <c r="M56" s="15">
        <v>1.6127986265817589</v>
      </c>
      <c r="N56" s="15">
        <v>7.2089543823202915E-2</v>
      </c>
      <c r="O56" s="15">
        <v>1.2282855145384377</v>
      </c>
      <c r="P56" s="15">
        <v>1.8505369829207348</v>
      </c>
      <c r="Q56" s="15">
        <v>1.4657142355337374</v>
      </c>
      <c r="R56" s="15">
        <v>2.3294374726963669</v>
      </c>
      <c r="S56" s="15">
        <v>1.5091728166907308</v>
      </c>
      <c r="T56" s="15">
        <v>1.2763013796617197</v>
      </c>
      <c r="U56" s="15">
        <v>1.2213025709360512</v>
      </c>
      <c r="V56" s="15">
        <v>0.81904627164598609</v>
      </c>
      <c r="W56" s="15">
        <v>1.8958953609234845</v>
      </c>
      <c r="X56" s="15">
        <v>2.1967151562336338</v>
      </c>
      <c r="Y56" s="15">
        <v>0.68379093345170006</v>
      </c>
      <c r="Z56" s="15">
        <v>3.4292248787399338</v>
      </c>
      <c r="AA56" s="15">
        <v>1.5188798876768115</v>
      </c>
      <c r="AB56" s="15">
        <v>2.3149180396935445</v>
      </c>
      <c r="AC56" s="15">
        <v>0.20768797780039069</v>
      </c>
      <c r="AD56" s="15">
        <v>2.8867180454157877</v>
      </c>
      <c r="AE56" s="15">
        <v>2.1719223694240446</v>
      </c>
      <c r="AF56" s="15">
        <v>2.2025195515383493</v>
      </c>
      <c r="AG56" s="15">
        <v>1.4659474208619652</v>
      </c>
      <c r="AH56" s="15">
        <v>0.57974006436654391</v>
      </c>
      <c r="AI56" s="15">
        <v>1.9718982996577341</v>
      </c>
      <c r="AJ56" s="15">
        <v>1.7412831087005263</v>
      </c>
      <c r="AK56" s="15">
        <v>0.45541585672559393</v>
      </c>
      <c r="AL56" s="15">
        <v>1.8214924056969244</v>
      </c>
      <c r="AM56" s="15">
        <v>1.6075591034331029</v>
      </c>
      <c r="AN56" s="15">
        <v>0.86407614119333886</v>
      </c>
      <c r="AO56" s="15">
        <v>1.1970730137939636</v>
      </c>
      <c r="AP56" s="15">
        <v>1.0284751072547924</v>
      </c>
      <c r="AQ56" s="15">
        <v>2.0934152551034608</v>
      </c>
      <c r="AR56" s="15">
        <v>1.7156374644755548</v>
      </c>
      <c r="AS56" s="15">
        <v>1.9953333004492788</v>
      </c>
      <c r="AT56" s="15">
        <v>1.7277288334410177</v>
      </c>
      <c r="AU56" s="15">
        <v>1.732942381986329</v>
      </c>
      <c r="AV56" s="15">
        <v>2.7560456440848924</v>
      </c>
      <c r="AW56" s="15">
        <v>0.38773629710831614</v>
      </c>
      <c r="AX56" s="15">
        <v>1.0416782554672059</v>
      </c>
      <c r="AY56" s="15">
        <v>2.906988951764498</v>
      </c>
      <c r="AZ56" s="15">
        <v>2.7452066922323555</v>
      </c>
      <c r="BA56" s="15">
        <v>1.2672020118592999</v>
      </c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</row>
    <row r="57" spans="2:319">
      <c r="B57" s="12">
        <v>43972</v>
      </c>
      <c r="C57" s="225">
        <v>50</v>
      </c>
      <c r="D57" s="15">
        <v>2.9089146156166708</v>
      </c>
      <c r="E57" s="15">
        <v>0.79481543293421653</v>
      </c>
      <c r="F57" s="15">
        <v>2.5792698002267449</v>
      </c>
      <c r="G57" s="15">
        <v>2.1183557419001482</v>
      </c>
      <c r="H57" s="15">
        <v>2.3623204259222343</v>
      </c>
      <c r="I57" s="15">
        <v>1.1851836322982225</v>
      </c>
      <c r="J57" s="15">
        <v>0.83190423909435141</v>
      </c>
      <c r="K57" s="15">
        <v>1.1376681450753878</v>
      </c>
      <c r="L57" s="15">
        <v>0.92142856563419373</v>
      </c>
      <c r="M57" s="15">
        <v>1.5908330137314661</v>
      </c>
      <c r="N57" s="15">
        <v>0.11934667814082241</v>
      </c>
      <c r="O57" s="15">
        <v>1.2669594612839674</v>
      </c>
      <c r="P57" s="15">
        <v>1.7210530052771209</v>
      </c>
      <c r="Q57" s="15">
        <v>1.4214896836956521</v>
      </c>
      <c r="R57" s="15">
        <v>1.98853043085999</v>
      </c>
      <c r="S57" s="15">
        <v>1.469935656028579</v>
      </c>
      <c r="T57" s="15">
        <v>1.2763013796617197</v>
      </c>
      <c r="U57" s="15">
        <v>0.86269299524123055</v>
      </c>
      <c r="V57" s="15">
        <v>0.7432635544288223</v>
      </c>
      <c r="W57" s="15">
        <v>1.968720671162405</v>
      </c>
      <c r="X57" s="15">
        <v>1.9057578233287131</v>
      </c>
      <c r="Y57" s="15">
        <v>0.65333010238775657</v>
      </c>
      <c r="Z57" s="15">
        <v>3.0516656904647301</v>
      </c>
      <c r="AA57" s="15">
        <v>1.5876778257188791</v>
      </c>
      <c r="AB57" s="15">
        <v>2.2621644659884206</v>
      </c>
      <c r="AC57" s="15">
        <v>0.41155109473964202</v>
      </c>
      <c r="AD57" s="15">
        <v>2.8198293404522876</v>
      </c>
      <c r="AE57" s="15">
        <v>1.5301235757990281</v>
      </c>
      <c r="AF57" s="15">
        <v>2.1289065702170515</v>
      </c>
      <c r="AG57" s="15">
        <v>1.5500966875189981</v>
      </c>
      <c r="AH57" s="15">
        <v>0.52889523154969909</v>
      </c>
      <c r="AI57" s="15">
        <v>1.8445440516377356</v>
      </c>
      <c r="AJ57" s="15">
        <v>1.7612066140502212</v>
      </c>
      <c r="AK57" s="15">
        <v>0.42878083877999629</v>
      </c>
      <c r="AL57" s="15">
        <v>1.6729826099651821</v>
      </c>
      <c r="AM57" s="15">
        <v>1.4807270843504814</v>
      </c>
      <c r="AN57" s="15">
        <v>0.97288175189054826</v>
      </c>
      <c r="AO57" s="15">
        <v>0.93406125168356324</v>
      </c>
      <c r="AP57" s="15">
        <v>0.93999439411222496</v>
      </c>
      <c r="AQ57" s="15">
        <v>1.9994465392954528</v>
      </c>
      <c r="AR57" s="15">
        <v>1.7176791034452752</v>
      </c>
      <c r="AS57" s="15">
        <v>1.9234987548373843</v>
      </c>
      <c r="AT57" s="15">
        <v>1.91742733542111</v>
      </c>
      <c r="AU57" s="15">
        <v>1.9324055303230305</v>
      </c>
      <c r="AV57" s="15">
        <v>2.8051682363065082</v>
      </c>
      <c r="AW57" s="15">
        <v>0.35641884354211989</v>
      </c>
      <c r="AX57" s="15">
        <v>1.1806103774014507</v>
      </c>
      <c r="AY57" s="15">
        <v>2.8696234398389007</v>
      </c>
      <c r="AZ57" s="15">
        <v>2.6890064693475577</v>
      </c>
      <c r="BA57" s="15">
        <v>1.2786449124004586</v>
      </c>
    </row>
    <row r="58" spans="2:319">
      <c r="B58" s="12">
        <v>43973</v>
      </c>
      <c r="C58" s="224">
        <v>51</v>
      </c>
      <c r="D58" s="15">
        <v>3.102046159112883</v>
      </c>
      <c r="E58" s="15">
        <v>0.89100472466368941</v>
      </c>
      <c r="F58" s="15">
        <v>2.6946766273394522</v>
      </c>
      <c r="G58" s="15">
        <v>2.4013349283388052</v>
      </c>
      <c r="H58" s="15">
        <v>2.298922295847015</v>
      </c>
      <c r="I58" s="15">
        <v>1.2573763330280232</v>
      </c>
      <c r="J58" s="15">
        <v>0.74497322408689626</v>
      </c>
      <c r="K58" s="15">
        <v>1.1553491571506949</v>
      </c>
      <c r="L58" s="15">
        <v>1.0208323810035351</v>
      </c>
      <c r="M58" s="15">
        <v>1.3868481564091515</v>
      </c>
      <c r="N58" s="15">
        <v>0.21482681949343632</v>
      </c>
      <c r="O58" s="15">
        <v>1.101482222354276</v>
      </c>
      <c r="P58" s="15">
        <v>1.5410753600574598</v>
      </c>
      <c r="Q58" s="15">
        <v>1.4076666834097726</v>
      </c>
      <c r="R58" s="15">
        <v>1.9788246905198648</v>
      </c>
      <c r="S58" s="15">
        <v>1.6596137588465787</v>
      </c>
      <c r="T58" s="15">
        <v>1.1647963533746466</v>
      </c>
      <c r="U58" s="15">
        <v>0.69942591204661397</v>
      </c>
      <c r="V58" s="15">
        <v>0.70718420028966933</v>
      </c>
      <c r="W58" s="15">
        <v>1.9132815530600691</v>
      </c>
      <c r="X58" s="15">
        <v>2.2607006602791531</v>
      </c>
      <c r="Y58" s="15">
        <v>0.70011864162096471</v>
      </c>
      <c r="Z58" s="15">
        <v>2.4338087791244942</v>
      </c>
      <c r="AA58" s="15">
        <v>1.4525233102309418</v>
      </c>
      <c r="AB58" s="15">
        <v>2.2561895429493717</v>
      </c>
      <c r="AC58" s="15">
        <v>0.75511188377778304</v>
      </c>
      <c r="AD58" s="15">
        <v>2.9023642750133329</v>
      </c>
      <c r="AE58" s="15">
        <v>1.1997950867584706</v>
      </c>
      <c r="AF58" s="15">
        <v>2.2528118028017778</v>
      </c>
      <c r="AG58" s="15">
        <v>1.6072826643150049</v>
      </c>
      <c r="AH58" s="15">
        <v>0.5617565293490604</v>
      </c>
      <c r="AI58" s="15">
        <v>1.7588411358555409</v>
      </c>
      <c r="AJ58" s="15">
        <v>1.7235201806776448</v>
      </c>
      <c r="AK58" s="15">
        <v>0.40208518686690098</v>
      </c>
      <c r="AL58" s="15">
        <v>1.6507239167224899</v>
      </c>
      <c r="AM58" s="15">
        <v>1.7909460015427163</v>
      </c>
      <c r="AN58" s="15">
        <v>0.95452274377651392</v>
      </c>
      <c r="AO58" s="15">
        <v>0.91527250660218429</v>
      </c>
      <c r="AP58" s="15">
        <v>0.90565423640964127</v>
      </c>
      <c r="AQ58" s="15">
        <v>2.0574341470421205</v>
      </c>
      <c r="AR58" s="15">
        <v>1.5816862755802343</v>
      </c>
      <c r="AS58" s="15">
        <v>1.8683634636600388</v>
      </c>
      <c r="AT58" s="15">
        <v>1.889204168140284</v>
      </c>
      <c r="AU58" s="15">
        <v>2.0317164675814681</v>
      </c>
      <c r="AV58" s="15">
        <v>2.8398159341639713</v>
      </c>
      <c r="AW58" s="15">
        <v>0.34103480294973565</v>
      </c>
      <c r="AX58" s="15">
        <v>1.2801101350935642</v>
      </c>
      <c r="AY58" s="15">
        <v>2.957280734389935</v>
      </c>
      <c r="AZ58" s="15">
        <v>2.0783306492137603</v>
      </c>
      <c r="BA58" s="15">
        <v>1.4855673360578312</v>
      </c>
    </row>
    <row r="59" spans="2:319">
      <c r="B59" s="12">
        <v>43974</v>
      </c>
      <c r="C59" s="224">
        <v>52</v>
      </c>
      <c r="D59" s="15">
        <v>2.9183514102435915</v>
      </c>
      <c r="E59" s="15">
        <v>0.88253370994632518</v>
      </c>
      <c r="F59" s="15">
        <v>2.7746759020988017</v>
      </c>
      <c r="G59" s="15">
        <v>2.6106787273090175</v>
      </c>
      <c r="H59" s="15">
        <v>2.3555954165513198</v>
      </c>
      <c r="I59" s="15">
        <v>1.2347614863685916</v>
      </c>
      <c r="J59" s="15">
        <v>0.69662839639265273</v>
      </c>
      <c r="K59" s="15">
        <v>1.2701187264232796</v>
      </c>
      <c r="L59" s="15">
        <v>1.0708736338344873</v>
      </c>
      <c r="M59" s="15">
        <v>1.3435357954520302</v>
      </c>
      <c r="N59" s="15">
        <v>0.26169400748121369</v>
      </c>
      <c r="O59" s="15">
        <v>1.114144308717562</v>
      </c>
      <c r="P59" s="15">
        <v>1.4026459819032691</v>
      </c>
      <c r="Q59" s="15">
        <v>1.4536954848805397</v>
      </c>
      <c r="R59" s="15">
        <v>1.8572007443793457</v>
      </c>
      <c r="S59" s="15">
        <v>1.7736251389286093</v>
      </c>
      <c r="T59" s="15">
        <v>1.1647963533746466</v>
      </c>
      <c r="U59" s="15">
        <v>0.93691488164902026</v>
      </c>
      <c r="V59" s="15">
        <v>0.70529720506450189</v>
      </c>
      <c r="W59" s="15">
        <v>1.8667391142360681</v>
      </c>
      <c r="X59" s="15">
        <v>2.0584841768809321</v>
      </c>
      <c r="Y59" s="15">
        <v>0.64705060086766808</v>
      </c>
      <c r="Z59" s="15">
        <v>3.2129380901086968</v>
      </c>
      <c r="AA59" s="15">
        <v>1.3999794447706952</v>
      </c>
      <c r="AB59" s="15">
        <v>2.2393721933644022</v>
      </c>
      <c r="AC59" s="15">
        <v>0.75511188377778304</v>
      </c>
      <c r="AD59" s="15">
        <v>2.8141652647200539</v>
      </c>
      <c r="AE59" s="15">
        <v>1.0983247952350108</v>
      </c>
      <c r="AF59" s="15">
        <v>2.1179846422915944</v>
      </c>
      <c r="AG59" s="15">
        <v>1.5103898035276739</v>
      </c>
      <c r="AH59" s="15">
        <v>0.5943340005121962</v>
      </c>
      <c r="AI59" s="15">
        <v>1.6444874106970582</v>
      </c>
      <c r="AJ59" s="15">
        <v>1.4111005965784327</v>
      </c>
      <c r="AK59" s="15">
        <v>0.36838029972825481</v>
      </c>
      <c r="AL59" s="15">
        <v>1.5608054427907294</v>
      </c>
      <c r="AM59" s="15">
        <v>1.7833444291777134</v>
      </c>
      <c r="AN59" s="15">
        <v>1.0515973906177882</v>
      </c>
      <c r="AO59" s="15">
        <v>0.86228039421141844</v>
      </c>
      <c r="AP59" s="15">
        <v>0.86124677202024102</v>
      </c>
      <c r="AQ59" s="15">
        <v>2.0151046000524913</v>
      </c>
      <c r="AR59" s="15">
        <v>1.4923551361411593</v>
      </c>
      <c r="AS59" s="15">
        <v>1.8867671865041633</v>
      </c>
      <c r="AT59" s="15">
        <v>1.9172195149161781</v>
      </c>
      <c r="AU59" s="15">
        <v>2.1557787036859795</v>
      </c>
      <c r="AV59" s="15">
        <v>2.9659563860483042</v>
      </c>
      <c r="AW59" s="15">
        <v>0.34032829420708971</v>
      </c>
      <c r="AX59" s="15">
        <v>1.2320133293198967</v>
      </c>
      <c r="AY59" s="15">
        <v>2.903602750220927</v>
      </c>
      <c r="AZ59" s="15">
        <v>2.0012684738668796</v>
      </c>
      <c r="BA59" s="15">
        <v>1.4205565536341271</v>
      </c>
    </row>
    <row r="60" spans="2:319">
      <c r="B60" s="12">
        <v>43975</v>
      </c>
      <c r="C60" s="224">
        <v>53</v>
      </c>
      <c r="D60" s="15">
        <v>3.0465477546181292</v>
      </c>
      <c r="E60" s="15">
        <v>1.7137045011282659</v>
      </c>
      <c r="F60" s="15">
        <v>2.8962992385982211</v>
      </c>
      <c r="G60" s="15">
        <v>2.842460779376526</v>
      </c>
      <c r="H60" s="15">
        <v>2.5184289800394666</v>
      </c>
      <c r="I60" s="15">
        <v>1.2683485217032902</v>
      </c>
      <c r="J60" s="15">
        <v>0.59903398714320488</v>
      </c>
      <c r="K60" s="15">
        <v>1.2373425302139094</v>
      </c>
      <c r="L60" s="15">
        <v>1.0545522932969398</v>
      </c>
      <c r="M60" s="15">
        <v>1.3246682992140839</v>
      </c>
      <c r="N60" s="15">
        <v>0.28524836448383822</v>
      </c>
      <c r="O60" s="15">
        <v>1.114144308717562</v>
      </c>
      <c r="P60" s="15">
        <v>1.2345125039566847</v>
      </c>
      <c r="Q60" s="15">
        <v>1.3865526435229267</v>
      </c>
      <c r="R60" s="15">
        <v>1.7895062787402287</v>
      </c>
      <c r="S60" s="15">
        <v>1.7736251389286093</v>
      </c>
      <c r="T60" s="15">
        <v>1.1647963533746466</v>
      </c>
      <c r="U60" s="15">
        <v>0.97140599410884421</v>
      </c>
      <c r="V60" s="15">
        <v>0.64644770873439739</v>
      </c>
      <c r="W60" s="15">
        <v>1.7580906217005523</v>
      </c>
      <c r="X60" s="15">
        <v>1.7787227981348559</v>
      </c>
      <c r="Y60" s="15">
        <v>0.69303305264533577</v>
      </c>
      <c r="Z60" s="15">
        <v>2.9025981137554169</v>
      </c>
      <c r="AA60" s="15">
        <v>1.3183920894292989</v>
      </c>
      <c r="AB60" s="15">
        <v>2.2484802367242627</v>
      </c>
      <c r="AC60" s="15">
        <v>1.0352329036117285</v>
      </c>
      <c r="AD60" s="15">
        <v>2.9703131893272783</v>
      </c>
      <c r="AE60" s="15">
        <v>0.90978827825182662</v>
      </c>
      <c r="AF60" s="15">
        <v>2.14620410478553</v>
      </c>
      <c r="AG60" s="15">
        <v>1.6316415555889918</v>
      </c>
      <c r="AH60" s="15">
        <v>0.57141574239604354</v>
      </c>
      <c r="AI60" s="15">
        <v>1.4579539754129607</v>
      </c>
      <c r="AJ60" s="15">
        <v>1.4371009893053557</v>
      </c>
      <c r="AK60" s="15">
        <v>0.35191564729627955</v>
      </c>
      <c r="AL60" s="15">
        <v>1.5278292670429572</v>
      </c>
      <c r="AM60" s="15">
        <v>1.4069142979874398</v>
      </c>
      <c r="AN60" s="15">
        <v>1.1056398660616473</v>
      </c>
      <c r="AO60" s="15">
        <v>0.83336957611805929</v>
      </c>
      <c r="AP60" s="15">
        <v>0.85070288804525163</v>
      </c>
      <c r="AQ60" s="15">
        <v>2.3016628749754502</v>
      </c>
      <c r="AR60" s="15">
        <v>1.286523279617237</v>
      </c>
      <c r="AS60" s="15">
        <v>1.9041549803408029</v>
      </c>
      <c r="AT60" s="15">
        <v>2.1388129814559571</v>
      </c>
      <c r="AU60" s="15">
        <v>2.2414741530305475</v>
      </c>
      <c r="AV60" s="15">
        <v>2.644171896042494</v>
      </c>
      <c r="AW60" s="15">
        <v>0.36877923591373779</v>
      </c>
      <c r="AX60" s="15">
        <v>1.2901334577098365</v>
      </c>
      <c r="AY60" s="15">
        <v>2.6595037917067441</v>
      </c>
      <c r="AZ60" s="15">
        <v>1.8084337610041119</v>
      </c>
      <c r="BA60" s="15">
        <v>1.0672064704985955</v>
      </c>
    </row>
    <row r="61" spans="2:319">
      <c r="B61" s="12">
        <v>43976</v>
      </c>
      <c r="C61" s="224">
        <v>54</v>
      </c>
      <c r="D61" s="15">
        <v>2.7053619749333939</v>
      </c>
      <c r="E61" s="15">
        <v>1.8944871660870761</v>
      </c>
      <c r="F61" s="15">
        <v>3.0098976267214996</v>
      </c>
      <c r="G61" s="15">
        <v>2.7830415125268182</v>
      </c>
      <c r="H61" s="15">
        <v>2.5461073115137771</v>
      </c>
      <c r="I61" s="15">
        <v>1.3231391929056409</v>
      </c>
      <c r="J61" s="15">
        <v>0.63807930763268217</v>
      </c>
      <c r="K61" s="15">
        <v>0.94195497421485996</v>
      </c>
      <c r="L61" s="15">
        <v>0.97861686793594416</v>
      </c>
      <c r="M61" s="15">
        <v>1.346623430827089</v>
      </c>
      <c r="N61" s="15">
        <v>0.28524836448383822</v>
      </c>
      <c r="O61" s="15">
        <v>1.1352763719807994</v>
      </c>
      <c r="P61" s="15">
        <v>1.1295988122326936</v>
      </c>
      <c r="Q61" s="15">
        <v>1.3384189898864156</v>
      </c>
      <c r="R61" s="15">
        <v>1.627512550239274</v>
      </c>
      <c r="S61" s="15">
        <v>2.2684304773015258</v>
      </c>
      <c r="T61" s="15">
        <v>1.1789484877004344</v>
      </c>
      <c r="U61" s="15">
        <v>0.92565212886500503</v>
      </c>
      <c r="V61" s="15">
        <v>1.1096960477045417</v>
      </c>
      <c r="W61" s="15">
        <v>1.822296048009012</v>
      </c>
      <c r="X61" s="15">
        <v>1.7089326697345595</v>
      </c>
      <c r="Y61" s="15">
        <v>0.6739158559382753</v>
      </c>
      <c r="Z61" s="15">
        <v>1.9705541116234697</v>
      </c>
      <c r="AA61" s="15">
        <v>1.3009240541754024</v>
      </c>
      <c r="AB61" s="15">
        <v>2.203490161785179</v>
      </c>
      <c r="AC61" s="15">
        <v>1.2554409522001122</v>
      </c>
      <c r="AD61" s="15">
        <v>2.8538745023493357</v>
      </c>
      <c r="AE61" s="15">
        <v>0.94485432149349025</v>
      </c>
      <c r="AF61" s="15">
        <v>2.1334372856107793</v>
      </c>
      <c r="AG61" s="15">
        <v>1.571370447699026</v>
      </c>
      <c r="AH61" s="15">
        <v>0.52680613203233462</v>
      </c>
      <c r="AI61" s="15">
        <v>1.4929454264558701</v>
      </c>
      <c r="AJ61" s="15">
        <v>1.3800020841606475</v>
      </c>
      <c r="AK61" s="15">
        <v>0.33686894778911991</v>
      </c>
      <c r="AL61" s="15">
        <v>1.4648892674481218</v>
      </c>
      <c r="AM61" s="15">
        <v>1.1404665247915931</v>
      </c>
      <c r="AN61" s="15">
        <v>1.2231092648717912</v>
      </c>
      <c r="AO61" s="15">
        <v>0.85963690242582147</v>
      </c>
      <c r="AP61" s="15">
        <v>0.9108654155479583</v>
      </c>
      <c r="AQ61" s="15">
        <v>2.5276574145265789</v>
      </c>
      <c r="AR61" s="15">
        <v>1.3315244611058803</v>
      </c>
      <c r="AS61" s="15">
        <v>1.9174936905710307</v>
      </c>
      <c r="AT61" s="15">
        <v>2.1100815764169285</v>
      </c>
      <c r="AU61" s="15">
        <v>2.3247774788378552</v>
      </c>
      <c r="AV61" s="15">
        <v>2.3075849617593569</v>
      </c>
      <c r="AW61" s="15">
        <v>0.30849527830657053</v>
      </c>
      <c r="AX61" s="15">
        <v>1.3002778317884736</v>
      </c>
      <c r="AY61" s="15">
        <v>2.4835373206438076</v>
      </c>
      <c r="AZ61" s="15">
        <v>1.8473393811474155</v>
      </c>
      <c r="BA61" s="15">
        <v>1.0925377358434321</v>
      </c>
    </row>
    <row r="62" spans="2:319">
      <c r="B62" s="12">
        <v>43977</v>
      </c>
      <c r="C62" s="224">
        <v>55</v>
      </c>
      <c r="D62" s="15">
        <v>2.4569540002393531</v>
      </c>
      <c r="E62" s="15">
        <v>2.4238701226622212</v>
      </c>
      <c r="F62" s="15">
        <v>3.3587213700166201</v>
      </c>
      <c r="G62" s="15">
        <v>3.3712918006340558</v>
      </c>
      <c r="H62" s="15">
        <v>2.5095649700909131</v>
      </c>
      <c r="I62" s="15">
        <v>1.2736923859113578</v>
      </c>
      <c r="J62" s="15">
        <v>0.5682355393425732</v>
      </c>
      <c r="K62" s="15">
        <v>0.93610682669867784</v>
      </c>
      <c r="L62" s="15">
        <v>0.98905668103003008</v>
      </c>
      <c r="M62" s="15">
        <v>1.3715345290025129</v>
      </c>
      <c r="N62" s="15">
        <v>0.35567930888182253</v>
      </c>
      <c r="O62" s="15">
        <v>1.1877779422778012</v>
      </c>
      <c r="P62" s="15">
        <v>1.16908319480169</v>
      </c>
      <c r="Q62" s="15">
        <v>1.3418032856499704</v>
      </c>
      <c r="R62" s="15">
        <v>1.7535410814485048</v>
      </c>
      <c r="S62" s="15">
        <v>1.8450113112852431</v>
      </c>
      <c r="T62" s="15">
        <v>1.1789484877004344</v>
      </c>
      <c r="U62" s="15">
        <v>0.97595034955638227</v>
      </c>
      <c r="V62" s="15">
        <v>1.095851391556822</v>
      </c>
      <c r="W62" s="15">
        <v>1.8147278782934302</v>
      </c>
      <c r="X62" s="15">
        <v>1.9532407242280416</v>
      </c>
      <c r="Y62" s="15">
        <v>0.66531403048335491</v>
      </c>
      <c r="Z62" s="15">
        <v>1.8154014372803648</v>
      </c>
      <c r="AA62" s="15">
        <v>1.4194654083879448</v>
      </c>
      <c r="AB62" s="15">
        <v>2.1474090391552205</v>
      </c>
      <c r="AC62" s="15">
        <v>1.3099666454386951</v>
      </c>
      <c r="AD62" s="15">
        <v>3.0517186294491898</v>
      </c>
      <c r="AE62" s="15">
        <v>1.2636488651694755</v>
      </c>
      <c r="AF62" s="15">
        <v>2.0938722145596271</v>
      </c>
      <c r="AG62" s="15">
        <v>1.6499385404150604</v>
      </c>
      <c r="AH62" s="15">
        <v>0.52059571932791771</v>
      </c>
      <c r="AI62" s="15">
        <v>1.6875116604775744</v>
      </c>
      <c r="AJ62" s="15">
        <v>1.4137643455891715</v>
      </c>
      <c r="AK62" s="15">
        <v>0.35399039601735943</v>
      </c>
      <c r="AL62" s="15">
        <v>1.4033784374018841</v>
      </c>
      <c r="AM62" s="15">
        <v>1.0441592370747266</v>
      </c>
      <c r="AN62" s="15">
        <v>1.2673066957187475</v>
      </c>
      <c r="AO62" s="15">
        <v>0.79800369861916365</v>
      </c>
      <c r="AP62" s="15">
        <v>0.87918840128855535</v>
      </c>
      <c r="AQ62" s="15">
        <v>2.508033335627375</v>
      </c>
      <c r="AR62" s="15">
        <v>1.2176679090180211</v>
      </c>
      <c r="AS62" s="15">
        <v>2.1667871952863318</v>
      </c>
      <c r="AT62" s="15">
        <v>2.3274565715687423</v>
      </c>
      <c r="AU62" s="15">
        <v>2.5541797680598246</v>
      </c>
      <c r="AV62" s="15">
        <v>2.1862731534639197</v>
      </c>
      <c r="AW62" s="15">
        <v>0.30691717563677201</v>
      </c>
      <c r="AX62" s="15">
        <v>1.3344557991651509</v>
      </c>
      <c r="AY62" s="15">
        <v>2.5153090751029721</v>
      </c>
      <c r="AZ62" s="15">
        <v>1.4773840064179287</v>
      </c>
      <c r="BA62" s="15">
        <v>1.0057662941424184</v>
      </c>
    </row>
    <row r="63" spans="2:319">
      <c r="B63" s="12">
        <v>43978</v>
      </c>
      <c r="C63" s="224">
        <v>56</v>
      </c>
      <c r="D63" s="15">
        <v>2.1104980728447003</v>
      </c>
      <c r="E63" s="15">
        <v>2.9076439989404661</v>
      </c>
      <c r="F63" s="15">
        <v>3.5841358088491888</v>
      </c>
      <c r="G63" s="15">
        <v>3.6088604971695051</v>
      </c>
      <c r="H63" s="15">
        <v>2.4730106906434481</v>
      </c>
      <c r="I63" s="15">
        <v>1.1340116839586831</v>
      </c>
      <c r="J63" s="15">
        <v>0.61060368218137329</v>
      </c>
      <c r="K63" s="15">
        <v>0.86872304063582306</v>
      </c>
      <c r="L63" s="15">
        <v>1.2116593350209139</v>
      </c>
      <c r="M63" s="15">
        <v>1.3622460206776741</v>
      </c>
      <c r="N63" s="15">
        <v>0.47151852097385544</v>
      </c>
      <c r="O63" s="15">
        <v>1.2943649273003923</v>
      </c>
      <c r="P63" s="15">
        <v>1.1432942052236328</v>
      </c>
      <c r="Q63" s="15">
        <v>1.3741002887104083</v>
      </c>
      <c r="R63" s="15">
        <v>1.3015253240259459</v>
      </c>
      <c r="S63" s="15">
        <v>1.9574734440341095</v>
      </c>
      <c r="T63" s="15">
        <v>1.2208172651239937</v>
      </c>
      <c r="U63" s="15">
        <v>0.90723757775158986</v>
      </c>
      <c r="V63" s="15">
        <v>1.076175980211959</v>
      </c>
      <c r="W63" s="15">
        <v>1.6660964693334763</v>
      </c>
      <c r="X63" s="15">
        <v>1.4213704807410719</v>
      </c>
      <c r="Y63" s="15">
        <v>0.61027430032001917</v>
      </c>
      <c r="Z63" s="15">
        <v>2.0167138336362505</v>
      </c>
      <c r="AA63" s="15">
        <v>1.3883712094282075</v>
      </c>
      <c r="AB63" s="15">
        <v>2.02440399579773</v>
      </c>
      <c r="AC63" s="15">
        <v>1.5080954281644829</v>
      </c>
      <c r="AD63" s="15">
        <v>3.1840521532103088</v>
      </c>
      <c r="AE63" s="15">
        <v>1.3407924475526809</v>
      </c>
      <c r="AF63" s="15">
        <v>1.9425032704292124</v>
      </c>
      <c r="AG63" s="15">
        <v>1.6031401612002227</v>
      </c>
      <c r="AH63" s="15">
        <v>0.48774904548570014</v>
      </c>
      <c r="AI63" s="15">
        <v>1.6501841017406325</v>
      </c>
      <c r="AJ63" s="15">
        <v>1.4042506353696258</v>
      </c>
      <c r="AK63" s="15">
        <v>0.36044263506966245</v>
      </c>
      <c r="AL63" s="15">
        <v>1.3651078110640671</v>
      </c>
      <c r="AM63" s="15">
        <v>1.2016443268709003</v>
      </c>
      <c r="AN63" s="15">
        <v>1.2232531782276774</v>
      </c>
      <c r="AO63" s="15">
        <v>0.77408485685653361</v>
      </c>
      <c r="AP63" s="15">
        <v>0.83693810947742209</v>
      </c>
      <c r="AQ63" s="15">
        <v>2.4959257376379465</v>
      </c>
      <c r="AR63" s="15">
        <v>1.3090884752585019</v>
      </c>
      <c r="AS63" s="15">
        <v>2.1881538277272887</v>
      </c>
      <c r="AT63" s="15">
        <v>2.3486437989057456</v>
      </c>
      <c r="AU63" s="15">
        <v>2.8177272086023515</v>
      </c>
      <c r="AV63" s="15">
        <v>2.0698780965524071</v>
      </c>
      <c r="AW63" s="15">
        <v>0.27683535481872112</v>
      </c>
      <c r="AX63" s="15">
        <v>1.3853567126673612</v>
      </c>
      <c r="AY63" s="15">
        <v>2.3459767359832844</v>
      </c>
      <c r="AZ63" s="15">
        <v>1.2799587580546732</v>
      </c>
      <c r="BA63" s="15">
        <v>0.88559537182811054</v>
      </c>
    </row>
    <row r="64" spans="2:319">
      <c r="B64" s="12">
        <v>43979</v>
      </c>
      <c r="C64" s="224">
        <v>57</v>
      </c>
      <c r="D64" s="15">
        <v>1.8800248854358668</v>
      </c>
      <c r="E64" s="15">
        <v>2.6883810892336157</v>
      </c>
      <c r="F64" s="15">
        <v>3.6224595419486607</v>
      </c>
      <c r="G64" s="15">
        <v>3.5368480373891589</v>
      </c>
      <c r="H64" s="15">
        <v>2.3412044371121938</v>
      </c>
      <c r="I64" s="15">
        <v>1.219684900421544</v>
      </c>
      <c r="J64" s="15">
        <v>0.5661251632174823</v>
      </c>
      <c r="K64" s="15">
        <v>0.80735128377785259</v>
      </c>
      <c r="L64" s="15">
        <v>1.7541601658773434</v>
      </c>
      <c r="M64" s="15">
        <v>1.3898024479214146</v>
      </c>
      <c r="N64" s="15">
        <v>0.42157625927698056</v>
      </c>
      <c r="O64" s="15">
        <v>1.3995137515373735</v>
      </c>
      <c r="P64" s="15">
        <v>1.0604911097596694</v>
      </c>
      <c r="Q64" s="15">
        <v>1.2516572640737753</v>
      </c>
      <c r="R64" s="15">
        <v>1.6112924594515807</v>
      </c>
      <c r="S64" s="15">
        <v>2.1892583209205112</v>
      </c>
      <c r="T64" s="15">
        <v>1.2208172651239937</v>
      </c>
      <c r="U64" s="15">
        <v>0.94303007495440483</v>
      </c>
      <c r="V64" s="15">
        <v>1.0402750355538868</v>
      </c>
      <c r="W64" s="15">
        <v>1.5345386608851541</v>
      </c>
      <c r="X64" s="15">
        <v>1.3463969201661057</v>
      </c>
      <c r="Y64" s="15">
        <v>0.55697020829050814</v>
      </c>
      <c r="Z64" s="15">
        <v>1.5746156444182471</v>
      </c>
      <c r="AA64" s="15">
        <v>1.4806678035671641</v>
      </c>
      <c r="AB64" s="15">
        <v>1.6148410319200732</v>
      </c>
      <c r="AC64" s="15">
        <v>1.2743770980901039</v>
      </c>
      <c r="AD64" s="15">
        <v>3.2778762077453623</v>
      </c>
      <c r="AE64" s="15">
        <v>1.2401403576990409</v>
      </c>
      <c r="AF64" s="15">
        <v>1.8713220238729835</v>
      </c>
      <c r="AG64" s="15">
        <v>1.5129651660475498</v>
      </c>
      <c r="AH64" s="15">
        <v>0.47770206457243042</v>
      </c>
      <c r="AI64" s="15">
        <v>1.8002498914705305</v>
      </c>
      <c r="AJ64" s="15">
        <v>1.4285230219707401</v>
      </c>
      <c r="AK64" s="15">
        <v>0.34458536298017811</v>
      </c>
      <c r="AL64" s="15">
        <v>1.352189172128718</v>
      </c>
      <c r="AM64" s="15">
        <v>1.3458209019349228</v>
      </c>
      <c r="AN64" s="15">
        <v>1.2959480953215292</v>
      </c>
      <c r="AO64" s="15">
        <v>0.71876869569013224</v>
      </c>
      <c r="AP64" s="15">
        <v>0.79643873050264502</v>
      </c>
      <c r="AQ64" s="15">
        <v>2.6699927660447313</v>
      </c>
      <c r="AR64" s="15">
        <v>1.2928566361011409</v>
      </c>
      <c r="AS64" s="15">
        <v>2.1064411906644005</v>
      </c>
      <c r="AT64" s="15">
        <v>2.2392498391557578</v>
      </c>
      <c r="AU64" s="15">
        <v>2.6703696605403189</v>
      </c>
      <c r="AV64" s="15">
        <v>1.8849018424050179</v>
      </c>
      <c r="AW64" s="15">
        <v>0.72909411328534135</v>
      </c>
      <c r="AX64" s="15">
        <v>1.2917274887291315</v>
      </c>
      <c r="AY64" s="15">
        <v>2.2662125615000965</v>
      </c>
      <c r="AZ64" s="15">
        <v>1.1825992281859194</v>
      </c>
      <c r="BA64" s="15">
        <v>0.71562779027021561</v>
      </c>
    </row>
    <row r="65" spans="2:53">
      <c r="B65" s="12">
        <v>43980</v>
      </c>
      <c r="C65" s="224">
        <v>58</v>
      </c>
      <c r="D65" s="15">
        <v>1.6155641333464668</v>
      </c>
      <c r="E65" s="15">
        <v>2.8243782233347732</v>
      </c>
      <c r="F65" s="15">
        <v>3.4877199292037302</v>
      </c>
      <c r="G65" s="15">
        <v>3.9416472593418868</v>
      </c>
      <c r="H65" s="15">
        <v>2.4012144165169502</v>
      </c>
      <c r="I65" s="15">
        <v>1.075129546582408</v>
      </c>
      <c r="J65" s="15">
        <v>0.56934485257732959</v>
      </c>
      <c r="K65" s="15">
        <v>0.62737616876056279</v>
      </c>
      <c r="L65" s="15">
        <v>1.7398191681133721</v>
      </c>
      <c r="M65" s="15">
        <v>1.4575362972008168</v>
      </c>
      <c r="N65" s="15">
        <v>0.51192075727451203</v>
      </c>
      <c r="O65" s="15">
        <v>1.4893420818978345</v>
      </c>
      <c r="P65" s="15">
        <v>0.99359706605768949</v>
      </c>
      <c r="Q65" s="15">
        <v>1.2310240244982522</v>
      </c>
      <c r="R65" s="15">
        <v>1.5618608314999045</v>
      </c>
      <c r="S65" s="15">
        <v>2.1186721147013365</v>
      </c>
      <c r="T65" s="15">
        <v>0.95785385835643411</v>
      </c>
      <c r="U65" s="15">
        <v>1.0890499456672562</v>
      </c>
      <c r="V65" s="15">
        <v>1.0166692504486032</v>
      </c>
      <c r="W65" s="15">
        <v>1.4277102399121055</v>
      </c>
      <c r="X65" s="15">
        <v>1.2001776477504476</v>
      </c>
      <c r="Y65" s="15">
        <v>1.6467707066905797</v>
      </c>
      <c r="Z65" s="15">
        <v>2.2271952410572178</v>
      </c>
      <c r="AA65" s="15">
        <v>1.5416134465877387</v>
      </c>
      <c r="AB65" s="15">
        <v>1.3752110979700305</v>
      </c>
      <c r="AC65" s="15">
        <v>0.95729586118514631</v>
      </c>
      <c r="AD65" s="15">
        <v>3.2501904498777101</v>
      </c>
      <c r="AE65" s="15">
        <v>1.2217453348308942</v>
      </c>
      <c r="AF65" s="15">
        <v>1.6995774780242532</v>
      </c>
      <c r="AG65" s="15">
        <v>1.3956488104271969</v>
      </c>
      <c r="AH65" s="15">
        <v>0.39838343306091467</v>
      </c>
      <c r="AI65" s="15">
        <v>2.087574190215959</v>
      </c>
      <c r="AJ65" s="15">
        <v>1.5162665134557838</v>
      </c>
      <c r="AK65" s="15">
        <v>0.33814975169969486</v>
      </c>
      <c r="AL65" s="15">
        <v>1.2618119113507171</v>
      </c>
      <c r="AM65" s="15">
        <v>1.2742836238536956</v>
      </c>
      <c r="AN65" s="15">
        <v>1.4427670927355101</v>
      </c>
      <c r="AO65" s="15">
        <v>0.71608845668991805</v>
      </c>
      <c r="AP65" s="15">
        <v>0.76586270278397195</v>
      </c>
      <c r="AQ65" s="15">
        <v>2.7066874427473766</v>
      </c>
      <c r="AR65" s="15">
        <v>1.1583644294600046</v>
      </c>
      <c r="AS65" s="15">
        <v>2.0627030575795655</v>
      </c>
      <c r="AT65" s="15">
        <v>2.2900628819951456</v>
      </c>
      <c r="AU65" s="15">
        <v>2.5250834877724313</v>
      </c>
      <c r="AV65" s="15">
        <v>1.7797183070367848</v>
      </c>
      <c r="AW65" s="15">
        <v>0.74228198472444817</v>
      </c>
      <c r="AX65" s="15">
        <v>1.2470304892170476</v>
      </c>
      <c r="AY65" s="15">
        <v>1.916362399900746</v>
      </c>
      <c r="AZ65" s="15">
        <v>1.0270860443674121</v>
      </c>
      <c r="BA65" s="15">
        <v>0.65801104823620193</v>
      </c>
    </row>
    <row r="66" spans="2:53">
      <c r="B66" s="12">
        <v>43981</v>
      </c>
      <c r="C66" s="224">
        <v>59</v>
      </c>
      <c r="D66" s="15">
        <v>1.8249930078757843</v>
      </c>
      <c r="E66" s="15">
        <v>3.0155660995771099</v>
      </c>
      <c r="F66" s="15">
        <v>3.7231246862920693</v>
      </c>
      <c r="G66" s="15">
        <v>3.9854895384080842</v>
      </c>
      <c r="H66" s="15">
        <v>2.3531555139750995</v>
      </c>
      <c r="I66" s="15">
        <v>0.92717810670118594</v>
      </c>
      <c r="J66" s="15">
        <v>0.59787715998814561</v>
      </c>
      <c r="K66" s="15">
        <v>0.65267082207928995</v>
      </c>
      <c r="L66" s="15">
        <v>1.7911085960188597</v>
      </c>
      <c r="M66" s="15">
        <v>1.4671802322082428</v>
      </c>
      <c r="N66" s="15">
        <v>0.6452709766844501</v>
      </c>
      <c r="O66" s="15">
        <v>1.4350342909854596</v>
      </c>
      <c r="P66" s="15">
        <v>0.92706855200748806</v>
      </c>
      <c r="Q66" s="15">
        <v>1.118422835638049</v>
      </c>
      <c r="R66" s="15">
        <v>1.5689975942688252</v>
      </c>
      <c r="S66" s="15">
        <v>2.1587635618820045</v>
      </c>
      <c r="T66" s="15">
        <v>0.95785385835643411</v>
      </c>
      <c r="U66" s="15">
        <v>0.97538465036305211</v>
      </c>
      <c r="V66" s="15">
        <v>0.97901454532725352</v>
      </c>
      <c r="W66" s="15">
        <v>1.3411849671768117</v>
      </c>
      <c r="X66" s="15">
        <v>1.4312265695401243</v>
      </c>
      <c r="Y66" s="15">
        <v>1.6800473794950501</v>
      </c>
      <c r="Z66" s="15">
        <v>1.6466716890027402</v>
      </c>
      <c r="AA66" s="15">
        <v>1.5445518289066484</v>
      </c>
      <c r="AB66" s="15">
        <v>1.5438050597918616</v>
      </c>
      <c r="AC66" s="15">
        <v>0.95729586118514631</v>
      </c>
      <c r="AD66" s="15">
        <v>3.2016965130508064</v>
      </c>
      <c r="AE66" s="15">
        <v>1.3950954383635583</v>
      </c>
      <c r="AF66" s="15">
        <v>1.5908841259261715</v>
      </c>
      <c r="AG66" s="15">
        <v>1.4171854720479184</v>
      </c>
      <c r="AH66" s="15">
        <v>0.37847095422980054</v>
      </c>
      <c r="AI66" s="15">
        <v>2.0492936447465686</v>
      </c>
      <c r="AJ66" s="15">
        <v>1.5370661134270134</v>
      </c>
      <c r="AK66" s="15">
        <v>0.32962573158672775</v>
      </c>
      <c r="AL66" s="15">
        <v>1.2026276549159982</v>
      </c>
      <c r="AM66" s="15">
        <v>1.3884326768516888</v>
      </c>
      <c r="AN66" s="15">
        <v>1.541969095316098</v>
      </c>
      <c r="AO66" s="15">
        <v>0.71018063953994315</v>
      </c>
      <c r="AP66" s="15">
        <v>0.58737383043837099</v>
      </c>
      <c r="AQ66" s="15">
        <v>2.8564622318784569</v>
      </c>
      <c r="AR66" s="15">
        <v>1.1266193208265132</v>
      </c>
      <c r="AS66" s="15">
        <v>2.0620600257978516</v>
      </c>
      <c r="AT66" s="15">
        <v>2.3633577585788195</v>
      </c>
      <c r="AU66" s="15">
        <v>2.984604944463725</v>
      </c>
      <c r="AV66" s="15">
        <v>1.8237184217806022</v>
      </c>
      <c r="AW66" s="15">
        <v>0.96122160508754617</v>
      </c>
      <c r="AX66" s="15">
        <v>1.3238693064251248</v>
      </c>
      <c r="AY66" s="15">
        <v>1.7259104039966491</v>
      </c>
      <c r="AZ66" s="15">
        <v>1.0186131603730482</v>
      </c>
      <c r="BA66" s="15">
        <v>0.63779158437232852</v>
      </c>
    </row>
    <row r="67" spans="2:53" ht="17.25">
      <c r="B67" s="12">
        <v>43982</v>
      </c>
      <c r="C67" s="224">
        <v>60</v>
      </c>
      <c r="D67" s="43">
        <v>1.6647688036564594</v>
      </c>
      <c r="E67" s="106">
        <v>2.3960393910400311</v>
      </c>
      <c r="F67" s="43">
        <v>3.7436664588609121</v>
      </c>
      <c r="G67" s="43">
        <v>4.2741448348327333</v>
      </c>
      <c r="H67" s="43">
        <v>2.1798229544374541</v>
      </c>
      <c r="I67" s="43">
        <v>0.85299849170694031</v>
      </c>
      <c r="J67" s="43">
        <v>0.58597398794593458</v>
      </c>
      <c r="K67" s="43">
        <v>0.53418946312397964</v>
      </c>
      <c r="L67" s="43">
        <v>1.8684086998970173</v>
      </c>
      <c r="M67" s="43">
        <v>1.4134454434834329</v>
      </c>
      <c r="N67" s="234">
        <v>0.66671103258034237</v>
      </c>
      <c r="O67" s="43">
        <v>1.4350342909854596</v>
      </c>
      <c r="P67" s="43">
        <v>0.86391366416819693</v>
      </c>
      <c r="Q67" s="43">
        <v>1.1212647542691532</v>
      </c>
      <c r="R67" s="43">
        <v>1.4151431681030122</v>
      </c>
      <c r="S67" s="43">
        <v>2.1587635618820045</v>
      </c>
      <c r="T67" s="43">
        <v>0.95785385835643411</v>
      </c>
      <c r="U67" s="43">
        <v>1.0019231211956787</v>
      </c>
      <c r="V67" s="43">
        <v>0.92289964724937079</v>
      </c>
      <c r="W67" s="43">
        <v>1.2991658732134275</v>
      </c>
      <c r="X67" s="43">
        <v>1.2845170461479023</v>
      </c>
      <c r="Y67" s="43">
        <v>1.6474776991624853</v>
      </c>
      <c r="Z67" s="43">
        <v>1.6144467909915352</v>
      </c>
      <c r="AA67" s="43">
        <v>1.451479460238885</v>
      </c>
      <c r="AB67" s="43">
        <v>1.7204535036471695</v>
      </c>
      <c r="AC67" s="43">
        <v>0.88726266120399289</v>
      </c>
      <c r="AD67" s="43">
        <v>3.1151252125393953</v>
      </c>
      <c r="AE67" s="43">
        <v>1.4935040342535011</v>
      </c>
      <c r="AF67" s="43">
        <v>1.4743187563292182</v>
      </c>
      <c r="AG67" s="43">
        <v>1.1559841836089697</v>
      </c>
      <c r="AH67" s="43">
        <v>0.32735319204065966</v>
      </c>
      <c r="AI67" s="43">
        <v>2.1534979019339824</v>
      </c>
      <c r="AJ67" s="43">
        <v>1.6275709228372546</v>
      </c>
      <c r="AK67" s="43">
        <v>0.30893567956780743</v>
      </c>
      <c r="AL67" s="43">
        <v>1.1447977665674942</v>
      </c>
      <c r="AM67" s="43">
        <v>1.3884326768516888</v>
      </c>
      <c r="AN67" s="43">
        <v>1.7858661573245576</v>
      </c>
      <c r="AO67" s="43">
        <v>0.7058274768979419</v>
      </c>
      <c r="AP67" s="43">
        <v>0.48268093191056344</v>
      </c>
      <c r="AQ67" s="43">
        <v>2.6574904240805886</v>
      </c>
      <c r="AR67" s="43">
        <v>1.2196344955972422</v>
      </c>
      <c r="AS67" s="43">
        <v>1.9580071517456079</v>
      </c>
      <c r="AT67" s="43">
        <v>2.1976757666183566</v>
      </c>
      <c r="AU67" s="43">
        <v>2.823429586299651</v>
      </c>
      <c r="AV67" s="159">
        <v>1.7323868401395437</v>
      </c>
      <c r="AW67" s="43">
        <v>1.1468274110940615</v>
      </c>
      <c r="AX67" s="43">
        <v>1.2756215230229249</v>
      </c>
      <c r="AY67" s="43">
        <v>1.7731510010194209</v>
      </c>
      <c r="AZ67" s="43">
        <v>0.92197887339387263</v>
      </c>
      <c r="BA67" s="43">
        <v>0.67966485384418307</v>
      </c>
    </row>
    <row r="68" spans="2:53">
      <c r="B68" s="12">
        <v>43983</v>
      </c>
      <c r="C68" s="224">
        <v>61</v>
      </c>
      <c r="D68" s="43">
        <v>2.1482579587011812</v>
      </c>
      <c r="E68" s="106">
        <v>2.6707195781541997</v>
      </c>
      <c r="F68" s="43">
        <v>3.8423874896667241</v>
      </c>
      <c r="G68" s="43">
        <v>4.5539204902786832</v>
      </c>
      <c r="H68" s="43">
        <v>2.1455508995749359</v>
      </c>
      <c r="I68" s="43">
        <v>0.83818255982028533</v>
      </c>
      <c r="J68" s="43">
        <v>0.44490157442952849</v>
      </c>
      <c r="K68" s="43">
        <v>0.48578283996798532</v>
      </c>
      <c r="L68" s="43">
        <v>1.9180926120209132</v>
      </c>
      <c r="M68" s="43">
        <v>1.3821069254476142</v>
      </c>
      <c r="N68" s="234">
        <v>0.68915520732378355</v>
      </c>
      <c r="O68" s="43">
        <v>1.3275688982832838</v>
      </c>
      <c r="P68" s="43">
        <v>0.90238258981153607</v>
      </c>
      <c r="Q68" s="43">
        <v>1.1019497304587591</v>
      </c>
      <c r="R68" s="43">
        <v>1.5711391750129065</v>
      </c>
      <c r="S68" s="43">
        <v>1.9011907541609372</v>
      </c>
      <c r="T68" s="43">
        <v>0.88393433882981554</v>
      </c>
      <c r="U68" s="43">
        <v>0.88923064048308675</v>
      </c>
      <c r="V68" s="43">
        <v>0.39429008583090458</v>
      </c>
      <c r="W68" s="43">
        <v>1.1955636091999011</v>
      </c>
      <c r="X68" s="43">
        <v>1.2149455465799643</v>
      </c>
      <c r="Y68" s="43">
        <v>1.677647751375869</v>
      </c>
      <c r="Z68" s="43">
        <v>1.7649910699989289</v>
      </c>
      <c r="AA68" s="43">
        <v>1.4337956523290301</v>
      </c>
      <c r="AB68" s="43">
        <v>1.4785532132507027</v>
      </c>
      <c r="AC68" s="43">
        <v>0.66705461261560928</v>
      </c>
      <c r="AD68" s="43">
        <v>3.1507126990254264</v>
      </c>
      <c r="AE68" s="43">
        <v>1.3244199729181132</v>
      </c>
      <c r="AF68" s="43">
        <v>1.3366555986213693</v>
      </c>
      <c r="AG68" s="43">
        <v>1.1535496589817436</v>
      </c>
      <c r="AH68" s="43">
        <v>0.31424877840897331</v>
      </c>
      <c r="AI68" s="43">
        <v>2.1423730364200009</v>
      </c>
      <c r="AJ68" s="43">
        <v>1.7278528065247147</v>
      </c>
      <c r="AK68" s="43">
        <v>0.29456992542912069</v>
      </c>
      <c r="AL68" s="43">
        <v>1.0899857894885632</v>
      </c>
      <c r="AM68" s="43">
        <v>1.5451580715858424</v>
      </c>
      <c r="AN68" s="43">
        <v>1.9233560160475172</v>
      </c>
      <c r="AO68" s="43">
        <v>0.67782083254949954</v>
      </c>
      <c r="AP68" s="43">
        <v>0.60727975927489397</v>
      </c>
      <c r="AQ68" s="43">
        <v>2.8208947655223988</v>
      </c>
      <c r="AR68" s="43">
        <v>1.1892359766937841</v>
      </c>
      <c r="AS68" s="43">
        <v>1.9249791933643527</v>
      </c>
      <c r="AT68" s="43">
        <v>2.1875498742477184</v>
      </c>
      <c r="AU68" s="43">
        <v>2.962828898804672</v>
      </c>
      <c r="AV68" s="43">
        <v>1.6052703337935752</v>
      </c>
      <c r="AW68" s="43">
        <v>1.2780974344942362</v>
      </c>
      <c r="AX68" s="43">
        <v>1.2823464885079794</v>
      </c>
      <c r="AY68" s="43">
        <v>1.8033995281690933</v>
      </c>
      <c r="AZ68" s="43">
        <v>0.90744273994017377</v>
      </c>
      <c r="BA68" s="43">
        <v>0.76412407072837651</v>
      </c>
    </row>
    <row r="69" spans="2:53">
      <c r="B69" s="12">
        <v>43984</v>
      </c>
      <c r="C69" s="224">
        <v>62</v>
      </c>
      <c r="D69" s="43">
        <v>1.8872186522585948</v>
      </c>
      <c r="E69" s="106">
        <v>2.3231656233164193</v>
      </c>
      <c r="F69" s="43">
        <v>3.6303499324637074</v>
      </c>
      <c r="G69" s="43">
        <v>4.0909079504679111</v>
      </c>
      <c r="H69" s="43">
        <v>2.0913560522673538</v>
      </c>
      <c r="I69" s="43">
        <v>0.80810254886849775</v>
      </c>
      <c r="J69" s="43">
        <v>0.39339912502044222</v>
      </c>
      <c r="K69" s="43">
        <v>0.49724624244005255</v>
      </c>
      <c r="L69" s="43">
        <v>2.0069878482503967</v>
      </c>
      <c r="M69" s="43">
        <v>1.4210683763250107</v>
      </c>
      <c r="N69" s="234">
        <v>0.77485384195709528</v>
      </c>
      <c r="O69" s="43">
        <v>1.3336509937286094</v>
      </c>
      <c r="P69" s="43">
        <v>0.80134575316668233</v>
      </c>
      <c r="Q69" s="43">
        <v>1.0908219572705238</v>
      </c>
      <c r="R69" s="43">
        <v>1.5039367964679735</v>
      </c>
      <c r="S69" s="43">
        <v>1.9908045592981491</v>
      </c>
      <c r="T69" s="43">
        <v>0.88393433882981554</v>
      </c>
      <c r="U69" s="43">
        <v>0.93220252270294068</v>
      </c>
      <c r="V69" s="43">
        <v>0.37985634454382428</v>
      </c>
      <c r="W69" s="43">
        <v>1.1197435034202436</v>
      </c>
      <c r="X69" s="43">
        <v>1.0696532358578941</v>
      </c>
      <c r="Y69" s="43">
        <v>1.6937458464626307</v>
      </c>
      <c r="Z69" s="43">
        <v>1.7682318084192516</v>
      </c>
      <c r="AA69" s="43">
        <v>1.3429064280092209</v>
      </c>
      <c r="AB69" s="43">
        <v>1.7762499950498929</v>
      </c>
      <c r="AC69" s="43">
        <v>0.76809177365229075</v>
      </c>
      <c r="AD69" s="43">
        <v>3.1106056316401238</v>
      </c>
      <c r="AE69" s="43">
        <v>1.3143777063786111</v>
      </c>
      <c r="AF69" s="43">
        <v>1.1924955023295729</v>
      </c>
      <c r="AG69" s="43">
        <v>1.1080196740915125</v>
      </c>
      <c r="AH69" s="43">
        <v>0.28463719592615178</v>
      </c>
      <c r="AI69" s="43">
        <v>1.8055237502848114</v>
      </c>
      <c r="AJ69" s="43">
        <v>1.820365533685361</v>
      </c>
      <c r="AK69" s="43">
        <v>0.26234769011703107</v>
      </c>
      <c r="AL69" s="43">
        <v>1.0397290734518196</v>
      </c>
      <c r="AM69" s="43">
        <v>1.548871732045219</v>
      </c>
      <c r="AN69" s="43">
        <v>2.0044773940754927</v>
      </c>
      <c r="AO69" s="43">
        <v>0.65444808559411072</v>
      </c>
      <c r="AP69" s="43">
        <v>0.53711670539603618</v>
      </c>
      <c r="AQ69" s="43">
        <v>2.9175774222874398</v>
      </c>
      <c r="AR69" s="43">
        <v>1.231032348932537</v>
      </c>
      <c r="AS69" s="43">
        <v>1.7590490105047429</v>
      </c>
      <c r="AT69" s="43">
        <v>2.1265966911017817</v>
      </c>
      <c r="AU69" s="43">
        <v>2.9234367388686215</v>
      </c>
      <c r="AV69" s="43">
        <v>1.5216786455059352</v>
      </c>
      <c r="AW69" s="43">
        <v>1.3247212035960512</v>
      </c>
      <c r="AX69" s="43">
        <v>1.3506090490239511</v>
      </c>
      <c r="AY69" s="43">
        <v>1.700308576731808</v>
      </c>
      <c r="AZ69" s="43">
        <v>0.83005297670805589</v>
      </c>
      <c r="BA69" s="43">
        <v>0.88080116318709811</v>
      </c>
    </row>
    <row r="70" spans="2:53">
      <c r="B70" s="12">
        <v>43985</v>
      </c>
      <c r="C70" s="224">
        <v>63</v>
      </c>
      <c r="D70" s="43">
        <v>2.2068070067648677</v>
      </c>
      <c r="E70" s="106">
        <v>2.2947995674623658</v>
      </c>
      <c r="F70" s="43">
        <v>3.5848924807868801</v>
      </c>
      <c r="G70" s="43">
        <v>4.216057866711572</v>
      </c>
      <c r="H70" s="43">
        <v>2.0861393481163355</v>
      </c>
      <c r="I70" s="43">
        <v>0.74017680281537324</v>
      </c>
      <c r="J70" s="43">
        <v>0.410441487508173</v>
      </c>
      <c r="K70" s="43">
        <v>0.51959012387444559</v>
      </c>
      <c r="L70" s="43">
        <v>1.9731740892435314</v>
      </c>
      <c r="M70" s="43">
        <v>1.4136988289102956</v>
      </c>
      <c r="N70" s="234">
        <v>0.70141901381972949</v>
      </c>
      <c r="O70" s="43">
        <v>1.235054399657441</v>
      </c>
      <c r="P70" s="43">
        <v>0.75615561818832078</v>
      </c>
      <c r="Q70" s="43">
        <v>1.0132674362261491</v>
      </c>
      <c r="R70" s="43">
        <v>1.6709270714446056</v>
      </c>
      <c r="S70" s="43">
        <v>1.8905989240144574</v>
      </c>
      <c r="T70" s="43">
        <v>0.87449169076760924</v>
      </c>
      <c r="U70" s="43">
        <v>0.97229286750049682</v>
      </c>
      <c r="V70" s="43">
        <v>0.35607119111966362</v>
      </c>
      <c r="W70" s="43">
        <v>1.0687108729303674</v>
      </c>
      <c r="X70" s="43">
        <v>1.4001927572468098</v>
      </c>
      <c r="Y70" s="43">
        <v>1.6591011482435978</v>
      </c>
      <c r="Z70" s="43">
        <v>1.7864206552237987</v>
      </c>
      <c r="AA70" s="43">
        <v>1.4023624952475191</v>
      </c>
      <c r="AB70" s="43">
        <v>1.5694463106204306</v>
      </c>
      <c r="AC70" s="43">
        <v>0.57150478019570372</v>
      </c>
      <c r="AD70" s="43">
        <v>3.0758343889364603</v>
      </c>
      <c r="AE70" s="43">
        <v>1.3329438429912395</v>
      </c>
      <c r="AF70" s="43">
        <v>1.0724753786233165</v>
      </c>
      <c r="AG70" s="43">
        <v>1.0977881856277858</v>
      </c>
      <c r="AH70" s="43">
        <v>0.28606068254718614</v>
      </c>
      <c r="AI70" s="43">
        <v>1.826191021569785</v>
      </c>
      <c r="AJ70" s="43">
        <v>1.8155258224159405</v>
      </c>
      <c r="AK70" s="43">
        <v>0.23653008960767355</v>
      </c>
      <c r="AL70" s="43">
        <v>1.0416739361350504</v>
      </c>
      <c r="AM70" s="43">
        <v>1.3177036528492765</v>
      </c>
      <c r="AN70" s="43">
        <v>1.9998462990398711</v>
      </c>
      <c r="AO70" s="43">
        <v>0.63687307557155193</v>
      </c>
      <c r="AP70" s="43">
        <v>0.49537996937138373</v>
      </c>
      <c r="AQ70" s="43">
        <v>3.1382195315343124</v>
      </c>
      <c r="AR70" s="43">
        <v>1.1736646739762666</v>
      </c>
      <c r="AS70" s="43">
        <v>1.6557852444454799</v>
      </c>
      <c r="AT70" s="43">
        <v>2.2214204723213578</v>
      </c>
      <c r="AU70" s="43">
        <v>2.7848449266673421</v>
      </c>
      <c r="AV70" s="43">
        <v>1.3630393573141093</v>
      </c>
      <c r="AW70" s="43">
        <v>1.4270148550470121</v>
      </c>
      <c r="AX70" s="43">
        <v>1.3092622723235461</v>
      </c>
      <c r="AY70" s="43">
        <v>1.5299446003344588</v>
      </c>
      <c r="AZ70" s="43">
        <v>0.77637035059678894</v>
      </c>
      <c r="BA70" s="43">
        <v>0.98040723412994779</v>
      </c>
    </row>
    <row r="71" spans="2:53">
      <c r="B71" s="12">
        <v>43986</v>
      </c>
      <c r="C71" s="224">
        <v>64</v>
      </c>
      <c r="D71" s="43">
        <v>2.5712398955082958</v>
      </c>
      <c r="E71" s="106">
        <v>2.4740444570940996</v>
      </c>
      <c r="F71" s="43">
        <v>3.568900615174047</v>
      </c>
      <c r="G71" s="43">
        <v>4.5395753003626007</v>
      </c>
      <c r="H71" s="43">
        <v>2.1515908646241373</v>
      </c>
      <c r="I71" s="43">
        <v>0.65666618402608579</v>
      </c>
      <c r="J71" s="43">
        <v>0.39813620916838233</v>
      </c>
      <c r="K71" s="43">
        <v>0.57305243507018233</v>
      </c>
      <c r="L71" s="43">
        <v>1.9859824430681603</v>
      </c>
      <c r="M71" s="43">
        <v>1.3983405935849014</v>
      </c>
      <c r="N71" s="234">
        <v>0.78574398246575228</v>
      </c>
      <c r="O71" s="43">
        <v>1.115373410021357</v>
      </c>
      <c r="P71" s="43">
        <v>0.73295028284079733</v>
      </c>
      <c r="Q71" s="43">
        <v>1.0128155098363654</v>
      </c>
      <c r="R71" s="43">
        <v>1.4167762485601112</v>
      </c>
      <c r="S71" s="43">
        <v>1.565740839087518</v>
      </c>
      <c r="T71" s="43">
        <v>0.87449169076760924</v>
      </c>
      <c r="U71" s="43">
        <v>0.96676413403779449</v>
      </c>
      <c r="V71" s="43">
        <v>0.35990874672561396</v>
      </c>
      <c r="W71" s="43">
        <v>0.93573391911917014</v>
      </c>
      <c r="X71" s="43">
        <v>1.2357172562128125</v>
      </c>
      <c r="Y71" s="43">
        <v>1.6668805618526557</v>
      </c>
      <c r="Z71" s="43">
        <v>1.5655949454368974</v>
      </c>
      <c r="AA71" s="43">
        <v>1.2942493643022754</v>
      </c>
      <c r="AB71" s="43">
        <v>1.5694463106204306</v>
      </c>
      <c r="AC71" s="43">
        <v>0.87385922579631881</v>
      </c>
      <c r="AD71" s="43">
        <v>3.016381508266949</v>
      </c>
      <c r="AE71" s="43">
        <v>1.3778824395530924</v>
      </c>
      <c r="AF71" s="43">
        <v>1.0894998811244783</v>
      </c>
      <c r="AG71" s="43">
        <v>0.94375267348613279</v>
      </c>
      <c r="AH71" s="43">
        <v>0.28594485342169512</v>
      </c>
      <c r="AI71" s="43">
        <v>1.6367445493317843</v>
      </c>
      <c r="AJ71" s="43">
        <v>1.9466311258989168</v>
      </c>
      <c r="AK71" s="43">
        <v>0.22115817467604412</v>
      </c>
      <c r="AL71" s="43">
        <v>1.0066973238173738</v>
      </c>
      <c r="AM71" s="43">
        <v>1.3621548865269086</v>
      </c>
      <c r="AN71" s="43">
        <v>2.2495136032773262</v>
      </c>
      <c r="AO71" s="43">
        <v>0.67773853550543761</v>
      </c>
      <c r="AP71" s="43">
        <v>0.49201185484075388</v>
      </c>
      <c r="AQ71" s="43">
        <v>3.3492045161160759</v>
      </c>
      <c r="AR71" s="43">
        <v>1.0950058539342247</v>
      </c>
      <c r="AS71" s="43">
        <v>1.7266716275566958</v>
      </c>
      <c r="AT71" s="43">
        <v>2.2038453655006358</v>
      </c>
      <c r="AU71" s="43">
        <v>2.8308366763533193</v>
      </c>
      <c r="AV71" s="43">
        <v>1.3148823957419025</v>
      </c>
      <c r="AW71" s="43">
        <v>1.1252299396836918</v>
      </c>
      <c r="AX71" s="43">
        <v>1.2336411155083407</v>
      </c>
      <c r="AY71" s="43">
        <v>1.3907929485693669</v>
      </c>
      <c r="AZ71" s="43">
        <v>0.76093797399163776</v>
      </c>
      <c r="BA71" s="43">
        <v>1.3036426299757511</v>
      </c>
    </row>
    <row r="72" spans="2:53">
      <c r="B72" s="12">
        <v>43987</v>
      </c>
      <c r="C72" s="224">
        <v>65</v>
      </c>
      <c r="D72" s="43">
        <v>2.8690005833458394</v>
      </c>
      <c r="E72" s="106">
        <v>2.5179995059337021</v>
      </c>
      <c r="F72" s="43">
        <v>4.1250105967354553</v>
      </c>
      <c r="G72" s="43">
        <v>4.3175323451916805</v>
      </c>
      <c r="H72" s="43">
        <v>2.0618311269886496</v>
      </c>
      <c r="I72" s="43">
        <v>0.61114115804312064</v>
      </c>
      <c r="J72" s="43">
        <v>0.39837730708813168</v>
      </c>
      <c r="K72" s="43">
        <v>0.5466158769111702</v>
      </c>
      <c r="L72" s="43">
        <v>2.0686924727679745</v>
      </c>
      <c r="M72" s="43">
        <v>1.3871807644505654</v>
      </c>
      <c r="N72" s="234">
        <v>0.84319057784944762</v>
      </c>
      <c r="O72" s="43">
        <v>1.0701607081227391</v>
      </c>
      <c r="P72" s="43">
        <v>0.68059594703391924</v>
      </c>
      <c r="Q72" s="43">
        <v>0.96930398997069189</v>
      </c>
      <c r="R72" s="43">
        <v>1.4151509290172852</v>
      </c>
      <c r="S72" s="43">
        <v>1.4691857313333476</v>
      </c>
      <c r="T72" s="43">
        <v>0.87180564691219531</v>
      </c>
      <c r="U72" s="43">
        <v>0.98776704667842907</v>
      </c>
      <c r="V72" s="43">
        <v>0.34433365050815673</v>
      </c>
      <c r="W72" s="43">
        <v>0.91985071953777364</v>
      </c>
      <c r="X72" s="43">
        <v>1.3133539002670527</v>
      </c>
      <c r="Y72" s="43">
        <v>0.47169663494516711</v>
      </c>
      <c r="Z72" s="43">
        <v>1.1445460935884786</v>
      </c>
      <c r="AA72" s="43">
        <v>1.2763071763772338</v>
      </c>
      <c r="AB72" s="43">
        <v>2.0436730170823481</v>
      </c>
      <c r="AC72" s="43">
        <v>1.2165401191472405</v>
      </c>
      <c r="AD72" s="43">
        <v>3.0774534046601558</v>
      </c>
      <c r="AE72" s="43">
        <v>1.3450053597745029</v>
      </c>
      <c r="AF72" s="43">
        <v>1.0163572431866466</v>
      </c>
      <c r="AG72" s="43">
        <v>0.83464401499459784</v>
      </c>
      <c r="AH72" s="43">
        <v>0.24522605180968984</v>
      </c>
      <c r="AI72" s="43">
        <v>1.3417922525911103</v>
      </c>
      <c r="AJ72" s="43">
        <v>1.9969336467617893</v>
      </c>
      <c r="AK72" s="43">
        <v>0.20756688256177316</v>
      </c>
      <c r="AL72" s="43">
        <v>0.97466134595365672</v>
      </c>
      <c r="AM72" s="43">
        <v>1.3501439011535712</v>
      </c>
      <c r="AN72" s="43">
        <v>2.3231056131632548</v>
      </c>
      <c r="AO72" s="43">
        <v>0.62829011242192379</v>
      </c>
      <c r="AP72" s="43">
        <v>0.46063449181583038</v>
      </c>
      <c r="AQ72" s="43">
        <v>3.4851649343711242</v>
      </c>
      <c r="AR72" s="43">
        <v>1.2064261039334414</v>
      </c>
      <c r="AS72" s="43">
        <v>1.7932776419799497</v>
      </c>
      <c r="AT72" s="43">
        <v>2.2246196940713632</v>
      </c>
      <c r="AU72" s="43">
        <v>2.904646889028482</v>
      </c>
      <c r="AV72" s="43">
        <v>1.2380782815364049</v>
      </c>
      <c r="AW72" s="43">
        <v>1.2256214054766623</v>
      </c>
      <c r="AX72" s="43">
        <v>1.2928959487894203</v>
      </c>
      <c r="AY72" s="43">
        <v>2.8512589406928437</v>
      </c>
      <c r="AZ72" s="43">
        <v>0.85059133844308676</v>
      </c>
      <c r="BA72" s="43">
        <v>1.3713144154459249</v>
      </c>
    </row>
    <row r="73" spans="2:53">
      <c r="B73" s="12">
        <v>43988</v>
      </c>
      <c r="C73" s="224">
        <v>66</v>
      </c>
      <c r="D73" s="43">
        <v>3.3579986019187529</v>
      </c>
      <c r="E73" s="106">
        <v>2.8424741483770992</v>
      </c>
      <c r="F73" s="43">
        <v>4.062969235239601</v>
      </c>
      <c r="G73" s="43">
        <v>4.3283736593539555</v>
      </c>
      <c r="H73" s="43">
        <v>2.067850554500466</v>
      </c>
      <c r="I73" s="43">
        <v>0.58743878031061969</v>
      </c>
      <c r="J73" s="43">
        <v>0.37834936687541898</v>
      </c>
      <c r="K73" s="43">
        <v>0.45534885201220987</v>
      </c>
      <c r="L73" s="43">
        <v>2.2291841387048348</v>
      </c>
      <c r="M73" s="43">
        <v>1.4526822260038128</v>
      </c>
      <c r="N73" s="234">
        <v>1.0006263390418038</v>
      </c>
      <c r="O73" s="43">
        <v>1.1368141836308965</v>
      </c>
      <c r="P73" s="43">
        <v>0.64302126141848603</v>
      </c>
      <c r="Q73" s="43">
        <v>0.9507408446077622</v>
      </c>
      <c r="R73" s="43">
        <v>1.416613359239032</v>
      </c>
      <c r="S73" s="43">
        <v>1.3952473549438136</v>
      </c>
      <c r="T73" s="43">
        <v>0.87180564691219531</v>
      </c>
      <c r="U73" s="43">
        <v>1.2228587592072491</v>
      </c>
      <c r="V73" s="43">
        <v>0.31007822161134768</v>
      </c>
      <c r="W73" s="43">
        <v>0.89032504738831364</v>
      </c>
      <c r="X73" s="43">
        <v>1.0033890447790128</v>
      </c>
      <c r="Y73" s="43">
        <v>0.40784825866740448</v>
      </c>
      <c r="Z73" s="43">
        <v>1.1255653031222097</v>
      </c>
      <c r="AA73" s="43">
        <v>1.2928860456055855</v>
      </c>
      <c r="AB73" s="43">
        <v>1.6231166114592759</v>
      </c>
      <c r="AC73" s="43">
        <v>1.2165401191472405</v>
      </c>
      <c r="AD73" s="43">
        <v>2.9865819545958874</v>
      </c>
      <c r="AE73" s="43">
        <v>1.1777667030153387</v>
      </c>
      <c r="AF73" s="43">
        <v>0.96826139010909784</v>
      </c>
      <c r="AG73" s="43">
        <v>0.77553446911183344</v>
      </c>
      <c r="AH73" s="43">
        <v>0.23428515578070019</v>
      </c>
      <c r="AI73" s="43">
        <v>1.2742355413566766</v>
      </c>
      <c r="AJ73" s="43">
        <v>2.1077827910964686</v>
      </c>
      <c r="AK73" s="43">
        <v>0.19372333840338588</v>
      </c>
      <c r="AL73" s="43">
        <v>0.99078437322217228</v>
      </c>
      <c r="AM73" s="43">
        <v>1.4119619331243298</v>
      </c>
      <c r="AN73" s="43">
        <v>2.4521003649576403</v>
      </c>
      <c r="AO73" s="43">
        <v>0.53234248102994441</v>
      </c>
      <c r="AP73" s="43">
        <v>0.46063449181583038</v>
      </c>
      <c r="AQ73" s="43">
        <v>3.6404195769764311</v>
      </c>
      <c r="AR73" s="43">
        <v>1.1894622082401314</v>
      </c>
      <c r="AS73" s="43">
        <v>1.6884190467853419</v>
      </c>
      <c r="AT73" s="43">
        <v>2.2352708608005627</v>
      </c>
      <c r="AU73" s="43">
        <v>2.4614888058379285</v>
      </c>
      <c r="AV73" s="43">
        <v>1.0394242920689831</v>
      </c>
      <c r="AW73" s="43">
        <v>1.0538021462801315</v>
      </c>
      <c r="AX73" s="43">
        <v>1.2355969626077672</v>
      </c>
      <c r="AY73" s="43">
        <v>2.803324853325925</v>
      </c>
      <c r="AZ73" s="43">
        <v>0.89436391757708378</v>
      </c>
      <c r="BA73" s="43">
        <v>1.5961423420472418</v>
      </c>
    </row>
    <row r="74" spans="2:53">
      <c r="B74" s="12">
        <v>43989</v>
      </c>
      <c r="C74" s="224">
        <v>67</v>
      </c>
      <c r="D74" s="43">
        <v>3.5521376322369087</v>
      </c>
      <c r="E74" s="106">
        <v>2.7829227570820514</v>
      </c>
      <c r="F74" s="43">
        <v>4.0333830372412498</v>
      </c>
      <c r="G74" s="43">
        <v>4.0454467874166387</v>
      </c>
      <c r="H74" s="43">
        <v>2.065981438980494</v>
      </c>
      <c r="I74" s="43">
        <v>0.56469067354520319</v>
      </c>
      <c r="J74" s="43">
        <v>0.35934341594837499</v>
      </c>
      <c r="K74" s="43">
        <v>0.51769576312817078</v>
      </c>
      <c r="L74" s="43">
        <v>2.3643212877762769</v>
      </c>
      <c r="M74" s="43">
        <v>1.5092510867779296</v>
      </c>
      <c r="N74" s="234">
        <v>1.122718208474595</v>
      </c>
      <c r="O74" s="43">
        <v>1.1368141836308965</v>
      </c>
      <c r="P74" s="43">
        <v>0.61788708480402676</v>
      </c>
      <c r="Q74" s="43">
        <v>0.9287339295777487</v>
      </c>
      <c r="R74" s="43">
        <v>1.4689732713188139</v>
      </c>
      <c r="S74" s="43">
        <v>1.3952473549438136</v>
      </c>
      <c r="T74" s="43">
        <v>0.87180564691219531</v>
      </c>
      <c r="U74" s="43">
        <v>1.2156616978620376</v>
      </c>
      <c r="V74" s="43">
        <v>0.29619594291255985</v>
      </c>
      <c r="W74" s="43">
        <v>0.86094286127508723</v>
      </c>
      <c r="X74" s="43">
        <v>1.2754083491217902</v>
      </c>
      <c r="Y74" s="43">
        <v>0.35938733176630322</v>
      </c>
      <c r="Z74" s="43">
        <v>1.1980276534361702</v>
      </c>
      <c r="AA74" s="43">
        <v>1.1835070470027378</v>
      </c>
      <c r="AB74" s="43">
        <v>1.5461763540347941</v>
      </c>
      <c r="AC74" s="43">
        <v>1.5077568680268818</v>
      </c>
      <c r="AD74" s="43">
        <v>3.082996219073042</v>
      </c>
      <c r="AE74" s="43">
        <v>1.0536911845358559</v>
      </c>
      <c r="AF74" s="43">
        <v>0.96366537451648371</v>
      </c>
      <c r="AG74" s="43">
        <v>0.75851642466057612</v>
      </c>
      <c r="AH74" s="43">
        <v>0.23450079152920825</v>
      </c>
      <c r="AI74" s="43">
        <v>1.1994089091728277</v>
      </c>
      <c r="AJ74" s="43">
        <v>2.0949410075279142</v>
      </c>
      <c r="AK74" s="43">
        <v>0.19220710356222526</v>
      </c>
      <c r="AL74" s="43">
        <v>0.95915218540592362</v>
      </c>
      <c r="AM74" s="43">
        <v>2.4763892304397319</v>
      </c>
      <c r="AN74" s="43">
        <v>2.2699056686218126</v>
      </c>
      <c r="AO74" s="43">
        <v>0.58564667668971537</v>
      </c>
      <c r="AP74" s="43">
        <v>0.46063449181583038</v>
      </c>
      <c r="AQ74" s="43">
        <v>3.9187262897622994</v>
      </c>
      <c r="AR74" s="43">
        <v>1.1600280597543668</v>
      </c>
      <c r="AS74" s="43">
        <v>1.9435815980157629</v>
      </c>
      <c r="AT74" s="43">
        <v>2.2640229797327827</v>
      </c>
      <c r="AU74" s="43">
        <v>2.5342714929365684</v>
      </c>
      <c r="AV74" s="43">
        <v>0.97890252663410038</v>
      </c>
      <c r="AW74" s="43">
        <v>0.8352019385404118</v>
      </c>
      <c r="AX74" s="43">
        <v>1.2141932142886169</v>
      </c>
      <c r="AY74" s="43">
        <v>2.7710354695640254</v>
      </c>
      <c r="AZ74" s="43">
        <v>0.94112249082275923</v>
      </c>
      <c r="BA74" s="43">
        <v>1.610358484571923</v>
      </c>
    </row>
    <row r="75" spans="2:53">
      <c r="B75" s="12">
        <v>43990</v>
      </c>
      <c r="C75" s="224">
        <v>68</v>
      </c>
      <c r="D75" s="43">
        <v>3.1479789830476612</v>
      </c>
      <c r="E75" s="106">
        <v>2.3571788762391854</v>
      </c>
      <c r="F75" s="43">
        <v>4.0329022227919156</v>
      </c>
      <c r="G75" s="43">
        <v>4.0325015965572266</v>
      </c>
      <c r="H75" s="43">
        <v>2.0377037920912753</v>
      </c>
      <c r="I75" s="43">
        <v>0.55477752089046561</v>
      </c>
      <c r="J75" s="43">
        <v>0.36561090538051694</v>
      </c>
      <c r="K75" s="43">
        <v>0.53587329188628119</v>
      </c>
      <c r="L75" s="43">
        <v>2.4790187583614478</v>
      </c>
      <c r="M75" s="43">
        <v>1.5257080289166629</v>
      </c>
      <c r="N75" s="234">
        <v>1.2654286394608099</v>
      </c>
      <c r="O75" s="43">
        <v>1.1734152675156651</v>
      </c>
      <c r="P75" s="43">
        <v>0.51474463330270581</v>
      </c>
      <c r="Q75" s="43">
        <v>1.027950259180813</v>
      </c>
      <c r="R75" s="43">
        <v>1.2965739709039628</v>
      </c>
      <c r="S75" s="43">
        <v>1.3880304968388657</v>
      </c>
      <c r="T75" s="43">
        <v>0.99598203662966911</v>
      </c>
      <c r="U75" s="43">
        <v>1.3062609336283337</v>
      </c>
      <c r="V75" s="43">
        <v>0.28174310616312531</v>
      </c>
      <c r="W75" s="43">
        <v>0.82572136682771258</v>
      </c>
      <c r="X75" s="43">
        <v>1.2213833641902967</v>
      </c>
      <c r="Y75" s="43">
        <v>0.30235906959738151</v>
      </c>
      <c r="Z75" s="43">
        <v>1.1351815791967772</v>
      </c>
      <c r="AA75" s="43">
        <v>1.3453464428392412</v>
      </c>
      <c r="AB75" s="43">
        <v>1.7986350351169023</v>
      </c>
      <c r="AC75" s="43">
        <v>1.5779570794901523</v>
      </c>
      <c r="AD75" s="43">
        <v>3.0293254729353514</v>
      </c>
      <c r="AE75" s="43">
        <v>1.0562049424351017</v>
      </c>
      <c r="AF75" s="43">
        <v>0.96346658402258911</v>
      </c>
      <c r="AG75" s="43">
        <v>0.72924503797001505</v>
      </c>
      <c r="AH75" s="43">
        <v>0.22454365434987672</v>
      </c>
      <c r="AI75" s="43">
        <v>1.1839123692306077</v>
      </c>
      <c r="AJ75" s="43">
        <v>2.0234963442354648</v>
      </c>
      <c r="AK75" s="43">
        <v>0.1853566501800939</v>
      </c>
      <c r="AL75" s="43">
        <v>0.97356681749972851</v>
      </c>
      <c r="AM75" s="43">
        <v>2.202729711240917</v>
      </c>
      <c r="AN75" s="43">
        <v>2.3940758539211768</v>
      </c>
      <c r="AO75" s="43">
        <v>0.55841961338420576</v>
      </c>
      <c r="AP75" s="43">
        <v>0.40606843795626241</v>
      </c>
      <c r="AQ75" s="43">
        <v>3.8501603027534692</v>
      </c>
      <c r="AR75" s="43">
        <v>1.1460781844585226</v>
      </c>
      <c r="AS75" s="43">
        <v>1.9790279225156431</v>
      </c>
      <c r="AT75" s="43">
        <v>2.345445945687568</v>
      </c>
      <c r="AU75" s="43">
        <v>2.5192849210164829</v>
      </c>
      <c r="AV75" s="43">
        <v>0.95915441323383932</v>
      </c>
      <c r="AW75" s="43">
        <v>0.68750702137488118</v>
      </c>
      <c r="AX75" s="43">
        <v>1.2056337846761269</v>
      </c>
      <c r="AY75" s="43">
        <v>2.7366214912411455</v>
      </c>
      <c r="AZ75" s="43">
        <v>1.0265400821564417</v>
      </c>
      <c r="BA75" s="43">
        <v>1.6693811542321921</v>
      </c>
    </row>
    <row r="76" spans="2:53">
      <c r="B76" s="12">
        <v>43991</v>
      </c>
      <c r="C76" s="118">
        <v>69</v>
      </c>
      <c r="D76" s="43">
        <v>3.2593407492585769</v>
      </c>
      <c r="E76" s="106">
        <v>2.3615337046889322</v>
      </c>
      <c r="F76" s="43">
        <v>3.8425930889080004</v>
      </c>
      <c r="G76" s="43">
        <v>4.6189326543116138</v>
      </c>
      <c r="H76" s="43">
        <v>2.001032752726533</v>
      </c>
      <c r="I76" s="43">
        <v>0.54144316953176186</v>
      </c>
      <c r="J76" s="43">
        <v>0.37340803631282782</v>
      </c>
      <c r="K76" s="43">
        <v>0.54083113641336666</v>
      </c>
      <c r="L76" s="43">
        <v>2.7498544317600984</v>
      </c>
      <c r="M76" s="43">
        <v>1.4839939945167937</v>
      </c>
      <c r="N76" s="234">
        <v>0.65044835439932924</v>
      </c>
      <c r="O76" s="43">
        <v>1.3535052512766654</v>
      </c>
      <c r="P76" s="43">
        <v>0.49317396431197225</v>
      </c>
      <c r="Q76" s="43">
        <v>0.99835259072191818</v>
      </c>
      <c r="R76" s="43">
        <v>1.196098852016839</v>
      </c>
      <c r="S76" s="43">
        <v>1.3062266348223415</v>
      </c>
      <c r="T76" s="43">
        <v>0.99598203662966911</v>
      </c>
      <c r="U76" s="43">
        <v>1.2817833471895135</v>
      </c>
      <c r="V76" s="43">
        <v>0.27186540064189557</v>
      </c>
      <c r="W76" s="43">
        <v>0.81792339453273954</v>
      </c>
      <c r="X76" s="43">
        <v>1.1223676204188848</v>
      </c>
      <c r="Y76" s="43">
        <v>0.27665308586545734</v>
      </c>
      <c r="Z76" s="43">
        <v>1.1531705544290536</v>
      </c>
      <c r="AA76" s="43">
        <v>1.3700187632410608</v>
      </c>
      <c r="AB76" s="43">
        <v>1.5775428335939574</v>
      </c>
      <c r="AC76" s="43">
        <v>1.8365018948327791</v>
      </c>
      <c r="AD76" s="43">
        <v>3.0029673338398868</v>
      </c>
      <c r="AE76" s="43">
        <v>1.057981811973896</v>
      </c>
      <c r="AF76" s="43">
        <v>0.99694082862401401</v>
      </c>
      <c r="AG76" s="43">
        <v>0.6316359809434553</v>
      </c>
      <c r="AH76" s="43">
        <v>0.22618738951119305</v>
      </c>
      <c r="AI76" s="43">
        <v>1.243411915052103</v>
      </c>
      <c r="AJ76" s="43">
        <v>2.148743394993069</v>
      </c>
      <c r="AK76" s="43">
        <v>0.18137659146707666</v>
      </c>
      <c r="AL76" s="43">
        <v>1.0028685185736488</v>
      </c>
      <c r="AM76" s="43">
        <v>2.3385415364453519</v>
      </c>
      <c r="AN76" s="43">
        <v>2.8703688678324797</v>
      </c>
      <c r="AO76" s="43">
        <v>0.5420803392401855</v>
      </c>
      <c r="AP76" s="43">
        <v>0.42427496627566491</v>
      </c>
      <c r="AQ76" s="43">
        <v>3.8870901427436877</v>
      </c>
      <c r="AR76" s="43">
        <v>1.1022213596215151</v>
      </c>
      <c r="AS76" s="43">
        <v>1.9549875622714121</v>
      </c>
      <c r="AT76" s="43">
        <v>2.681804961807734</v>
      </c>
      <c r="AU76" s="43">
        <v>2.5069913074493706</v>
      </c>
      <c r="AV76" s="43">
        <v>0.95262793650380417</v>
      </c>
      <c r="AW76" s="43">
        <v>0.5937104243827841</v>
      </c>
      <c r="AX76" s="43">
        <v>1.223110764742825</v>
      </c>
      <c r="AY76" s="43">
        <v>2.7266493623979797</v>
      </c>
      <c r="AZ76" s="43">
        <v>1.0244590363755866</v>
      </c>
      <c r="BA76" s="43">
        <v>1.6531293062218819</v>
      </c>
    </row>
    <row r="77" spans="2:53">
      <c r="B77" s="12">
        <v>43992</v>
      </c>
      <c r="C77" s="118">
        <v>70</v>
      </c>
      <c r="D77" s="43">
        <v>3.0976110153209619</v>
      </c>
      <c r="E77" s="106">
        <v>2.2879323048099161</v>
      </c>
      <c r="F77" s="43">
        <v>3.8826676044707069</v>
      </c>
      <c r="G77" s="43">
        <v>4.506640696393597</v>
      </c>
      <c r="H77" s="43">
        <v>2.0326147135552604</v>
      </c>
      <c r="I77" s="43">
        <v>0.57669346408708577</v>
      </c>
      <c r="J77" s="43">
        <v>0.34436578454191441</v>
      </c>
      <c r="K77" s="43">
        <v>0.54495720101359935</v>
      </c>
      <c r="L77" s="43">
        <v>2.9162927831237084</v>
      </c>
      <c r="M77" s="43">
        <v>1.5175832810556169</v>
      </c>
      <c r="N77" s="234">
        <v>0.668585620564212</v>
      </c>
      <c r="O77" s="43">
        <v>1.5436609337204412</v>
      </c>
      <c r="P77" s="43">
        <v>0.48249872342911765</v>
      </c>
      <c r="Q77" s="43">
        <v>0.96390860461840988</v>
      </c>
      <c r="R77" s="43">
        <v>1.1285338809470247</v>
      </c>
      <c r="S77" s="43">
        <v>1.2779408683652096</v>
      </c>
      <c r="T77" s="43">
        <v>1.1043851679908225</v>
      </c>
      <c r="U77" s="43">
        <v>1.4207379288315027</v>
      </c>
      <c r="V77" s="43">
        <v>0.27104047815664145</v>
      </c>
      <c r="W77" s="43">
        <v>0.70200770688454583</v>
      </c>
      <c r="X77" s="43">
        <v>0.8777194781429084</v>
      </c>
      <c r="Y77" s="43">
        <v>0.285335380922902</v>
      </c>
      <c r="Z77" s="43">
        <v>0.93366931126862085</v>
      </c>
      <c r="AA77" s="43">
        <v>1.2923969684826453</v>
      </c>
      <c r="AB77" s="43">
        <v>1.5775428335939574</v>
      </c>
      <c r="AC77" s="43">
        <v>1.6571273408983154</v>
      </c>
      <c r="AD77" s="43">
        <v>2.9283094510935599</v>
      </c>
      <c r="AE77" s="43">
        <v>1.0531328840994598</v>
      </c>
      <c r="AF77" s="43">
        <v>1.0324266794321144</v>
      </c>
      <c r="AG77" s="43">
        <v>0.69463735656501513</v>
      </c>
      <c r="AH77" s="43">
        <v>0.20220442473409658</v>
      </c>
      <c r="AI77" s="43">
        <v>1.2062929652488816</v>
      </c>
      <c r="AJ77" s="43">
        <v>2.2045618301665928</v>
      </c>
      <c r="AK77" s="43">
        <v>0.17849174693618558</v>
      </c>
      <c r="AL77" s="43">
        <v>0.99242128328498325</v>
      </c>
      <c r="AM77" s="43">
        <v>2.6102002420996078</v>
      </c>
      <c r="AN77" s="43">
        <v>2.9440261191026909</v>
      </c>
      <c r="AO77" s="43">
        <v>0.53014535101655169</v>
      </c>
      <c r="AP77" s="43">
        <v>0.40845920656102613</v>
      </c>
      <c r="AQ77" s="43">
        <v>3.7963034070006914</v>
      </c>
      <c r="AR77" s="43">
        <v>1.0939663366855636</v>
      </c>
      <c r="AS77" s="43">
        <v>1.9401997946518534</v>
      </c>
      <c r="AT77" s="43">
        <v>2.6978169746433904</v>
      </c>
      <c r="AU77" s="43">
        <v>2.4959732497983493</v>
      </c>
      <c r="AV77" s="43">
        <v>0.94262040132606317</v>
      </c>
      <c r="AW77" s="43">
        <v>0.44987973096765849</v>
      </c>
      <c r="AX77" s="43">
        <v>1.1907484300655469</v>
      </c>
      <c r="AY77" s="43">
        <v>2.6965886381763227</v>
      </c>
      <c r="AZ77" s="43">
        <v>1.1449704580663982</v>
      </c>
      <c r="BA77" s="43">
        <v>1.8308549831801635</v>
      </c>
    </row>
    <row r="78" spans="2:53">
      <c r="B78" s="12">
        <v>43993</v>
      </c>
      <c r="C78" s="118">
        <v>71</v>
      </c>
      <c r="D78" s="43">
        <v>3.0155147662439319</v>
      </c>
      <c r="E78" s="106">
        <v>2.1283590932337608</v>
      </c>
      <c r="F78" s="43">
        <v>3.6124954737897039</v>
      </c>
      <c r="G78" s="43">
        <v>4.6997494022029054</v>
      </c>
      <c r="H78" s="43">
        <v>2.0789372517589451</v>
      </c>
      <c r="I78" s="43">
        <v>0.61204570024646954</v>
      </c>
      <c r="J78" s="43">
        <v>0.31114820002906235</v>
      </c>
      <c r="K78" s="43">
        <v>0.60220067256916265</v>
      </c>
      <c r="L78" s="43">
        <v>3.1085951126616478</v>
      </c>
      <c r="M78" s="43">
        <v>1.465543486198533</v>
      </c>
      <c r="N78" s="234">
        <v>1.3337459655860797</v>
      </c>
      <c r="O78" s="43">
        <v>1.7908440489193695</v>
      </c>
      <c r="P78" s="43">
        <v>0.46152212367102258</v>
      </c>
      <c r="Q78" s="43">
        <v>0.9588456096307445</v>
      </c>
      <c r="R78" s="43">
        <v>1.1242727439109907</v>
      </c>
      <c r="S78" s="43">
        <v>1.4239535750988479</v>
      </c>
      <c r="T78" s="43">
        <v>1.1043851679908225</v>
      </c>
      <c r="U78" s="43">
        <v>1.2780442447814242</v>
      </c>
      <c r="V78" s="43">
        <v>0.23754915004365884</v>
      </c>
      <c r="W78" s="43">
        <v>0.67551620481142949</v>
      </c>
      <c r="X78" s="43">
        <v>1.0877337609328361</v>
      </c>
      <c r="Y78" s="43">
        <v>0.2914560939178174</v>
      </c>
      <c r="Z78" s="43">
        <v>1.1056326306228468</v>
      </c>
      <c r="AA78" s="43">
        <v>1.343841926482219</v>
      </c>
      <c r="AB78" s="43">
        <v>1.5775428335939574</v>
      </c>
      <c r="AC78" s="43">
        <v>2.148627911794998</v>
      </c>
      <c r="AD78" s="43">
        <v>2.8470069125636828</v>
      </c>
      <c r="AE78" s="43">
        <v>0.98625161736188061</v>
      </c>
      <c r="AF78" s="43">
        <v>0.93209962532400581</v>
      </c>
      <c r="AG78" s="43">
        <v>0.64611014160140812</v>
      </c>
      <c r="AH78" s="43">
        <v>0.19602773675430538</v>
      </c>
      <c r="AI78" s="43">
        <v>1.151090772744163</v>
      </c>
      <c r="AJ78" s="43">
        <v>2.1324339264101408</v>
      </c>
      <c r="AK78" s="43">
        <v>0.17503436470022646</v>
      </c>
      <c r="AL78" s="43">
        <v>1.0721979800013008</v>
      </c>
      <c r="AM78" s="43">
        <v>2.7193389784459905</v>
      </c>
      <c r="AN78" s="43">
        <v>2.7888930508935847</v>
      </c>
      <c r="AO78" s="43">
        <v>0.49729359683464225</v>
      </c>
      <c r="AP78" s="43">
        <v>0.36193064094151495</v>
      </c>
      <c r="AQ78" s="43">
        <v>3.8643541398506769</v>
      </c>
      <c r="AR78" s="43">
        <v>1.0779457026808588</v>
      </c>
      <c r="AS78" s="43">
        <v>2.0010819799433119</v>
      </c>
      <c r="AT78" s="43">
        <v>2.8865452557411939</v>
      </c>
      <c r="AU78" s="43">
        <v>2.6790423476994643</v>
      </c>
      <c r="AV78" s="43">
        <v>0.93068481149032323</v>
      </c>
      <c r="AW78" s="43">
        <v>0.33105632235908644</v>
      </c>
      <c r="AX78" s="43">
        <v>1.3275184590315625</v>
      </c>
      <c r="AY78" s="43">
        <v>2.7293605251815629</v>
      </c>
      <c r="AZ78" s="43">
        <v>1.2397974508346645</v>
      </c>
      <c r="BA78" s="43">
        <v>1.7938735940876376</v>
      </c>
    </row>
    <row r="79" spans="2:53">
      <c r="B79" s="12">
        <v>43994</v>
      </c>
      <c r="C79" s="118">
        <v>72</v>
      </c>
      <c r="D79" s="43">
        <v>2.885499500765246</v>
      </c>
      <c r="E79" s="106">
        <v>2.0808224631766237</v>
      </c>
      <c r="F79" s="43">
        <v>3.3816700346615214</v>
      </c>
      <c r="G79" s="43">
        <v>4.9926995752729555</v>
      </c>
      <c r="H79" s="43">
        <v>2.1822311567696571</v>
      </c>
      <c r="I79" s="43">
        <v>0.66103405303504303</v>
      </c>
      <c r="J79" s="43">
        <v>0.27481289788697794</v>
      </c>
      <c r="K79" s="43">
        <v>0.52377679166546132</v>
      </c>
      <c r="L79" s="43">
        <v>3.3462197606152371</v>
      </c>
      <c r="M79" s="43">
        <v>1.5115767475658539</v>
      </c>
      <c r="N79" s="234">
        <v>1.6850087145413997</v>
      </c>
      <c r="O79" s="43">
        <v>2.0522486301631306</v>
      </c>
      <c r="P79" s="43">
        <v>0.46937168325544526</v>
      </c>
      <c r="Q79" s="43">
        <v>0.91864846061975314</v>
      </c>
      <c r="R79" s="43">
        <v>1.1329205366427151</v>
      </c>
      <c r="S79" s="43">
        <v>1.4375897672128752</v>
      </c>
      <c r="T79" s="43">
        <v>1.2521767318759582</v>
      </c>
      <c r="U79" s="43">
        <v>1.0760236570192967</v>
      </c>
      <c r="V79" s="43">
        <v>0.21471925438999609</v>
      </c>
      <c r="W79" s="43">
        <v>0.60477058912605641</v>
      </c>
      <c r="X79" s="43">
        <v>1.0961373992939474</v>
      </c>
      <c r="Y79" s="43">
        <v>0.30666683633149916</v>
      </c>
      <c r="Z79" s="43">
        <v>1.2269084952740705</v>
      </c>
      <c r="AA79" s="43">
        <v>1.4094086920707636</v>
      </c>
      <c r="AB79" s="43">
        <v>0.92414762987690835</v>
      </c>
      <c r="AC79" s="43">
        <v>2.4498879266249367</v>
      </c>
      <c r="AD79" s="43">
        <v>2.7027286345228902</v>
      </c>
      <c r="AE79" s="43">
        <v>0.96159327939010653</v>
      </c>
      <c r="AF79" s="43">
        <v>0.9034208305131004</v>
      </c>
      <c r="AG79" s="43">
        <v>0.53138677170615012</v>
      </c>
      <c r="AH79" s="43">
        <v>0.19909654539521174</v>
      </c>
      <c r="AI79" s="43">
        <v>1.0603991051993564</v>
      </c>
      <c r="AJ79" s="43">
        <v>2.2677482115106149</v>
      </c>
      <c r="AK79" s="43">
        <v>0.17472835696858979</v>
      </c>
      <c r="AL79" s="43">
        <v>1.1233366395768283</v>
      </c>
      <c r="AM79" s="43">
        <v>3.1999567961610582</v>
      </c>
      <c r="AN79" s="43">
        <v>2.8669657478211517</v>
      </c>
      <c r="AO79" s="43">
        <v>0.5016184821077907</v>
      </c>
      <c r="AP79" s="43">
        <v>0.34516786112195014</v>
      </c>
      <c r="AQ79" s="43">
        <v>3.945099612703221</v>
      </c>
      <c r="AR79" s="43">
        <v>0.99920668290623482</v>
      </c>
      <c r="AS79" s="43">
        <v>2.2175593371060565</v>
      </c>
      <c r="AT79" s="43">
        <v>3.0097968192594138</v>
      </c>
      <c r="AU79" s="43">
        <v>2.8436305181288239</v>
      </c>
      <c r="AV79" s="43">
        <v>0.91768540679925281</v>
      </c>
      <c r="AW79" s="43">
        <v>0.31564948039740159</v>
      </c>
      <c r="AX79" s="43">
        <v>1.3165637965097257</v>
      </c>
      <c r="AY79" s="43">
        <v>1.1806681515839175</v>
      </c>
      <c r="AZ79" s="43">
        <v>1.3274633295137608</v>
      </c>
      <c r="BA79" s="43">
        <v>1.8988948389273881</v>
      </c>
    </row>
    <row r="80" spans="2:53">
      <c r="B80" s="12">
        <v>43995</v>
      </c>
      <c r="C80" s="118">
        <v>73</v>
      </c>
      <c r="D80" s="43">
        <v>2.1794480727985159</v>
      </c>
      <c r="E80" s="106">
        <v>1.8226956180080047</v>
      </c>
      <c r="F80" s="43">
        <v>3.2097170802732093</v>
      </c>
      <c r="G80" s="43">
        <v>5.260480449590891</v>
      </c>
      <c r="H80" s="43">
        <v>2.1509575137904413</v>
      </c>
      <c r="I80" s="43">
        <v>0.64116718432339426</v>
      </c>
      <c r="J80" s="43">
        <v>0.22710462955832153</v>
      </c>
      <c r="K80" s="43">
        <v>0.69408583823536829</v>
      </c>
      <c r="L80" s="43">
        <v>3.5321963013499387</v>
      </c>
      <c r="M80" s="43">
        <v>1.6620045003812247</v>
      </c>
      <c r="N80" s="234">
        <v>1.5889376444317791</v>
      </c>
      <c r="O80" s="43">
        <v>2.3473138075663997</v>
      </c>
      <c r="P80" s="43">
        <v>0.46296720312350359</v>
      </c>
      <c r="Q80" s="43">
        <v>0.88188940217437717</v>
      </c>
      <c r="R80" s="43">
        <v>1.0332783790325475</v>
      </c>
      <c r="S80" s="43">
        <v>1.2993472841269313</v>
      </c>
      <c r="T80" s="43">
        <v>1.2521767318759582</v>
      </c>
      <c r="U80" s="43">
        <v>0.92674301882701271</v>
      </c>
      <c r="V80" s="43">
        <v>0.20736182881877191</v>
      </c>
      <c r="W80" s="43">
        <v>0.59075430359989411</v>
      </c>
      <c r="X80" s="43">
        <v>0.90837065300036612</v>
      </c>
      <c r="Y80" s="43">
        <v>0.36610344628318359</v>
      </c>
      <c r="Z80" s="43">
        <v>1.2452290545354952</v>
      </c>
      <c r="AA80" s="43">
        <v>1.5241129646869365</v>
      </c>
      <c r="AB80" s="43">
        <v>0.92414762987690835</v>
      </c>
      <c r="AC80" s="43">
        <v>2.8136174151716986</v>
      </c>
      <c r="AD80" s="43">
        <v>2.6541062920981493</v>
      </c>
      <c r="AE80" s="43">
        <v>0.87430762592710976</v>
      </c>
      <c r="AF80" s="43">
        <v>0.89387668308117241</v>
      </c>
      <c r="AG80" s="43">
        <v>0.57853360406384824</v>
      </c>
      <c r="AH80" s="43">
        <v>0.19003209866659582</v>
      </c>
      <c r="AI80" s="43">
        <v>1.1534008519079058</v>
      </c>
      <c r="AJ80" s="43">
        <v>2.6080678208090267</v>
      </c>
      <c r="AK80" s="43">
        <v>0.17011104715119224</v>
      </c>
      <c r="AL80" s="43">
        <v>1.1466951518727468</v>
      </c>
      <c r="AM80" s="43">
        <v>3.4545184717069306</v>
      </c>
      <c r="AN80" s="43">
        <v>2.8350134103405495</v>
      </c>
      <c r="AO80" s="43">
        <v>0.58295286250882639</v>
      </c>
      <c r="AP80" s="43">
        <v>0.34516786112195014</v>
      </c>
      <c r="AQ80" s="43">
        <v>4.0175506375286849</v>
      </c>
      <c r="AR80" s="43">
        <v>0.92917135113243432</v>
      </c>
      <c r="AS80" s="43">
        <v>2.1944821639968661</v>
      </c>
      <c r="AT80" s="43">
        <v>3.2171330443620731</v>
      </c>
      <c r="AU80" s="43">
        <v>2.9193662492653871</v>
      </c>
      <c r="AV80" s="43">
        <v>0.88612527952498199</v>
      </c>
      <c r="AW80" s="43">
        <v>0.27666860701214901</v>
      </c>
      <c r="AX80" s="43">
        <v>1.4291510147605229</v>
      </c>
      <c r="AY80" s="43">
        <v>1.2364548730395799</v>
      </c>
      <c r="AZ80" s="43">
        <v>1.35357623636873</v>
      </c>
      <c r="BA80" s="43">
        <v>1.6553779626543046</v>
      </c>
    </row>
    <row r="81" spans="2:54">
      <c r="B81" s="12">
        <v>43996</v>
      </c>
      <c r="C81" s="118">
        <v>74</v>
      </c>
      <c r="D81" s="43">
        <v>1.8974659482211744</v>
      </c>
      <c r="E81" s="106">
        <v>1.8994844199619847</v>
      </c>
      <c r="F81" s="43">
        <v>3.1279877561278115</v>
      </c>
      <c r="G81" s="43">
        <v>5.4831025322518503</v>
      </c>
      <c r="H81" s="43">
        <v>2.2152945042173071</v>
      </c>
      <c r="I81" s="43">
        <v>0.67479977629539989</v>
      </c>
      <c r="J81" s="43">
        <v>0.20978485215816484</v>
      </c>
      <c r="K81" s="43">
        <v>0.6508747162894275</v>
      </c>
      <c r="L81" s="43">
        <v>3.6573548173443653</v>
      </c>
      <c r="M81" s="43">
        <v>1.6406975354235012</v>
      </c>
      <c r="N81" s="234">
        <v>1.5900304510328629</v>
      </c>
      <c r="O81" s="43">
        <v>2.3473138075663997</v>
      </c>
      <c r="P81" s="43">
        <v>0.4592205790982819</v>
      </c>
      <c r="Q81" s="43">
        <v>0.87269722319815046</v>
      </c>
      <c r="R81" s="43">
        <v>1.1639369857947048</v>
      </c>
      <c r="S81" s="43">
        <v>1.4245698327574909</v>
      </c>
      <c r="T81" s="43">
        <v>1.2521767318759582</v>
      </c>
      <c r="U81" s="43">
        <v>0.93664194283441049</v>
      </c>
      <c r="V81" s="43">
        <v>0.19588550741100569</v>
      </c>
      <c r="W81" s="43">
        <v>0.58014954871684465</v>
      </c>
      <c r="X81" s="43">
        <v>0.72843939320980255</v>
      </c>
      <c r="Y81" s="43">
        <v>0.35394369913432605</v>
      </c>
      <c r="Z81" s="43">
        <v>1.1332597551218373</v>
      </c>
      <c r="AA81" s="43">
        <v>1.8572406554208267</v>
      </c>
      <c r="AB81" s="43">
        <v>0.59497082396512568</v>
      </c>
      <c r="AC81" s="43">
        <v>2.332251041281757</v>
      </c>
      <c r="AD81" s="43">
        <v>2.5662800179458958</v>
      </c>
      <c r="AE81" s="43">
        <v>0.93356971726357785</v>
      </c>
      <c r="AF81" s="43">
        <v>0.89793558981826138</v>
      </c>
      <c r="AG81" s="43">
        <v>0.59455670095391555</v>
      </c>
      <c r="AH81" s="43">
        <v>0.19225164634148076</v>
      </c>
      <c r="AI81" s="43">
        <v>1.1864634034357049</v>
      </c>
      <c r="AJ81" s="43">
        <v>2.632695046849598</v>
      </c>
      <c r="AK81" s="43">
        <v>0.16736784966649512</v>
      </c>
      <c r="AL81" s="43">
        <v>1.2173053091249639</v>
      </c>
      <c r="AM81" s="43">
        <v>2.8694062582659972</v>
      </c>
      <c r="AN81" s="43">
        <v>2.9670687195247174</v>
      </c>
      <c r="AO81" s="43">
        <v>0.54295207130079193</v>
      </c>
      <c r="AP81" s="43">
        <v>0.34516786112195014</v>
      </c>
      <c r="AQ81" s="43">
        <v>3.8989846520353564</v>
      </c>
      <c r="AR81" s="43">
        <v>0.93514313019314854</v>
      </c>
      <c r="AS81" s="43">
        <v>2.0394774648931246</v>
      </c>
      <c r="AT81" s="43">
        <v>3.4179094960986718</v>
      </c>
      <c r="AU81" s="43">
        <v>2.9799076649344971</v>
      </c>
      <c r="AV81" s="43">
        <v>0.90242825292308837</v>
      </c>
      <c r="AW81" s="43">
        <v>0.39997613285678618</v>
      </c>
      <c r="AX81" s="43">
        <v>1.4929794560227931</v>
      </c>
      <c r="AY81" s="43">
        <v>1.2391128503468731</v>
      </c>
      <c r="AZ81" s="43">
        <v>1.4970381267690616</v>
      </c>
      <c r="BA81" s="43">
        <v>1.7364216921694415</v>
      </c>
    </row>
    <row r="82" spans="2:54" ht="18.75">
      <c r="B82" s="12">
        <v>43997</v>
      </c>
      <c r="C82" s="118">
        <v>75</v>
      </c>
      <c r="D82" s="43">
        <v>1.883170892552791</v>
      </c>
      <c r="E82" s="106">
        <v>1.947874405503607</v>
      </c>
      <c r="F82" s="43">
        <v>3.1316934323375962</v>
      </c>
      <c r="G82" s="43">
        <v>5.6694922007567685</v>
      </c>
      <c r="H82" s="43">
        <v>2.3116876000927964</v>
      </c>
      <c r="I82" s="43">
        <v>0.66960174333721467</v>
      </c>
      <c r="J82" s="43">
        <v>0.17171253274441053</v>
      </c>
      <c r="K82" s="43">
        <v>0.59706168527603309</v>
      </c>
      <c r="L82" s="43">
        <v>3.7542692055073879</v>
      </c>
      <c r="M82" s="43">
        <v>1.7286807189885194</v>
      </c>
      <c r="N82" s="234">
        <v>1.4619816175558535</v>
      </c>
      <c r="O82" s="43">
        <v>2.9430465717718235</v>
      </c>
      <c r="P82" s="43">
        <v>0.45648699501640777</v>
      </c>
      <c r="Q82" s="43">
        <v>0.7579502517879152</v>
      </c>
      <c r="R82" s="43">
        <v>1.1257018173832225</v>
      </c>
      <c r="S82" s="43">
        <v>1.2867237192279113</v>
      </c>
      <c r="T82" s="43">
        <v>1.2520868893715762</v>
      </c>
      <c r="U82" s="43">
        <v>0.89987316107892823</v>
      </c>
      <c r="V82" s="43">
        <v>0.2039892406698916</v>
      </c>
      <c r="W82" s="43">
        <v>0.58264943800819025</v>
      </c>
      <c r="X82" s="43">
        <v>0.75023406212135768</v>
      </c>
      <c r="Y82" s="43">
        <v>0.39904800008160485</v>
      </c>
      <c r="Z82" s="43">
        <v>1.1492306767997158</v>
      </c>
      <c r="AA82" s="43">
        <v>1.6278973161236721</v>
      </c>
      <c r="AB82" s="43">
        <v>1.4385715683924185</v>
      </c>
      <c r="AC82" s="43">
        <v>2.5968106586027013</v>
      </c>
      <c r="AD82" s="43">
        <v>2.4673679412116605</v>
      </c>
      <c r="AE82" s="43">
        <v>0.94470690284923975</v>
      </c>
      <c r="AF82" s="43">
        <v>0.90814298344793642</v>
      </c>
      <c r="AG82" s="42">
        <v>0.55823981204718665</v>
      </c>
      <c r="AH82" s="43">
        <v>0.1962991050299274</v>
      </c>
      <c r="AI82" s="43">
        <v>1.1817017776493037</v>
      </c>
      <c r="AJ82" s="43">
        <v>2.821704059863452</v>
      </c>
      <c r="AK82" s="43">
        <v>0.16860210159227609</v>
      </c>
      <c r="AL82" s="43">
        <v>1.3000300658098827</v>
      </c>
      <c r="AM82" s="43">
        <v>3.504534411550456</v>
      </c>
      <c r="AN82" s="43">
        <v>2.805675500401986</v>
      </c>
      <c r="AO82" s="43">
        <v>0.47774012769918883</v>
      </c>
      <c r="AP82" s="43">
        <v>0.32125778893675261</v>
      </c>
      <c r="AQ82" s="43">
        <v>4.034164281245773</v>
      </c>
      <c r="AR82" s="43">
        <v>0.92830338413815638</v>
      </c>
      <c r="AS82" s="43">
        <v>1.8841331410267717</v>
      </c>
      <c r="AT82" s="43">
        <v>3.6292527542111004</v>
      </c>
      <c r="AU82" s="43">
        <v>2.8780196642905382</v>
      </c>
      <c r="AV82" s="43">
        <v>0.91574876706536557</v>
      </c>
      <c r="AW82" s="43">
        <v>0.43652457800942607</v>
      </c>
      <c r="AX82" s="43">
        <v>1.4092560372554606</v>
      </c>
      <c r="AY82" s="43">
        <v>1.2644023300178044</v>
      </c>
      <c r="AZ82" s="43">
        <v>1.4552292144007519</v>
      </c>
      <c r="BA82" s="43">
        <v>1.87113547297612</v>
      </c>
    </row>
    <row r="83" spans="2:54">
      <c r="B83" s="12">
        <v>43998</v>
      </c>
      <c r="C83" s="118">
        <v>76</v>
      </c>
      <c r="D83" s="43">
        <v>2.1276423039302297</v>
      </c>
      <c r="E83" s="106">
        <v>2.0076206876489571</v>
      </c>
      <c r="F83" s="43">
        <v>3.3507958114001646</v>
      </c>
      <c r="G83" s="43">
        <v>5.6782675311031579</v>
      </c>
      <c r="H83" s="43">
        <v>2.5113372895766237</v>
      </c>
      <c r="I83" s="43">
        <v>0.68724849553740697</v>
      </c>
      <c r="J83" s="43">
        <v>0.17221721050598557</v>
      </c>
      <c r="K83" s="43">
        <v>0.59607792181488917</v>
      </c>
      <c r="L83" s="43">
        <v>3.7109645500250514</v>
      </c>
      <c r="M83" s="43">
        <v>1.9408318687673263</v>
      </c>
      <c r="N83" s="234">
        <v>1.9947559777291473</v>
      </c>
      <c r="O83" s="43">
        <v>3.1133179422655162</v>
      </c>
      <c r="P83" s="43">
        <v>0.45214211551111</v>
      </c>
      <c r="Q83" s="43">
        <v>0.71223887718725776</v>
      </c>
      <c r="R83" s="43">
        <v>1.2402621916082879</v>
      </c>
      <c r="S83" s="43">
        <v>1.3910020865490884</v>
      </c>
      <c r="T83" s="43">
        <v>1.2520868893715762</v>
      </c>
      <c r="U83" s="43">
        <v>1.1195370345753655</v>
      </c>
      <c r="V83" s="43">
        <v>0.20813778765207402</v>
      </c>
      <c r="W83" s="43">
        <v>0.52737070914399908</v>
      </c>
      <c r="X83" s="43">
        <v>0.86040105522088139</v>
      </c>
      <c r="Y83" s="43">
        <v>0.40969084871489109</v>
      </c>
      <c r="Z83" s="43">
        <v>1.0839319212363918</v>
      </c>
      <c r="AA83" s="43">
        <v>1.7684232457392544</v>
      </c>
      <c r="AB83" s="43">
        <v>1.4824311635642826</v>
      </c>
      <c r="AC83" s="43">
        <v>2.792319290785894</v>
      </c>
      <c r="AD83" s="43">
        <v>2.4556759566502988</v>
      </c>
      <c r="AE83" s="43">
        <v>0.86929358501368625</v>
      </c>
      <c r="AF83" s="43">
        <v>0.86335198226997278</v>
      </c>
      <c r="AG83" s="43">
        <v>0.54092293741780295</v>
      </c>
      <c r="AH83" s="43">
        <v>0.19558633050388455</v>
      </c>
      <c r="AI83" s="43">
        <v>1.245656141581478</v>
      </c>
      <c r="AJ83" s="43">
        <v>2.84598877804072</v>
      </c>
      <c r="AK83" s="43">
        <v>0.16693447469113515</v>
      </c>
      <c r="AL83" s="43">
        <v>1.3355825238995525</v>
      </c>
      <c r="AM83" s="43">
        <v>3.4730831204040413</v>
      </c>
      <c r="AN83" s="43">
        <v>2.5192213999819173</v>
      </c>
      <c r="AO83" s="43">
        <v>0.59128751384694822</v>
      </c>
      <c r="AP83" s="43">
        <v>0.32245480504258239</v>
      </c>
      <c r="AQ83" s="43">
        <v>4.0881095670607159</v>
      </c>
      <c r="AR83" s="43">
        <v>0.89786365988342764</v>
      </c>
      <c r="AS83" s="43">
        <v>1.8784448741431956</v>
      </c>
      <c r="AT83" s="43">
        <v>3.6536890727121167</v>
      </c>
      <c r="AU83" s="43">
        <v>2.9853699913280352</v>
      </c>
      <c r="AV83" s="43">
        <v>0.92694055247592999</v>
      </c>
      <c r="AW83" s="43">
        <v>0.42349595121424144</v>
      </c>
      <c r="AX83" s="43">
        <v>1.4600644262420153</v>
      </c>
      <c r="AY83" s="43">
        <v>1.2397417812115563</v>
      </c>
      <c r="AZ83" s="43">
        <v>1.4605331149679022</v>
      </c>
      <c r="BA83" s="43">
        <v>2.0154085465700837</v>
      </c>
    </row>
    <row r="84" spans="2:54" ht="17.25">
      <c r="B84" s="12">
        <v>43999</v>
      </c>
      <c r="C84" s="118">
        <v>77</v>
      </c>
      <c r="D84" s="43">
        <v>2.2934939071157321</v>
      </c>
      <c r="E84" s="106">
        <v>1.845881878285814</v>
      </c>
      <c r="F84" s="43">
        <v>3.4931645646855358</v>
      </c>
      <c r="G84" s="159">
        <v>5.4599206708007539</v>
      </c>
      <c r="H84" s="43">
        <v>2.7407209850670484</v>
      </c>
      <c r="I84" s="43">
        <v>0.69624577957673339</v>
      </c>
      <c r="J84" s="43">
        <v>0.15139476748976374</v>
      </c>
      <c r="K84" s="43">
        <v>0.63857398454152714</v>
      </c>
      <c r="L84" s="43">
        <v>3.9997563273326899</v>
      </c>
      <c r="M84" s="43">
        <v>2.0681231078513256</v>
      </c>
      <c r="N84" s="234">
        <v>1.7433554542885104</v>
      </c>
      <c r="O84" s="43">
        <v>3.5143987360965006</v>
      </c>
      <c r="P84" s="43">
        <v>0.46765481958374522</v>
      </c>
      <c r="Q84" s="43">
        <v>0.72230787632922799</v>
      </c>
      <c r="R84" s="43">
        <v>1.2538685899141453</v>
      </c>
      <c r="S84" s="43">
        <v>1.4298683908033081</v>
      </c>
      <c r="T84" s="43">
        <v>1.4953629736399117</v>
      </c>
      <c r="U84" s="43">
        <v>1.0864586225979902</v>
      </c>
      <c r="V84" s="43">
        <v>0.1951466321386113</v>
      </c>
      <c r="W84" s="43">
        <v>0.56438823550933093</v>
      </c>
      <c r="X84" s="43">
        <v>1.1372661826972117</v>
      </c>
      <c r="Y84" s="43">
        <v>0.43542155637681695</v>
      </c>
      <c r="Z84" s="43">
        <v>1.0839319212363918</v>
      </c>
      <c r="AA84" s="43">
        <v>1.8079968411442517</v>
      </c>
      <c r="AB84" s="43">
        <v>1.8068821246682885</v>
      </c>
      <c r="AC84" s="43">
        <v>3.4662127794454736</v>
      </c>
      <c r="AD84" s="43">
        <v>2.5913755689146889</v>
      </c>
      <c r="AE84" s="43">
        <v>0.85810105039433793</v>
      </c>
      <c r="AF84" s="43">
        <v>0.80221292429656998</v>
      </c>
      <c r="AG84" s="43">
        <v>0.41951278291948924</v>
      </c>
      <c r="AH84" s="43">
        <v>0.18526261844266248</v>
      </c>
      <c r="AI84" s="43">
        <v>1.2560244189110645</v>
      </c>
      <c r="AJ84" s="43">
        <v>2.9614577108913767</v>
      </c>
      <c r="AK84" s="43">
        <v>0.17256254224941511</v>
      </c>
      <c r="AL84" s="43">
        <v>1.3905664996904932</v>
      </c>
      <c r="AM84" s="43">
        <v>3.0921527206314612</v>
      </c>
      <c r="AN84" s="43">
        <v>2.5708575306205943</v>
      </c>
      <c r="AO84" s="43">
        <v>0.61575223147524327</v>
      </c>
      <c r="AP84" s="43">
        <v>0.34215266102724279</v>
      </c>
      <c r="AQ84" s="43">
        <v>4.362375529059813</v>
      </c>
      <c r="AR84" s="43">
        <v>0.84577243266987467</v>
      </c>
      <c r="AS84" s="43">
        <v>2.1007783082704838</v>
      </c>
      <c r="AT84" s="43">
        <v>3.8260432265003783</v>
      </c>
      <c r="AU84" s="43">
        <v>3.0110818699188333</v>
      </c>
      <c r="AV84" s="43">
        <v>0.91216388552188832</v>
      </c>
      <c r="AW84" s="43">
        <v>0.67951787563268951</v>
      </c>
      <c r="AX84" s="43">
        <v>1.5573779850587373</v>
      </c>
      <c r="AY84" s="43">
        <v>1.3147362836937277</v>
      </c>
      <c r="AZ84" s="43">
        <v>1.4455020606763671</v>
      </c>
      <c r="BA84" s="43">
        <v>2.0066316713340804</v>
      </c>
    </row>
    <row r="85" spans="2:54">
      <c r="B85" s="12">
        <v>44000</v>
      </c>
      <c r="C85" s="118">
        <v>78</v>
      </c>
      <c r="D85" s="43">
        <v>2.3384994068777969</v>
      </c>
      <c r="E85" s="106">
        <v>2.0281465895769606</v>
      </c>
      <c r="F85" s="43">
        <v>3.7129868766102803</v>
      </c>
      <c r="G85" s="43">
        <v>5.3165867072920419</v>
      </c>
      <c r="H85" s="43">
        <v>2.7700628858735015</v>
      </c>
      <c r="I85" s="43">
        <v>0.73469617414936295</v>
      </c>
      <c r="J85" s="43">
        <v>0.1731168398033413</v>
      </c>
      <c r="K85" s="43">
        <v>0.53640479237821681</v>
      </c>
      <c r="L85" s="43">
        <v>4.0993478980868581</v>
      </c>
      <c r="M85" s="43">
        <v>2.2083830172599406</v>
      </c>
      <c r="N85" s="234">
        <v>1.2197881642440971</v>
      </c>
      <c r="O85" s="43">
        <v>3.7454183816525242</v>
      </c>
      <c r="P85" s="43">
        <v>0.49629546775496231</v>
      </c>
      <c r="Q85" s="43">
        <v>0.74456412892114032</v>
      </c>
      <c r="R85" s="43">
        <v>1.3184523353026936</v>
      </c>
      <c r="S85" s="43">
        <v>1.4599386267494781</v>
      </c>
      <c r="T85" s="43">
        <v>1.4953629736399117</v>
      </c>
      <c r="U85" s="43">
        <v>1.3395532944569031</v>
      </c>
      <c r="V85" s="43">
        <v>0.18869293334913909</v>
      </c>
      <c r="W85" s="43">
        <v>0.56571605930012381</v>
      </c>
      <c r="X85" s="43">
        <v>0.92259933048470799</v>
      </c>
      <c r="Y85" s="43">
        <v>0.46105616605733551</v>
      </c>
      <c r="Z85" s="43">
        <v>1.268403953076864</v>
      </c>
      <c r="AA85" s="43">
        <v>1.9795438876967251</v>
      </c>
      <c r="AB85" s="43">
        <v>2.4578082367337828</v>
      </c>
      <c r="AC85" s="43">
        <v>3.1275783513557975</v>
      </c>
      <c r="AD85" s="43">
        <v>2.4449517715777018</v>
      </c>
      <c r="AE85" s="43">
        <v>0.86790817242069651</v>
      </c>
      <c r="AF85" s="43">
        <v>0.74399518956426947</v>
      </c>
      <c r="AG85" s="43">
        <v>0.48448262881097193</v>
      </c>
      <c r="AH85" s="43">
        <v>0.17642903818666511</v>
      </c>
      <c r="AI85" s="43">
        <v>1.3918572720584927</v>
      </c>
      <c r="AJ85" s="43">
        <v>3.1570201537143232</v>
      </c>
      <c r="AK85" s="43">
        <v>0.18027403624125377</v>
      </c>
      <c r="AL85" s="43">
        <v>1.426718693207236</v>
      </c>
      <c r="AM85" s="43">
        <v>4.167251038402294</v>
      </c>
      <c r="AN85" s="43">
        <v>2.4708214698525133</v>
      </c>
      <c r="AO85" s="43">
        <v>0.62436186149317863</v>
      </c>
      <c r="AP85" s="43">
        <v>0.32211398380042056</v>
      </c>
      <c r="AQ85" s="43">
        <v>4.2538736892944913</v>
      </c>
      <c r="AR85" s="43">
        <v>0.84004405428842943</v>
      </c>
      <c r="AS85" s="43">
        <v>2.1024032203666998</v>
      </c>
      <c r="AT85" s="43">
        <v>3.9784837443338334</v>
      </c>
      <c r="AU85" s="43">
        <v>2.8791454321293868</v>
      </c>
      <c r="AV85" s="43">
        <v>0.91980917567105236</v>
      </c>
      <c r="AW85" s="43">
        <v>0.68800913485423465</v>
      </c>
      <c r="AX85" s="43">
        <v>1.5776240013164309</v>
      </c>
      <c r="AY85" s="43">
        <v>1.3168799529805955</v>
      </c>
      <c r="AZ85" s="43">
        <v>1.5440903685081711</v>
      </c>
      <c r="BA85" s="43">
        <v>2.1090856972294829</v>
      </c>
    </row>
    <row r="86" spans="2:54" ht="17.25">
      <c r="B86" s="12">
        <v>44001</v>
      </c>
      <c r="C86" s="118">
        <v>79</v>
      </c>
      <c r="D86" s="43">
        <v>2.3561200476166531</v>
      </c>
      <c r="E86" s="106">
        <v>2.0745627275133849</v>
      </c>
      <c r="F86" s="43">
        <v>3.5359673059178753</v>
      </c>
      <c r="G86" s="43">
        <v>5.0437368327636705</v>
      </c>
      <c r="H86" s="159">
        <v>2.7450885858885394</v>
      </c>
      <c r="I86" s="43">
        <v>0.74184467974633961</v>
      </c>
      <c r="J86" s="43">
        <v>0.15655563097615652</v>
      </c>
      <c r="K86" s="43">
        <v>0.6526334470504277</v>
      </c>
      <c r="L86" s="43">
        <v>4.557027532018143</v>
      </c>
      <c r="M86" s="43">
        <v>2.3301629978772782</v>
      </c>
      <c r="N86" s="234">
        <v>0.92676550915174538</v>
      </c>
      <c r="O86" s="43">
        <v>4.0727916876909909</v>
      </c>
      <c r="P86" s="43">
        <v>0.50131178805848464</v>
      </c>
      <c r="Q86" s="43">
        <v>0.79661089292679677</v>
      </c>
      <c r="R86" s="43">
        <v>1.3010712195485092</v>
      </c>
      <c r="S86" s="43">
        <v>1.4189897524399444</v>
      </c>
      <c r="T86" s="43">
        <v>1.6527039566422985</v>
      </c>
      <c r="U86" s="43">
        <v>1.7321615997307684</v>
      </c>
      <c r="V86" s="43">
        <v>0.18895314853877615</v>
      </c>
      <c r="W86" s="43">
        <v>0.54649197480113798</v>
      </c>
      <c r="X86" s="43">
        <v>0.77597124289517139</v>
      </c>
      <c r="Y86" s="43">
        <v>0.46748507844045811</v>
      </c>
      <c r="Z86" s="43">
        <v>0.91559734363508838</v>
      </c>
      <c r="AA86" s="43">
        <v>2.0922211471662702</v>
      </c>
      <c r="AB86" s="43">
        <v>3.0373430148364275</v>
      </c>
      <c r="AC86" s="43">
        <v>2.848106058099185</v>
      </c>
      <c r="AD86" s="43">
        <v>2.3661436575492294</v>
      </c>
      <c r="AE86" s="43">
        <v>0.8384275184635851</v>
      </c>
      <c r="AF86" s="43">
        <v>0.73828258573910133</v>
      </c>
      <c r="AG86" s="43">
        <v>0.48448262881097193</v>
      </c>
      <c r="AH86" s="43">
        <v>0.17594047693844569</v>
      </c>
      <c r="AI86" s="43">
        <v>1.5151717704188121</v>
      </c>
      <c r="AJ86" s="43">
        <v>3.0300573403885829</v>
      </c>
      <c r="AK86" s="43">
        <v>0.18374997473113044</v>
      </c>
      <c r="AL86" s="43">
        <v>1.5192555090212652</v>
      </c>
      <c r="AM86" s="43">
        <v>3.4922088947083503</v>
      </c>
      <c r="AN86" s="43">
        <v>2.4801509599391585</v>
      </c>
      <c r="AO86" s="43">
        <v>0.64025205187824441</v>
      </c>
      <c r="AP86" s="43">
        <v>0.28054549860799327</v>
      </c>
      <c r="AQ86" s="43">
        <v>4.1854501942235931</v>
      </c>
      <c r="AR86" s="43">
        <v>0.84886139391252713</v>
      </c>
      <c r="AS86" s="43">
        <v>2.1145934973181419</v>
      </c>
      <c r="AT86" s="43">
        <v>4.0977078747138149</v>
      </c>
      <c r="AU86" s="43">
        <v>2.8081759710804479</v>
      </c>
      <c r="AV86" s="43">
        <v>0.916024526358442</v>
      </c>
      <c r="AW86" s="43">
        <v>0.65889438193787853</v>
      </c>
      <c r="AX86" s="43">
        <v>1.5920972546032277</v>
      </c>
      <c r="AY86" s="43">
        <v>1.4246959685400842</v>
      </c>
      <c r="AZ86" s="43">
        <v>1.4413357593389544</v>
      </c>
      <c r="BA86" s="43">
        <v>2.1969321361288658</v>
      </c>
    </row>
    <row r="87" spans="2:54">
      <c r="B87" s="12">
        <v>44002</v>
      </c>
      <c r="C87" s="118">
        <v>80</v>
      </c>
      <c r="D87" s="15">
        <v>2.4613381162467109</v>
      </c>
      <c r="E87" s="15">
        <v>1.9890735581544305</v>
      </c>
      <c r="F87" s="15">
        <v>3.4735822394186804</v>
      </c>
      <c r="G87" s="15">
        <v>4.8749817945290346</v>
      </c>
      <c r="H87" s="15">
        <v>2.8321493821610564</v>
      </c>
      <c r="I87" s="15">
        <v>0.76656569351919601</v>
      </c>
      <c r="J87" s="15">
        <v>0.15261697383969366</v>
      </c>
      <c r="K87" s="15">
        <v>0.62008748254355994</v>
      </c>
      <c r="L87" s="15">
        <v>5.000667435621013</v>
      </c>
      <c r="M87" s="15">
        <v>2.305626390014659</v>
      </c>
      <c r="N87" s="15">
        <v>0.76843106551625395</v>
      </c>
      <c r="O87" s="15">
        <v>4.0498868359507716</v>
      </c>
      <c r="P87" s="15">
        <v>0.5143195689165404</v>
      </c>
      <c r="Q87" s="15">
        <v>0.82931740283655386</v>
      </c>
      <c r="R87" s="15">
        <v>1.344448752546233</v>
      </c>
      <c r="S87" s="15">
        <v>1.5264109908688412</v>
      </c>
      <c r="T87" s="15">
        <v>1.6527039566422985</v>
      </c>
      <c r="U87" s="15">
        <v>1.4782515156903717</v>
      </c>
      <c r="V87" s="15">
        <v>0.19991663781232358</v>
      </c>
      <c r="W87" s="15">
        <v>0.53865386270225257</v>
      </c>
      <c r="X87" s="15">
        <v>1.1800752792060212</v>
      </c>
      <c r="Y87" s="15">
        <v>0.44435626713285209</v>
      </c>
      <c r="Z87" s="15">
        <v>1.0975950092789257</v>
      </c>
      <c r="AA87" s="15">
        <v>2.0195328170649698</v>
      </c>
      <c r="AB87" s="15">
        <v>3.2379235947306233</v>
      </c>
      <c r="AC87" s="15">
        <v>2.4843765695524236</v>
      </c>
      <c r="AD87" s="15">
        <v>2.3404372367967392</v>
      </c>
      <c r="AE87" s="15">
        <v>0.8818249419904437</v>
      </c>
      <c r="AF87" s="15">
        <v>0.83665937180170047</v>
      </c>
      <c r="AG87" s="15">
        <v>0.39071418909709826</v>
      </c>
      <c r="AH87" s="15">
        <v>0.17149438333046163</v>
      </c>
      <c r="AI87" s="15">
        <v>1.5422202884006277</v>
      </c>
      <c r="AJ87" s="15">
        <v>3.2967705739985882</v>
      </c>
      <c r="AK87" s="15">
        <v>0.18453818920932516</v>
      </c>
      <c r="AL87" s="15">
        <v>1.5848092008797745</v>
      </c>
      <c r="AM87" s="15">
        <v>3.4259676937429391</v>
      </c>
      <c r="AN87" s="15">
        <v>2.5940077367033711</v>
      </c>
      <c r="AO87" s="15">
        <v>0.64354942420795169</v>
      </c>
      <c r="AP87" s="15">
        <v>0.28054549860799327</v>
      </c>
      <c r="AQ87" s="15">
        <v>4.2104380183980696</v>
      </c>
      <c r="AR87" s="15">
        <v>0.89182659324189884</v>
      </c>
      <c r="AS87" s="15">
        <v>2.1968193588219695</v>
      </c>
      <c r="AT87" s="15">
        <v>4.0823024005364035</v>
      </c>
      <c r="AU87" s="15">
        <v>2.6769334645033664</v>
      </c>
      <c r="AV87" s="15">
        <v>0.8932524605126676</v>
      </c>
      <c r="AW87" s="15">
        <v>0.64531026638172351</v>
      </c>
      <c r="AX87" s="15">
        <v>1.5246737614326125</v>
      </c>
      <c r="AY87" s="15">
        <v>1.4581238126360268</v>
      </c>
      <c r="AZ87" s="15">
        <v>1.5268480232442221</v>
      </c>
      <c r="BA87" s="15">
        <v>2.3724991479570585</v>
      </c>
    </row>
    <row r="88" spans="2:54">
      <c r="B88" s="12">
        <v>44003</v>
      </c>
      <c r="C88" s="118">
        <v>81</v>
      </c>
      <c r="D88" s="15">
        <v>2.7328152457585655</v>
      </c>
      <c r="E88" s="15">
        <v>2.2372493050704989</v>
      </c>
      <c r="F88" s="15">
        <v>3.4546118799904897</v>
      </c>
      <c r="G88" s="15">
        <v>4.9157906153254007</v>
      </c>
      <c r="H88" s="15">
        <v>2.7852262362496383</v>
      </c>
      <c r="I88" s="15">
        <v>0.80399099575475375</v>
      </c>
      <c r="J88" s="15">
        <v>0.17008112060239761</v>
      </c>
      <c r="K88" s="15">
        <v>0.76335401362846211</v>
      </c>
      <c r="L88" s="15">
        <v>5.3716426149398728</v>
      </c>
      <c r="M88" s="15">
        <v>2.5250332140395848</v>
      </c>
      <c r="N88" s="15">
        <v>1.0560312125659317</v>
      </c>
      <c r="O88" s="15">
        <v>4.0498868359507716</v>
      </c>
      <c r="P88" s="15">
        <v>0.51070585681937275</v>
      </c>
      <c r="Q88" s="15">
        <v>0.82021507269027794</v>
      </c>
      <c r="R88" s="15">
        <v>1.3296675014907753</v>
      </c>
      <c r="S88" s="15">
        <v>1.4622807705204188</v>
      </c>
      <c r="T88" s="15">
        <v>1.6527039566422985</v>
      </c>
      <c r="U88" s="15">
        <v>1.7426285980449485</v>
      </c>
      <c r="V88" s="15">
        <v>0.21270563857494246</v>
      </c>
      <c r="W88" s="15">
        <v>0.57450924183228835</v>
      </c>
      <c r="X88" s="15">
        <v>1.2216661354103107</v>
      </c>
      <c r="Y88" s="15">
        <v>0.4639266788295896</v>
      </c>
      <c r="Z88" s="15">
        <v>0.96378334163370127</v>
      </c>
      <c r="AA88" s="15">
        <v>1.9061035637470651</v>
      </c>
      <c r="AB88" s="15">
        <v>3.6055779292666883</v>
      </c>
      <c r="AC88" s="15">
        <v>3.5458611679438108</v>
      </c>
      <c r="AD88" s="15">
        <v>2.3270279843998511</v>
      </c>
      <c r="AE88" s="15">
        <v>0.87219854988341994</v>
      </c>
      <c r="AF88" s="15">
        <v>0.84784161873328046</v>
      </c>
      <c r="AG88" s="15">
        <v>0.51373882340002608</v>
      </c>
      <c r="AH88" s="15">
        <v>0.17126741692684735</v>
      </c>
      <c r="AI88" s="15">
        <v>1.5902185935874971</v>
      </c>
      <c r="AJ88" s="15">
        <v>3.6929852959677132</v>
      </c>
      <c r="AK88" s="15">
        <v>0.18593418105484918</v>
      </c>
      <c r="AL88" s="15">
        <v>1.6542470376298191</v>
      </c>
      <c r="AM88" s="15">
        <v>3.2980799629731421</v>
      </c>
      <c r="AN88" s="15">
        <v>2.6330529836615848</v>
      </c>
      <c r="AO88" s="15">
        <v>0.64603971969895269</v>
      </c>
      <c r="AP88" s="15">
        <v>0.28054549860799327</v>
      </c>
      <c r="AQ88" s="15">
        <v>4.2805430662860848</v>
      </c>
      <c r="AR88" s="15">
        <v>0.84563353481050185</v>
      </c>
      <c r="AS88" s="15">
        <v>1.9273160946513481</v>
      </c>
      <c r="AT88" s="15">
        <v>4.102221498067836</v>
      </c>
      <c r="AU88" s="15">
        <v>2.6446097010523775</v>
      </c>
      <c r="AV88" s="15">
        <v>0.88214072340924787</v>
      </c>
      <c r="AW88" s="15">
        <v>0.52041816793430484</v>
      </c>
      <c r="AX88" s="15">
        <v>1.4536528535620772</v>
      </c>
      <c r="AY88" s="15">
        <v>1.5306570623323903</v>
      </c>
      <c r="AZ88" s="15">
        <v>1.5376955627355748</v>
      </c>
      <c r="BA88" s="15">
        <v>2.410336201895813</v>
      </c>
    </row>
    <row r="89" spans="2:54">
      <c r="B89" s="12">
        <v>44004</v>
      </c>
      <c r="C89" s="118">
        <v>82</v>
      </c>
      <c r="D89" s="15">
        <v>2.8488157487318206</v>
      </c>
      <c r="E89" s="15">
        <v>2.4599428932927152</v>
      </c>
      <c r="F89" s="15">
        <v>3.296251418830844</v>
      </c>
      <c r="G89" s="15">
        <v>4.4494934387885925</v>
      </c>
      <c r="H89" s="15">
        <v>2.7962084655663664</v>
      </c>
      <c r="I89" s="15">
        <v>0.81647122610865197</v>
      </c>
      <c r="J89" s="15">
        <v>0.17984510585268762</v>
      </c>
      <c r="K89" s="15">
        <v>0.68024755718291929</v>
      </c>
      <c r="L89" s="15">
        <v>5.4715894236738718</v>
      </c>
      <c r="M89" s="15">
        <v>2.659274480972635</v>
      </c>
      <c r="N89" s="15">
        <v>1.0361683081709356</v>
      </c>
      <c r="O89" s="15">
        <v>4.3098271948671476</v>
      </c>
      <c r="P89" s="15">
        <v>0.53652905428563458</v>
      </c>
      <c r="Q89" s="15">
        <v>0.8441108970737814</v>
      </c>
      <c r="R89" s="15">
        <v>1.4242005224209311</v>
      </c>
      <c r="S89" s="15">
        <v>1.4775617421309331</v>
      </c>
      <c r="T89" s="15">
        <v>2.104073587764407</v>
      </c>
      <c r="U89" s="15">
        <v>1.8239956317589265</v>
      </c>
      <c r="V89" s="15">
        <v>0.20610922350795693</v>
      </c>
      <c r="W89" s="15">
        <v>0.55009048239055758</v>
      </c>
      <c r="X89" s="15">
        <v>1.2910227886441916</v>
      </c>
      <c r="Y89" s="15">
        <v>0.4685820069026419</v>
      </c>
      <c r="Z89" s="15">
        <v>0.98615309625322511</v>
      </c>
      <c r="AA89" s="15">
        <v>2.1183307409780157</v>
      </c>
      <c r="AB89" s="15">
        <v>2.870569635254494</v>
      </c>
      <c r="AC89" s="15">
        <v>3.9384209548397004</v>
      </c>
      <c r="AD89" s="15">
        <v>2.4163651191015618</v>
      </c>
      <c r="AE89" s="15">
        <v>0.94271540065096515</v>
      </c>
      <c r="AF89" s="15">
        <v>0.83810078291055901</v>
      </c>
      <c r="AG89" s="15">
        <v>0.50998776267839729</v>
      </c>
      <c r="AH89" s="15">
        <v>0.15573728472532927</v>
      </c>
      <c r="AI89" s="15">
        <v>1.624609816217047</v>
      </c>
      <c r="AJ89" s="15">
        <v>3.9366670358348239</v>
      </c>
      <c r="AK89" s="15">
        <v>0.18125037674623051</v>
      </c>
      <c r="AL89" s="15">
        <v>1.6314572096229314</v>
      </c>
      <c r="AM89" s="15">
        <v>2.964667797490796</v>
      </c>
      <c r="AN89" s="15">
        <v>2.5800335987814855</v>
      </c>
      <c r="AO89" s="15">
        <v>0.74834465682946616</v>
      </c>
      <c r="AP89" s="15">
        <v>0.26230414286991482</v>
      </c>
      <c r="AQ89" s="15">
        <v>4.2656378402683055</v>
      </c>
      <c r="AR89" s="15">
        <v>0.85463734759768173</v>
      </c>
      <c r="AS89" s="15">
        <v>2.4813088668130336</v>
      </c>
      <c r="AT89" s="15">
        <v>4.0944714890787992</v>
      </c>
      <c r="AU89" s="15">
        <v>2.9297476417320008</v>
      </c>
      <c r="AV89" s="15">
        <v>0.89017574081091355</v>
      </c>
      <c r="AW89" s="15">
        <v>0.54233179965851463</v>
      </c>
      <c r="AX89" s="15">
        <v>1.5829724070908213</v>
      </c>
      <c r="AY89" s="15">
        <v>1.5521308659065092</v>
      </c>
      <c r="AZ89" s="15">
        <v>1.571672878396819</v>
      </c>
      <c r="BA89" s="15">
        <v>2.350705529259375</v>
      </c>
    </row>
    <row r="90" spans="2:54">
      <c r="B90" s="12">
        <v>44005</v>
      </c>
      <c r="C90" s="118">
        <v>83</v>
      </c>
      <c r="D90" s="15">
        <v>2.8251672642135413</v>
      </c>
      <c r="E90" s="15">
        <v>2.7021907297951082</v>
      </c>
      <c r="F90" s="15">
        <v>3.139373142826507</v>
      </c>
      <c r="G90" s="15">
        <v>4.409160142068469</v>
      </c>
      <c r="H90" s="15">
        <v>2.8130646352161621</v>
      </c>
      <c r="I90" s="15">
        <v>0.81862953283231887</v>
      </c>
      <c r="J90" s="15">
        <v>0.19014303158954501</v>
      </c>
      <c r="K90" s="15">
        <v>0.79233024814095998</v>
      </c>
      <c r="L90" s="15">
        <v>5.5865457348097509</v>
      </c>
      <c r="M90" s="15">
        <v>2.6188353402652735</v>
      </c>
      <c r="N90" s="15">
        <v>1.1845283555568591</v>
      </c>
      <c r="O90" s="15">
        <v>4.7001828165165502</v>
      </c>
      <c r="P90" s="15">
        <v>0.54643665560004506</v>
      </c>
      <c r="Q90" s="15">
        <v>0.87972174632056721</v>
      </c>
      <c r="R90" s="15">
        <v>1.3309104350757575</v>
      </c>
      <c r="S90" s="15">
        <v>1.4247116321248374</v>
      </c>
      <c r="T90" s="15">
        <v>2.104073587764407</v>
      </c>
      <c r="U90" s="15">
        <v>1.6950690438163996</v>
      </c>
      <c r="V90" s="15">
        <v>0.19059260528216779</v>
      </c>
      <c r="W90" s="15">
        <v>0.55346576750598631</v>
      </c>
      <c r="X90" s="15">
        <v>1.3641763679715955</v>
      </c>
      <c r="Y90" s="15">
        <v>0.52058512130562307</v>
      </c>
      <c r="Z90" s="15">
        <v>1.1978157002555763</v>
      </c>
      <c r="AA90" s="15">
        <v>2.1213994682309716</v>
      </c>
      <c r="AB90" s="15">
        <v>2.8225302617957051</v>
      </c>
      <c r="AC90" s="15">
        <v>4.0630432481410974</v>
      </c>
      <c r="AD90" s="15">
        <v>2.4565638739792943</v>
      </c>
      <c r="AE90" s="15">
        <v>1.0611439197552919</v>
      </c>
      <c r="AF90" s="15">
        <v>0.83202560965402383</v>
      </c>
      <c r="AG90" s="15">
        <v>0.53107246507822581</v>
      </c>
      <c r="AH90" s="15">
        <v>0.16177211434448122</v>
      </c>
      <c r="AI90" s="15">
        <v>1.6289106939173006</v>
      </c>
      <c r="AJ90" s="15">
        <v>3.8922241221950444</v>
      </c>
      <c r="AK90" s="15">
        <v>0.18112211032111755</v>
      </c>
      <c r="AL90" s="15">
        <v>1.6539901378323205</v>
      </c>
      <c r="AM90" s="15">
        <v>2.9394466594842554</v>
      </c>
      <c r="AN90" s="15">
        <v>2.4849482219904067</v>
      </c>
      <c r="AO90" s="15">
        <v>0.67923853478826557</v>
      </c>
      <c r="AP90" s="15">
        <v>0.23991447325117932</v>
      </c>
      <c r="AQ90" s="15">
        <v>4.4734497647326696</v>
      </c>
      <c r="AR90" s="15">
        <v>0.89553269645624867</v>
      </c>
      <c r="AS90" s="15">
        <v>2.5866775823171144</v>
      </c>
      <c r="AT90" s="15">
        <v>4.0645139859119315</v>
      </c>
      <c r="AU90" s="15">
        <v>2.8286730049007884</v>
      </c>
      <c r="AV90" s="15">
        <v>0.764806666914846</v>
      </c>
      <c r="AW90" s="15">
        <v>0.53005357433395517</v>
      </c>
      <c r="AX90" s="15">
        <v>1.5805940669447263</v>
      </c>
      <c r="AY90" s="15">
        <v>1.6912464934880791</v>
      </c>
      <c r="AZ90" s="15">
        <v>1.6231126249621117</v>
      </c>
      <c r="BA90" s="15">
        <v>2.4346032181041366</v>
      </c>
    </row>
    <row r="91" spans="2:54">
      <c r="B91" s="12">
        <v>44006</v>
      </c>
      <c r="C91" s="118">
        <v>84</v>
      </c>
      <c r="D91" s="15">
        <v>2.7807792857585563</v>
      </c>
      <c r="E91" s="15">
        <v>3.0135468317198693</v>
      </c>
      <c r="F91" s="15">
        <v>2.8403895825677723</v>
      </c>
      <c r="G91" s="15">
        <v>4.8285757518590495</v>
      </c>
      <c r="H91" s="15">
        <v>2.8767636401818182</v>
      </c>
      <c r="I91" s="15">
        <v>0.83444596344408595</v>
      </c>
      <c r="J91" s="15">
        <v>0.20358858296940191</v>
      </c>
      <c r="K91" s="15">
        <v>0.95487422592858295</v>
      </c>
      <c r="L91" s="15">
        <v>5.4468054694285115</v>
      </c>
      <c r="M91" s="15">
        <v>2.7717314263231683</v>
      </c>
      <c r="N91" s="15">
        <v>1.5032851261826139</v>
      </c>
      <c r="O91" s="15">
        <v>4.5115442474038634</v>
      </c>
      <c r="P91" s="15">
        <v>0.55482161091054494</v>
      </c>
      <c r="Q91" s="15">
        <v>0.90209617806783016</v>
      </c>
      <c r="R91" s="15">
        <v>1.4016386610802607</v>
      </c>
      <c r="S91" s="15">
        <v>1.4001312227486018</v>
      </c>
      <c r="T91" s="15">
        <v>2.0677759112307674</v>
      </c>
      <c r="U91" s="15">
        <v>1.9561694092783886</v>
      </c>
      <c r="V91" s="15">
        <v>0.2019439432156846</v>
      </c>
      <c r="W91" s="15">
        <v>0.56341131804390643</v>
      </c>
      <c r="X91" s="15">
        <v>1.148118307146806</v>
      </c>
      <c r="Y91" s="15">
        <v>0.51851814796846085</v>
      </c>
      <c r="Z91" s="15">
        <v>1.388743057422521</v>
      </c>
      <c r="AA91" s="15">
        <v>2.146448410633552</v>
      </c>
      <c r="AB91" s="15">
        <v>2.9367434254936597</v>
      </c>
      <c r="AC91" s="15">
        <v>4.2733647579175562</v>
      </c>
      <c r="AD91" s="15">
        <v>2.413691934574683</v>
      </c>
      <c r="AE91" s="15">
        <v>1.0365117232043428</v>
      </c>
      <c r="AF91" s="15">
        <v>0.82926173389543989</v>
      </c>
      <c r="AG91" s="15">
        <v>0.51133278008500382</v>
      </c>
      <c r="AH91" s="15">
        <v>0.17018347821580498</v>
      </c>
      <c r="AI91" s="15">
        <v>1.5808624048851401</v>
      </c>
      <c r="AJ91" s="15">
        <v>4.0154484060061355</v>
      </c>
      <c r="AK91" s="15">
        <v>0.18402688172375495</v>
      </c>
      <c r="AL91" s="15">
        <v>1.7533534801304438</v>
      </c>
      <c r="AM91" s="15">
        <v>3.6108457437710024</v>
      </c>
      <c r="AN91" s="15">
        <v>2.601714741739209</v>
      </c>
      <c r="AO91" s="15">
        <v>0.71574888624903465</v>
      </c>
      <c r="AP91" s="15">
        <v>0.21092295220062698</v>
      </c>
      <c r="AQ91" s="15">
        <v>4.3847592795272208</v>
      </c>
      <c r="AR91" s="15">
        <v>0.8782358307839212</v>
      </c>
      <c r="AS91" s="15">
        <v>2.8055560620590874</v>
      </c>
      <c r="AT91" s="15">
        <v>4.1239747536176221</v>
      </c>
      <c r="AU91" s="15">
        <v>2.8286975574173034</v>
      </c>
      <c r="AV91" s="15">
        <v>0.75582302002455493</v>
      </c>
      <c r="AW91" s="15">
        <v>0.31031175924051929</v>
      </c>
      <c r="AX91" s="15">
        <v>1.6111728892109387</v>
      </c>
      <c r="AY91" s="15">
        <v>1.7082945171664754</v>
      </c>
      <c r="AZ91" s="15">
        <v>1.785487542620017</v>
      </c>
      <c r="BA91" s="15">
        <v>2.3761970930968497</v>
      </c>
    </row>
    <row r="92" spans="2:54" ht="18.75">
      <c r="B92" s="12">
        <v>44007</v>
      </c>
      <c r="C92" s="118">
        <v>85</v>
      </c>
      <c r="D92" s="43">
        <v>2.687676339656659</v>
      </c>
      <c r="E92" s="106">
        <v>3.1456863012064722</v>
      </c>
      <c r="F92" s="43">
        <v>2.8662208951630981</v>
      </c>
      <c r="G92" s="43">
        <v>4.6738639917774396</v>
      </c>
      <c r="H92" s="43">
        <v>2.9361086941769217</v>
      </c>
      <c r="I92" s="43">
        <v>0.82567262478017156</v>
      </c>
      <c r="J92" s="43">
        <v>0.20108893584317603</v>
      </c>
      <c r="K92" s="43">
        <v>0.89707680236649368</v>
      </c>
      <c r="L92" s="43">
        <v>5.6825697356034786</v>
      </c>
      <c r="M92" s="43">
        <v>3.0001072263061448</v>
      </c>
      <c r="N92" s="43">
        <v>1.5234067300474052</v>
      </c>
      <c r="O92" s="43">
        <v>4.34202520704563</v>
      </c>
      <c r="P92" s="43">
        <v>0.46358833940317112</v>
      </c>
      <c r="Q92" s="43">
        <v>0.86716320428603666</v>
      </c>
      <c r="R92" s="43">
        <v>1.4689932053391277</v>
      </c>
      <c r="S92" s="43">
        <v>1.3618405407874132</v>
      </c>
      <c r="T92" s="43">
        <v>2.0677759112307674</v>
      </c>
      <c r="U92" s="43">
        <v>2.0276706822197177</v>
      </c>
      <c r="V92" s="43">
        <v>0.19747391351470714</v>
      </c>
      <c r="W92" s="43">
        <v>0.60207824859434467</v>
      </c>
      <c r="X92" s="43">
        <v>1.152770876569382</v>
      </c>
      <c r="Y92" s="43">
        <v>0.54623992704371716</v>
      </c>
      <c r="Z92" s="43">
        <v>1.1903734531452008</v>
      </c>
      <c r="AA92" s="43">
        <v>1.9638443008788238</v>
      </c>
      <c r="AB92" s="43">
        <v>2.2858173134281654</v>
      </c>
      <c r="AC92" s="43">
        <v>4.3362685657592541</v>
      </c>
      <c r="AD92" s="43">
        <v>1.7577252006207951</v>
      </c>
      <c r="AE92" s="43">
        <v>1.0704093337878615</v>
      </c>
      <c r="AF92" s="43">
        <v>0.83626179220108099</v>
      </c>
      <c r="AG92" s="43">
        <v>0.45877789473585751</v>
      </c>
      <c r="AH92" s="43">
        <v>0.18016273053163953</v>
      </c>
      <c r="AI92" s="43">
        <v>1.601830404411039</v>
      </c>
      <c r="AJ92" s="43">
        <v>4.0032825570905546</v>
      </c>
      <c r="AK92" s="43">
        <v>0.18760488952736917</v>
      </c>
      <c r="AL92" s="43">
        <v>1.8307112727823973</v>
      </c>
      <c r="AM92" s="43">
        <v>2.4839218757099601</v>
      </c>
      <c r="AN92" s="43">
        <v>2.9348599844744121</v>
      </c>
      <c r="AO92" s="43">
        <v>0.72157323693000974</v>
      </c>
      <c r="AP92" s="43">
        <v>0.25610405665351826</v>
      </c>
      <c r="AQ92" s="42">
        <v>4.4760316174840602</v>
      </c>
      <c r="AR92" s="43">
        <v>0.88486037765277259</v>
      </c>
      <c r="AS92" s="43">
        <v>2.9903419510201572</v>
      </c>
      <c r="AT92" s="43">
        <v>4.1168623963254394</v>
      </c>
      <c r="AU92" s="43">
        <v>2.6895291720227452</v>
      </c>
      <c r="AV92" s="43">
        <v>0.72763058917183643</v>
      </c>
      <c r="AW92" s="43">
        <v>0.42541250508016304</v>
      </c>
      <c r="AX92" s="43">
        <v>1.6776482239853507</v>
      </c>
      <c r="AY92" s="43">
        <v>1.7113269610311883</v>
      </c>
      <c r="AZ92" s="43">
        <v>1.7871090823509763</v>
      </c>
      <c r="BA92" s="43">
        <v>2.229829130964069</v>
      </c>
      <c r="BB92" s="119"/>
    </row>
    <row r="93" spans="2:54">
      <c r="B93" s="12">
        <v>44008</v>
      </c>
      <c r="C93" s="118">
        <v>86</v>
      </c>
      <c r="D93" s="43">
        <v>2.8805698170335452</v>
      </c>
      <c r="E93" s="106">
        <v>3.4317395036749434</v>
      </c>
      <c r="F93" s="43">
        <v>2.6894658185558917</v>
      </c>
      <c r="G93" s="43">
        <v>4.6239105316292877</v>
      </c>
      <c r="H93" s="43">
        <v>3.0536594861192738</v>
      </c>
      <c r="I93" s="43">
        <v>0.79346643364435521</v>
      </c>
      <c r="J93" s="43">
        <v>0.20264201120903738</v>
      </c>
      <c r="K93" s="43">
        <v>1.0127681091287397</v>
      </c>
      <c r="L93" s="43">
        <v>5.380239499595417</v>
      </c>
      <c r="M93" s="43">
        <v>3.0697364856588978</v>
      </c>
      <c r="N93" s="43">
        <v>1.6586655618447363</v>
      </c>
      <c r="O93" s="43">
        <v>4.3777764129614836</v>
      </c>
      <c r="P93" s="43">
        <v>0.54806891062554797</v>
      </c>
      <c r="Q93" s="43">
        <v>0.87101504162032028</v>
      </c>
      <c r="R93" s="43">
        <v>1.3505459090564109</v>
      </c>
      <c r="S93" s="43">
        <v>1.3887300869254002</v>
      </c>
      <c r="T93" s="43">
        <v>2.3144688326654617</v>
      </c>
      <c r="U93" s="43">
        <v>2.0655313988509505</v>
      </c>
      <c r="V93" s="43">
        <v>0.20448072890506858</v>
      </c>
      <c r="W93" s="43">
        <v>0.60837966691219392</v>
      </c>
      <c r="X93" s="43">
        <v>1.2977946346299976</v>
      </c>
      <c r="Y93" s="43">
        <v>0.47600824873852737</v>
      </c>
      <c r="Z93" s="43">
        <v>1.1903734531452008</v>
      </c>
      <c r="AA93" s="43">
        <v>1.9521779796544538</v>
      </c>
      <c r="AB93" s="43">
        <v>2.621742716255961</v>
      </c>
      <c r="AC93" s="43">
        <v>4.0087843604098339</v>
      </c>
      <c r="AD93" s="43">
        <v>2.5354893659989028</v>
      </c>
      <c r="AE93" s="43">
        <v>1.2046893174941533</v>
      </c>
      <c r="AF93" s="43">
        <v>0.8502703728645018</v>
      </c>
      <c r="AG93" s="43">
        <v>0.45877789473585751</v>
      </c>
      <c r="AH93" s="43">
        <v>0.1795901122203831</v>
      </c>
      <c r="AI93" s="43">
        <v>1.6179078177253028</v>
      </c>
      <c r="AJ93" s="43">
        <v>4.3273679805716467</v>
      </c>
      <c r="AK93" s="43">
        <v>0.1890583624499596</v>
      </c>
      <c r="AL93" s="43">
        <v>1.8227130116228831</v>
      </c>
      <c r="AM93" s="43">
        <v>2.451675547951166</v>
      </c>
      <c r="AN93" s="43">
        <v>2.9868188197408836</v>
      </c>
      <c r="AO93" s="43">
        <v>0.71850903546755163</v>
      </c>
      <c r="AP93" s="43">
        <v>0.28018761652415236</v>
      </c>
      <c r="AQ93" s="43">
        <v>4.4880293292420861</v>
      </c>
      <c r="AR93" s="43">
        <v>0.93699993840568041</v>
      </c>
      <c r="AS93" s="43">
        <v>3.0149065976598548</v>
      </c>
      <c r="AT93" s="43">
        <v>4.1123387188176554</v>
      </c>
      <c r="AU93" s="43">
        <v>2.6009894091615773</v>
      </c>
      <c r="AV93" s="43">
        <v>0.71557232738390653</v>
      </c>
      <c r="AW93" s="43">
        <v>0.46919535098781345</v>
      </c>
      <c r="AX93" s="43">
        <v>1.7098027312406774</v>
      </c>
      <c r="AY93" s="43">
        <v>1.7059227051696269</v>
      </c>
      <c r="AZ93" s="43">
        <v>1.9350374686059522</v>
      </c>
      <c r="BA93" s="43">
        <v>2.0762864306443314</v>
      </c>
      <c r="BB93" s="119"/>
    </row>
    <row r="94" spans="2:54" ht="17.25">
      <c r="B94" s="12">
        <v>44009</v>
      </c>
      <c r="C94" s="118">
        <v>87</v>
      </c>
      <c r="D94" s="43">
        <v>2.8520297434753088</v>
      </c>
      <c r="E94" s="106">
        <v>3.758351369300859</v>
      </c>
      <c r="F94" s="43">
        <v>2.6273862577219327</v>
      </c>
      <c r="G94" s="43">
        <v>4.2848139378040253</v>
      </c>
      <c r="H94" s="43">
        <v>3.0041020039506452</v>
      </c>
      <c r="I94" s="43">
        <v>0.7998342094755172</v>
      </c>
      <c r="J94" s="43">
        <v>0.15712091920480223</v>
      </c>
      <c r="K94" s="43">
        <v>1.0697438447450811</v>
      </c>
      <c r="L94" s="43">
        <v>5.1906841718595942</v>
      </c>
      <c r="M94" s="43">
        <v>3.1247948249375237</v>
      </c>
      <c r="N94" s="43">
        <v>1.8830779629858034</v>
      </c>
      <c r="O94" s="43">
        <v>4.6590341491580665</v>
      </c>
      <c r="P94" s="43">
        <v>0.55244610913200987</v>
      </c>
      <c r="Q94" s="43">
        <v>0.88748489508376138</v>
      </c>
      <c r="R94" s="43">
        <v>1.4760003308451175</v>
      </c>
      <c r="S94" s="43">
        <v>1.0956404755675513</v>
      </c>
      <c r="T94" s="43">
        <v>2.3144688326654617</v>
      </c>
      <c r="U94" s="43">
        <v>2.0655313988509505</v>
      </c>
      <c r="V94" s="43">
        <v>0.18259805249888825</v>
      </c>
      <c r="W94" s="43">
        <v>0.59807888452628588</v>
      </c>
      <c r="X94" s="43">
        <v>0.89369059831914754</v>
      </c>
      <c r="Y94" s="43">
        <v>0.58291712099019277</v>
      </c>
      <c r="Z94" s="43">
        <v>1.0035241634875902</v>
      </c>
      <c r="AA94" s="43">
        <v>1.9442966503981474</v>
      </c>
      <c r="AB94" s="43">
        <v>2.5260306174347997</v>
      </c>
      <c r="AC94" s="43">
        <v>4.4943586493891505</v>
      </c>
      <c r="AD94" s="159">
        <v>2.1239633967958582</v>
      </c>
      <c r="AE94" s="43">
        <v>1.2681291015179039</v>
      </c>
      <c r="AF94" s="43">
        <v>0.77883496437466548</v>
      </c>
      <c r="AG94" s="43">
        <v>0.4610294010821977</v>
      </c>
      <c r="AH94" s="43">
        <v>0.17945338912617817</v>
      </c>
      <c r="AI94" s="43">
        <v>1.673458818624304</v>
      </c>
      <c r="AJ94" s="159">
        <v>3.9155958418405516</v>
      </c>
      <c r="AK94" s="43">
        <v>0.19020876246154117</v>
      </c>
      <c r="AL94" s="43">
        <v>1.8221579263568013</v>
      </c>
      <c r="AM94" s="43">
        <v>3.3588534622989386</v>
      </c>
      <c r="AN94" s="43">
        <v>2.9205347371915251</v>
      </c>
      <c r="AO94" s="43">
        <v>0.71023628083184731</v>
      </c>
      <c r="AP94" s="43">
        <v>0.28018761652415236</v>
      </c>
      <c r="AQ94" s="43">
        <v>4.3758424975421608</v>
      </c>
      <c r="AR94" s="43">
        <v>0.84144094924494894</v>
      </c>
      <c r="AS94" s="43">
        <v>3.166412245700772</v>
      </c>
      <c r="AT94" s="43">
        <v>4.1566478178999944</v>
      </c>
      <c r="AU94" s="43">
        <v>2.5014324704664581</v>
      </c>
      <c r="AV94" s="43">
        <v>0.89945747412823862</v>
      </c>
      <c r="AW94" s="43">
        <v>0.44536596383499827</v>
      </c>
      <c r="AX94" s="43">
        <v>1.6492163702505154</v>
      </c>
      <c r="AY94" s="43">
        <v>1.7670676683847222</v>
      </c>
      <c r="AZ94" s="43">
        <v>2.022028526734029</v>
      </c>
      <c r="BA94" s="43">
        <v>2.0429293373191677</v>
      </c>
      <c r="BB94" s="119"/>
    </row>
    <row r="95" spans="2:54">
      <c r="B95" s="12">
        <v>44010</v>
      </c>
      <c r="C95" s="118">
        <v>88</v>
      </c>
      <c r="D95" s="43">
        <v>3.0206288016639604</v>
      </c>
      <c r="E95" s="106">
        <v>3.6243202011759506</v>
      </c>
      <c r="F95" s="43">
        <v>2.6240432484610894</v>
      </c>
      <c r="G95" s="43">
        <v>4.0436307616030884</v>
      </c>
      <c r="H95" s="43">
        <v>2.9752639662710578</v>
      </c>
      <c r="I95" s="43">
        <v>0.75695056015397155</v>
      </c>
      <c r="J95" s="43">
        <v>0.12716243314278483</v>
      </c>
      <c r="K95" s="43">
        <v>1.1211175209339659</v>
      </c>
      <c r="L95" s="43">
        <v>5.0319353996412497</v>
      </c>
      <c r="M95" s="43">
        <v>3.0394970057119965</v>
      </c>
      <c r="N95" s="43">
        <v>1.797176068900048</v>
      </c>
      <c r="O95" s="43">
        <v>5.3458795695245316</v>
      </c>
      <c r="P95" s="43">
        <v>0.54932007036486552</v>
      </c>
      <c r="Q95" s="43">
        <v>0.94659915150204299</v>
      </c>
      <c r="R95" s="43">
        <v>1.3684558345968536</v>
      </c>
      <c r="S95" s="43">
        <v>1.0345481472854143</v>
      </c>
      <c r="T95" s="43">
        <v>2.3144688326654617</v>
      </c>
      <c r="U95" s="43">
        <v>2.1185863033179535</v>
      </c>
      <c r="V95" s="43">
        <v>0.17079734341729491</v>
      </c>
      <c r="W95" s="43">
        <v>0.55209108488666814</v>
      </c>
      <c r="X95" s="43">
        <v>0.8689355599855223</v>
      </c>
      <c r="Y95" s="43">
        <v>0.59896256301866002</v>
      </c>
      <c r="Z95" s="43">
        <v>1.1660173237149709</v>
      </c>
      <c r="AA95" s="43">
        <v>1.8599507874201266</v>
      </c>
      <c r="AB95" s="43">
        <v>2.3224786713909675</v>
      </c>
      <c r="AC95" s="43">
        <v>4.3830341109984392</v>
      </c>
      <c r="AD95" s="43">
        <v>2.2972064068753313</v>
      </c>
      <c r="AE95" s="43">
        <v>1.2552768271466721</v>
      </c>
      <c r="AF95" s="43">
        <v>0.75809923911876864</v>
      </c>
      <c r="AG95" s="43">
        <v>0.36808239275374988</v>
      </c>
      <c r="AH95" s="43">
        <v>0.18407543303130072</v>
      </c>
      <c r="AI95" s="43">
        <v>1.6512618215016721</v>
      </c>
      <c r="AJ95" s="43">
        <v>3.7669351189919351</v>
      </c>
      <c r="AK95" s="43">
        <v>0.18941417476702987</v>
      </c>
      <c r="AL95" s="43">
        <v>1.8216128622698566</v>
      </c>
      <c r="AM95" s="43">
        <v>3.126546405471891</v>
      </c>
      <c r="AN95" s="43">
        <v>2.91630666720086</v>
      </c>
      <c r="AO95" s="43">
        <v>0.69962863709227874</v>
      </c>
      <c r="AP95" s="43">
        <v>0.28018761652415236</v>
      </c>
      <c r="AQ95" s="43">
        <v>4.2442697048120612</v>
      </c>
      <c r="AR95" s="43">
        <v>0.79431733547778038</v>
      </c>
      <c r="AS95" s="43">
        <v>3.5295838281576866</v>
      </c>
      <c r="AT95" s="43">
        <v>3.8876990537041349</v>
      </c>
      <c r="AU95" s="43">
        <v>2.4707686684336316</v>
      </c>
      <c r="AV95" s="43">
        <v>0.87172669078648168</v>
      </c>
      <c r="AW95" s="43">
        <v>0.57080564816797918</v>
      </c>
      <c r="AX95" s="43">
        <v>1.7532266879312151</v>
      </c>
      <c r="AY95" s="43">
        <v>1.7628731311644457</v>
      </c>
      <c r="AZ95" s="43">
        <v>2.3355643362302052</v>
      </c>
      <c r="BA95" s="43">
        <v>2.0355576532752551</v>
      </c>
      <c r="BB95" s="119"/>
    </row>
    <row r="96" spans="2:54">
      <c r="B96" s="12">
        <v>44011</v>
      </c>
      <c r="C96" s="118">
        <v>89</v>
      </c>
      <c r="D96" s="43">
        <v>2.6892688129608673</v>
      </c>
      <c r="E96" s="106">
        <v>3.6357858074037352</v>
      </c>
      <c r="F96" s="43">
        <v>2.5719986891487499</v>
      </c>
      <c r="G96" s="43">
        <v>4.4033624050509959</v>
      </c>
      <c r="H96" s="43">
        <v>3.2402594079675877</v>
      </c>
      <c r="I96" s="43">
        <v>0.74732042540931942</v>
      </c>
      <c r="J96" s="43">
        <v>0.18795249732212074</v>
      </c>
      <c r="K96" s="43">
        <v>1.3105670136223451</v>
      </c>
      <c r="L96" s="43">
        <v>4.9514038193606149</v>
      </c>
      <c r="M96" s="43">
        <v>2.8665443374343496</v>
      </c>
      <c r="N96" s="43">
        <v>1.8860344845226125</v>
      </c>
      <c r="O96" s="43">
        <v>4.8053269622685661</v>
      </c>
      <c r="P96" s="43">
        <v>0.53466374857760812</v>
      </c>
      <c r="Q96" s="43">
        <v>0.94795446645829429</v>
      </c>
      <c r="R96" s="43">
        <v>1.3601300203467457</v>
      </c>
      <c r="S96" s="43">
        <v>1.5884967099347567</v>
      </c>
      <c r="T96" s="43">
        <v>2.2451846236723076</v>
      </c>
      <c r="U96" s="43">
        <v>2.1446534626402651</v>
      </c>
      <c r="V96" s="43">
        <v>0.17868388412881789</v>
      </c>
      <c r="W96" s="43">
        <v>0.58764504565281028</v>
      </c>
      <c r="X96" s="43">
        <v>0.80287542428204417</v>
      </c>
      <c r="Y96" s="43">
        <v>0.60659581756275271</v>
      </c>
      <c r="Z96" s="43">
        <v>1.2473678112809543</v>
      </c>
      <c r="AA96" s="43">
        <v>1.7923970680842314</v>
      </c>
      <c r="AB96" s="43">
        <v>1.9614275398937611</v>
      </c>
      <c r="AC96" s="43">
        <v>3.6557144953183345</v>
      </c>
      <c r="AD96" s="43">
        <v>2.2914343677495705</v>
      </c>
      <c r="AE96" s="43">
        <v>1.1995596134040427</v>
      </c>
      <c r="AF96" s="43">
        <v>0.73403666770249942</v>
      </c>
      <c r="AG96" s="43">
        <v>0.37692781032122114</v>
      </c>
      <c r="AH96" s="43">
        <v>0.19377468899587516</v>
      </c>
      <c r="AI96" s="43">
        <v>1.7114649416699126</v>
      </c>
      <c r="AJ96" s="43">
        <v>3.4829983897410495</v>
      </c>
      <c r="AK96" s="43">
        <v>0.19466472160968148</v>
      </c>
      <c r="AL96" s="43">
        <v>1.8136702138862633</v>
      </c>
      <c r="AM96" s="43">
        <v>3.0477132974362244</v>
      </c>
      <c r="AN96" s="43">
        <v>2.9003574660540949</v>
      </c>
      <c r="AO96" s="43">
        <v>0.75386767721993109</v>
      </c>
      <c r="AP96" s="43">
        <v>0.19214374343995896</v>
      </c>
      <c r="AQ96" s="43">
        <v>4.1677683051226717</v>
      </c>
      <c r="AR96" s="43">
        <v>0.8043717476252813</v>
      </c>
      <c r="AS96" s="43">
        <v>2.9929127510942979</v>
      </c>
      <c r="AT96" s="43">
        <v>3.8655525912567539</v>
      </c>
      <c r="AU96" s="43">
        <v>2.2189180669445259</v>
      </c>
      <c r="AV96" s="43">
        <v>0.87223468067539101</v>
      </c>
      <c r="AW96" s="43">
        <v>0.49967331388787173</v>
      </c>
      <c r="AX96" s="43">
        <v>1.9557337552661456</v>
      </c>
      <c r="AY96" s="43">
        <v>1.8120976847783179</v>
      </c>
      <c r="AZ96" s="43">
        <v>2.5962952573973932</v>
      </c>
      <c r="BA96" s="43">
        <v>2.0607086977792375</v>
      </c>
      <c r="BB96" s="119"/>
    </row>
    <row r="97" spans="2:54">
      <c r="B97" s="12">
        <v>44012</v>
      </c>
      <c r="C97" s="118">
        <v>90</v>
      </c>
      <c r="D97" s="43">
        <v>2.6496221108195477</v>
      </c>
      <c r="E97" s="106">
        <v>3.2967705739986006</v>
      </c>
      <c r="F97" s="43">
        <v>2.3616598270790132</v>
      </c>
      <c r="G97" s="43">
        <v>4.0384216134162036</v>
      </c>
      <c r="H97" s="43">
        <v>3.1429761222785784</v>
      </c>
      <c r="I97" s="43">
        <v>0.82668565879865852</v>
      </c>
      <c r="J97" s="43">
        <v>0.15851629207518211</v>
      </c>
      <c r="K97" s="43">
        <v>1.2072917748162406</v>
      </c>
      <c r="L97" s="43">
        <v>4.8679697429685218</v>
      </c>
      <c r="M97" s="43">
        <v>3.0260552307898387</v>
      </c>
      <c r="N97" s="43">
        <v>2.1681793917470111</v>
      </c>
      <c r="O97" s="43">
        <v>4.7653160666434449</v>
      </c>
      <c r="P97" s="43">
        <v>0.51895058035494401</v>
      </c>
      <c r="Q97" s="43">
        <v>0.91974626234483381</v>
      </c>
      <c r="R97" s="43">
        <v>1.4453595813824041</v>
      </c>
      <c r="S97" s="43">
        <v>1.6353973239900985</v>
      </c>
      <c r="T97" s="43">
        <v>2.2451846236723076</v>
      </c>
      <c r="U97" s="43">
        <v>2.3041184354633364</v>
      </c>
      <c r="V97" s="43">
        <v>0.18976649808664092</v>
      </c>
      <c r="W97" s="43">
        <v>0.6059873787132527</v>
      </c>
      <c r="X97" s="43">
        <v>0.70237081877405472</v>
      </c>
      <c r="Y97" s="43">
        <v>0.62673276929504795</v>
      </c>
      <c r="Z97" s="43">
        <v>0.91076390636000781</v>
      </c>
      <c r="AA97" s="43">
        <v>1.9071770175650395</v>
      </c>
      <c r="AB97" s="43">
        <v>2.0539207405881093</v>
      </c>
      <c r="AC97" s="43">
        <v>4.2528640350263762</v>
      </c>
      <c r="AD97" s="43">
        <v>2.2827119131594489</v>
      </c>
      <c r="AE97" s="43">
        <v>1.231696339630022</v>
      </c>
      <c r="AF97" s="43">
        <v>0.74314948344208331</v>
      </c>
      <c r="AG97" s="43">
        <v>0.36588258116473532</v>
      </c>
      <c r="AH97" s="43">
        <v>0.18281928753872531</v>
      </c>
      <c r="AI97" s="43">
        <v>1.7468924364484171</v>
      </c>
      <c r="AJ97" s="43">
        <v>3.5888467715996519</v>
      </c>
      <c r="AK97" s="43">
        <v>0.19688609436777479</v>
      </c>
      <c r="AL97" s="43">
        <v>1.839017550912774</v>
      </c>
      <c r="AM97" s="43">
        <v>3.1702443622142567</v>
      </c>
      <c r="AN97" s="43">
        <v>2.9010409416074294</v>
      </c>
      <c r="AO97" s="43">
        <v>0.78157305431597124</v>
      </c>
      <c r="AP97" s="43">
        <v>0.28684265530626468</v>
      </c>
      <c r="AQ97" s="43">
        <v>3.7581107950082577</v>
      </c>
      <c r="AR97" s="43">
        <v>0.81877795137114917</v>
      </c>
      <c r="AS97" s="43">
        <v>2.9567926952271759</v>
      </c>
      <c r="AT97" s="43">
        <v>3.9257580098077987</v>
      </c>
      <c r="AU97" s="43">
        <v>2.2928421928502702</v>
      </c>
      <c r="AV97" s="43">
        <v>1.0075140507601483</v>
      </c>
      <c r="AW97" s="43">
        <v>0.5338906099729408</v>
      </c>
      <c r="AX97" s="43">
        <v>1.8720766529436947</v>
      </c>
      <c r="AY97" s="43">
        <v>1.7407505415537372</v>
      </c>
      <c r="AZ97" s="43">
        <v>2.6822447168954051</v>
      </c>
      <c r="BA97" s="43">
        <v>2.0045332490291075</v>
      </c>
      <c r="BB97" s="119"/>
    </row>
    <row r="98" spans="2:54">
      <c r="B98" s="12">
        <v>44013</v>
      </c>
      <c r="C98" s="118">
        <v>91</v>
      </c>
      <c r="D98" s="43">
        <v>2.6697392297135001</v>
      </c>
      <c r="E98" s="106">
        <v>3.2286063780191325</v>
      </c>
      <c r="F98" s="43">
        <v>2.4972580728581408</v>
      </c>
      <c r="G98" s="43">
        <v>3.6555553576023136</v>
      </c>
      <c r="H98" s="43">
        <v>3.1211355649210786</v>
      </c>
      <c r="I98" s="43">
        <v>0.87529862323844554</v>
      </c>
      <c r="J98" s="43">
        <v>0.16347622577903564</v>
      </c>
      <c r="K98" s="43">
        <v>1.0224788297206189</v>
      </c>
      <c r="L98" s="43">
        <v>4.9155483768201975</v>
      </c>
      <c r="M98" s="43">
        <v>2.995691320378199</v>
      </c>
      <c r="N98" s="43">
        <v>2.3191807248835135</v>
      </c>
      <c r="O98" s="43">
        <v>4.8882102507399141</v>
      </c>
      <c r="P98" s="43">
        <v>0.53047160780079439</v>
      </c>
      <c r="Q98" s="43">
        <v>0.93582590211060335</v>
      </c>
      <c r="R98" s="43">
        <v>1.4078779144163636</v>
      </c>
      <c r="S98" s="43">
        <v>1.7599565910884454</v>
      </c>
      <c r="T98" s="43">
        <v>2.3076827796156736</v>
      </c>
      <c r="U98" s="43">
        <v>2.1906174942450032</v>
      </c>
      <c r="V98" s="43">
        <v>0.18970318709288542</v>
      </c>
      <c r="W98" s="43">
        <v>0.61781272391392095</v>
      </c>
      <c r="X98" s="43">
        <v>0.66262034484095367</v>
      </c>
      <c r="Y98" s="43">
        <v>0.67929773958003936</v>
      </c>
      <c r="Z98" s="43">
        <v>1.0813734974774367</v>
      </c>
      <c r="AA98" s="43">
        <v>1.9897708273349326</v>
      </c>
      <c r="AB98" s="43">
        <v>2.2132142340387517</v>
      </c>
      <c r="AC98" s="43">
        <v>4.3257519349372311</v>
      </c>
      <c r="AD98" s="43">
        <v>2.148726593033436</v>
      </c>
      <c r="AE98" s="43">
        <v>1.3418013791198113</v>
      </c>
      <c r="AF98" s="43">
        <v>0.80195063293776614</v>
      </c>
      <c r="AG98" s="43">
        <v>0.36463731187970083</v>
      </c>
      <c r="AH98" s="43">
        <v>0.17433753582150047</v>
      </c>
      <c r="AI98" s="43">
        <v>1.8946391703347285</v>
      </c>
      <c r="AJ98" s="43">
        <v>3.438043231709325</v>
      </c>
      <c r="AK98" s="43">
        <v>0.2023627606581892</v>
      </c>
      <c r="AL98" s="43">
        <v>1.8516456242224169</v>
      </c>
      <c r="AM98" s="43">
        <v>3.2213438223286088</v>
      </c>
      <c r="AN98" s="43">
        <v>2.7396496714812559</v>
      </c>
      <c r="AO98" s="43">
        <v>0.75701416919216058</v>
      </c>
      <c r="AP98" s="43">
        <v>0.29447474896581333</v>
      </c>
      <c r="AQ98" s="43">
        <v>3.6358446127793136</v>
      </c>
      <c r="AR98" s="43">
        <v>0.84512229798476513</v>
      </c>
      <c r="AS98" s="43">
        <v>3.0209079424742109</v>
      </c>
      <c r="AT98" s="43">
        <v>3.8836420466400741</v>
      </c>
      <c r="AU98" s="43">
        <v>2.3045844948003134</v>
      </c>
      <c r="AV98" s="43">
        <v>1.0425635804921412</v>
      </c>
      <c r="AW98" s="43">
        <v>0.53302440624795211</v>
      </c>
      <c r="AX98" s="43">
        <v>1.8061295151429593</v>
      </c>
      <c r="AY98" s="43">
        <v>1.7442987623155786</v>
      </c>
      <c r="AZ98" s="43">
        <v>3.1233607205349907</v>
      </c>
      <c r="BA98" s="43">
        <v>1.9875708315882892</v>
      </c>
      <c r="BB98" s="119"/>
    </row>
    <row r="99" spans="2:54" ht="18.75">
      <c r="B99" s="12">
        <v>44014</v>
      </c>
      <c r="C99" s="118">
        <v>92</v>
      </c>
      <c r="D99" s="43">
        <v>2.9192090491603779</v>
      </c>
      <c r="E99" s="106">
        <v>3.1961906835929557</v>
      </c>
      <c r="F99" s="43">
        <v>2.3664113456304419</v>
      </c>
      <c r="G99" s="43">
        <v>3.624154066632939</v>
      </c>
      <c r="H99" s="43">
        <v>3.0084678901180162</v>
      </c>
      <c r="I99" s="43">
        <v>0.90169904863812078</v>
      </c>
      <c r="J99" s="43">
        <v>0.17139105246752248</v>
      </c>
      <c r="K99" s="43">
        <v>1.1910684196831691</v>
      </c>
      <c r="L99" s="43">
        <v>4.5930273584703842</v>
      </c>
      <c r="M99" s="43">
        <v>2.8035665075767064</v>
      </c>
      <c r="N99" s="43">
        <v>2.4947030167256936</v>
      </c>
      <c r="O99" s="43">
        <v>5.1096500706103125</v>
      </c>
      <c r="P99" s="43">
        <v>0.62674211864299778</v>
      </c>
      <c r="Q99" s="43">
        <v>0.94953466918665796</v>
      </c>
      <c r="R99" s="43">
        <v>1.3672046484795379</v>
      </c>
      <c r="S99" s="43">
        <v>1.805385673230526</v>
      </c>
      <c r="T99" s="43">
        <v>2.3076827796156736</v>
      </c>
      <c r="U99" s="43">
        <v>2.2364889865296482</v>
      </c>
      <c r="V99" s="43">
        <v>0.20225486943995666</v>
      </c>
      <c r="W99" s="43">
        <v>0.59820299577160496</v>
      </c>
      <c r="X99" s="43">
        <v>0.71579557752270107</v>
      </c>
      <c r="Y99" s="43">
        <v>0.6591984920293622</v>
      </c>
      <c r="Z99" s="43">
        <v>1.1461540851960399</v>
      </c>
      <c r="AA99" s="42">
        <v>2.2033431405503605</v>
      </c>
      <c r="AB99" s="43">
        <v>2.64508772272973</v>
      </c>
      <c r="AC99" s="43">
        <v>4.7776399713512774</v>
      </c>
      <c r="AD99" s="43">
        <v>2.9222632720007296</v>
      </c>
      <c r="AE99" s="43">
        <v>1.5285694326751451</v>
      </c>
      <c r="AF99" s="43">
        <v>0.8351009325767299</v>
      </c>
      <c r="AG99" s="43">
        <v>0.36579240609625635</v>
      </c>
      <c r="AH99" s="43">
        <v>0.15776736335521488</v>
      </c>
      <c r="AI99" s="43">
        <v>1.8499959145588996</v>
      </c>
      <c r="AJ99" s="43">
        <v>3.2927110502312624</v>
      </c>
      <c r="AK99" s="43">
        <v>0.19092125909142713</v>
      </c>
      <c r="AL99" s="43">
        <v>1.7747431343615514</v>
      </c>
      <c r="AM99" s="42">
        <v>3.3990189843610987</v>
      </c>
      <c r="AN99" s="43">
        <v>2.6496106382418154</v>
      </c>
      <c r="AO99" s="159">
        <v>0.80361068183296369</v>
      </c>
      <c r="AP99" s="43">
        <v>0.252422066559786</v>
      </c>
      <c r="AQ99" s="43">
        <v>3.4910286250548088</v>
      </c>
      <c r="AR99" s="43">
        <v>0.88981901500927918</v>
      </c>
      <c r="AS99" s="43">
        <v>2.936598177029242</v>
      </c>
      <c r="AT99" s="43">
        <v>3.8461317381609486</v>
      </c>
      <c r="AU99" s="43">
        <v>2.2767784295547093</v>
      </c>
      <c r="AV99" s="43">
        <v>1.1196020289827326</v>
      </c>
      <c r="AW99" s="43">
        <v>0.51454713127366347</v>
      </c>
      <c r="AX99" s="43">
        <v>1.7424008448944381</v>
      </c>
      <c r="AY99" s="43">
        <v>1.7982096337521267</v>
      </c>
      <c r="AZ99" s="43">
        <v>3.2242165323617122</v>
      </c>
      <c r="BA99" s="43">
        <v>1.9283136136604564</v>
      </c>
      <c r="BB99" s="119"/>
    </row>
    <row r="100" spans="2:54">
      <c r="B100" s="12">
        <v>44015</v>
      </c>
      <c r="C100" s="118">
        <v>93</v>
      </c>
      <c r="D100" s="43">
        <v>2.6919093872070983</v>
      </c>
      <c r="E100" s="106">
        <v>3.1258112253286767</v>
      </c>
      <c r="F100" s="43">
        <v>2.4227276777326039</v>
      </c>
      <c r="G100" s="43">
        <v>3.4429503596904127</v>
      </c>
      <c r="H100" s="43">
        <v>2.9089760003318865</v>
      </c>
      <c r="I100" s="43">
        <v>1.0561046152921401</v>
      </c>
      <c r="J100" s="43">
        <v>0.17324703078458775</v>
      </c>
      <c r="K100" s="43">
        <v>1.0774157468302394</v>
      </c>
      <c r="L100" s="43">
        <v>4.4958921731318089</v>
      </c>
      <c r="M100" s="43">
        <v>2.9450971162768496</v>
      </c>
      <c r="N100" s="43">
        <v>2.4061405320675737</v>
      </c>
      <c r="O100" s="43">
        <v>5.0043772751588813</v>
      </c>
      <c r="P100" s="43">
        <v>0.5745159076193852</v>
      </c>
      <c r="Q100" s="43">
        <v>0.99525176233829427</v>
      </c>
      <c r="R100" s="43">
        <v>1.540972134505417</v>
      </c>
      <c r="S100" s="43">
        <v>1.8728729884948971</v>
      </c>
      <c r="T100" s="43">
        <v>2.2319919912689685</v>
      </c>
      <c r="U100" s="43">
        <v>2.3558775165288433</v>
      </c>
      <c r="V100" s="43">
        <v>0.19182693224983893</v>
      </c>
      <c r="W100" s="43">
        <v>0.62992748544743138</v>
      </c>
      <c r="X100" s="43">
        <v>0.42263606010148891</v>
      </c>
      <c r="Y100" s="43">
        <v>0.77708748175471243</v>
      </c>
      <c r="Z100" s="43">
        <v>1.4251523448848629</v>
      </c>
      <c r="AA100" s="43">
        <v>2.2160908983249072</v>
      </c>
      <c r="AB100" s="43">
        <v>1.7296275417992899</v>
      </c>
      <c r="AC100" s="43">
        <v>4.931041112172073</v>
      </c>
      <c r="AD100" s="43">
        <v>2.0942151651630221</v>
      </c>
      <c r="AE100" s="43">
        <v>1.5687223890551725</v>
      </c>
      <c r="AF100" s="43">
        <v>0.78943558490897858</v>
      </c>
      <c r="AG100" s="43">
        <v>0.40877853969080646</v>
      </c>
      <c r="AH100" s="43">
        <v>0.15512636029886601</v>
      </c>
      <c r="AI100" s="43">
        <v>1.8564835974362839</v>
      </c>
      <c r="AJ100" s="43">
        <v>3.1667431618091157</v>
      </c>
      <c r="AK100" s="43">
        <v>0.18863112135513965</v>
      </c>
      <c r="AL100" s="43">
        <v>1.8407338095492141</v>
      </c>
      <c r="AM100" s="43">
        <v>3.9002143021019391</v>
      </c>
      <c r="AN100" s="43">
        <v>2.4690418459862991</v>
      </c>
      <c r="AO100" s="43">
        <v>0.82509765925997358</v>
      </c>
      <c r="AP100" s="43">
        <v>0.26737300800641706</v>
      </c>
      <c r="AQ100" s="43">
        <v>3.3257843797686197</v>
      </c>
      <c r="AR100" s="43">
        <v>0.84075404929638353</v>
      </c>
      <c r="AS100" s="43">
        <v>2.8689102399142334</v>
      </c>
      <c r="AT100" s="43">
        <v>3.8387468172836798</v>
      </c>
      <c r="AU100" s="43">
        <v>2.3493181080997134</v>
      </c>
      <c r="AV100" s="43">
        <v>1.1481595043593806</v>
      </c>
      <c r="AW100" s="43">
        <v>0.51005587672992647</v>
      </c>
      <c r="AX100" s="43">
        <v>1.7164403159635506</v>
      </c>
      <c r="AY100" s="43">
        <v>1.8672060261837002</v>
      </c>
      <c r="AZ100" s="43">
        <v>3.4611581742888857</v>
      </c>
      <c r="BA100" s="43">
        <v>1.7646535786743023</v>
      </c>
      <c r="BB100" s="119"/>
    </row>
    <row r="101" spans="2:54" ht="17.25">
      <c r="B101" s="12">
        <v>44016</v>
      </c>
      <c r="C101" s="118">
        <v>94</v>
      </c>
      <c r="D101" s="43">
        <v>2.7462616504403718</v>
      </c>
      <c r="E101" s="106">
        <v>3.1491375568829811</v>
      </c>
      <c r="F101" s="43">
        <v>2.61136283689632</v>
      </c>
      <c r="G101" s="43">
        <v>3.3963959342676882</v>
      </c>
      <c r="H101" s="43">
        <v>2.912029995854442</v>
      </c>
      <c r="I101" s="43">
        <v>1.1055821040865967</v>
      </c>
      <c r="J101" s="43">
        <v>0.17324703078458775</v>
      </c>
      <c r="K101" s="43">
        <v>0.96769696141372208</v>
      </c>
      <c r="L101" s="43">
        <v>4.1971343940390913</v>
      </c>
      <c r="M101" s="43">
        <v>2.9098012698137814</v>
      </c>
      <c r="N101" s="43">
        <v>2.5915770714244144</v>
      </c>
      <c r="O101" s="43">
        <v>5.0633375442245407</v>
      </c>
      <c r="P101" s="43">
        <v>0.60213494888414132</v>
      </c>
      <c r="Q101" s="43">
        <v>1.0582335347675655</v>
      </c>
      <c r="R101" s="43">
        <v>1.5608304121232865</v>
      </c>
      <c r="S101" s="43">
        <v>2.2138622735976301</v>
      </c>
      <c r="T101" s="159">
        <v>2.2319919912689685</v>
      </c>
      <c r="U101" s="43">
        <v>2.7647451930389089</v>
      </c>
      <c r="V101" s="43">
        <v>0.20146887170999456</v>
      </c>
      <c r="W101" s="43">
        <v>0.69610351998334552</v>
      </c>
      <c r="X101" s="43">
        <v>0.58502160264113046</v>
      </c>
      <c r="Y101" s="43">
        <v>0.72695384728622059</v>
      </c>
      <c r="Z101" s="43">
        <v>1.2320584411737556</v>
      </c>
      <c r="AA101" s="43">
        <v>2.2278868254393354</v>
      </c>
      <c r="AB101" s="43">
        <v>2.2957623786093277</v>
      </c>
      <c r="AC101" s="43">
        <v>5.1795732790950337</v>
      </c>
      <c r="AD101" s="43">
        <v>2.5202469378841359</v>
      </c>
      <c r="AE101" s="43">
        <v>1.6544448836119432</v>
      </c>
      <c r="AF101" s="43">
        <v>0.81975071337606464</v>
      </c>
      <c r="AG101" s="43">
        <v>0.40162804842782357</v>
      </c>
      <c r="AH101" s="43">
        <v>0.15813332868458271</v>
      </c>
      <c r="AI101" s="43">
        <v>1.7573911976434939</v>
      </c>
      <c r="AJ101" s="43">
        <v>2.9809296211567471</v>
      </c>
      <c r="AK101" s="43">
        <v>0.19335216463065258</v>
      </c>
      <c r="AL101" s="43">
        <v>1.9086719345924763</v>
      </c>
      <c r="AM101" s="43">
        <v>3.3495627382632343</v>
      </c>
      <c r="AN101" s="43">
        <v>2.5264539164175863</v>
      </c>
      <c r="AO101" s="43">
        <v>0.83552640031025704</v>
      </c>
      <c r="AP101" s="43">
        <v>0.26737300800641706</v>
      </c>
      <c r="AQ101" s="43">
        <v>3.3101231329186804</v>
      </c>
      <c r="AR101" s="43">
        <v>0.8406947247459432</v>
      </c>
      <c r="AS101" s="43">
        <v>2.8021875323115681</v>
      </c>
      <c r="AT101" s="43">
        <v>3.812945556632779</v>
      </c>
      <c r="AU101" s="43">
        <v>2.4141063473624009</v>
      </c>
      <c r="AV101" s="43">
        <v>1.0313128908354865</v>
      </c>
      <c r="AW101" s="43">
        <v>0.51005587672992647</v>
      </c>
      <c r="AX101" s="43">
        <v>1.5250772260540073</v>
      </c>
      <c r="AY101" s="43">
        <v>1.9025789383886835</v>
      </c>
      <c r="AZ101" s="43">
        <v>3.6775989091564907</v>
      </c>
      <c r="BA101" s="43">
        <v>1.9353618585373513</v>
      </c>
      <c r="BB101" s="119"/>
    </row>
    <row r="102" spans="2:54" ht="18.75">
      <c r="B102" s="12">
        <v>44017</v>
      </c>
      <c r="C102" s="118">
        <v>95</v>
      </c>
      <c r="D102" s="43">
        <v>2.5238325892912399</v>
      </c>
      <c r="E102" s="106">
        <v>3.7441978289217661</v>
      </c>
      <c r="F102" s="43">
        <v>2.4993264956358581</v>
      </c>
      <c r="G102" s="43">
        <v>3.1709482304736802</v>
      </c>
      <c r="H102" s="43">
        <v>2.9936105358569165</v>
      </c>
      <c r="I102" s="43">
        <v>1.1470475471367259</v>
      </c>
      <c r="J102" s="43">
        <v>0.17324703078458775</v>
      </c>
      <c r="K102" s="43">
        <v>0.60148530386600541</v>
      </c>
      <c r="L102" s="43">
        <v>4.2907733717130192</v>
      </c>
      <c r="M102" s="159">
        <v>2.8892497620817994</v>
      </c>
      <c r="N102" s="43">
        <v>2.4542029240850916</v>
      </c>
      <c r="O102" s="43">
        <v>4.9064196145027257</v>
      </c>
      <c r="P102" s="43">
        <v>0.62864818455988314</v>
      </c>
      <c r="Q102" s="43">
        <v>1.0340934271769773</v>
      </c>
      <c r="R102" s="43">
        <v>1.6415989017864467</v>
      </c>
      <c r="S102" s="43">
        <v>2.4127006655697083</v>
      </c>
      <c r="T102" s="43">
        <v>2.2319919912689685</v>
      </c>
      <c r="U102" s="43">
        <v>2.5773363552764068</v>
      </c>
      <c r="V102" s="43">
        <v>0.2092884806813419</v>
      </c>
      <c r="W102" s="43">
        <v>0.72185447847313056</v>
      </c>
      <c r="X102" s="43">
        <v>0.55258899565135011</v>
      </c>
      <c r="Y102" s="43">
        <v>0.73201708757464345</v>
      </c>
      <c r="Z102" s="43">
        <v>1.4776405413794562</v>
      </c>
      <c r="AA102" s="43">
        <v>2.2548260663596813</v>
      </c>
      <c r="AB102" s="43">
        <v>2.2855470898586767</v>
      </c>
      <c r="AC102" s="43">
        <v>5.542366730107152</v>
      </c>
      <c r="AD102" s="43">
        <v>2.2948279547288841</v>
      </c>
      <c r="AE102" s="43">
        <v>1.8184021361160976</v>
      </c>
      <c r="AF102" s="43">
        <v>0.86433709492181876</v>
      </c>
      <c r="AG102" s="43">
        <v>0.37536376544514533</v>
      </c>
      <c r="AH102" s="43">
        <v>0.15535406490977874</v>
      </c>
      <c r="AI102" s="43">
        <v>1.7923549655351525</v>
      </c>
      <c r="AJ102" s="43">
        <v>2.9775482292093511</v>
      </c>
      <c r="AK102" s="43">
        <v>0.19632402134334623</v>
      </c>
      <c r="AL102" s="43">
        <v>1.9679549913338232</v>
      </c>
      <c r="AM102" s="43">
        <v>3.3419574097855027</v>
      </c>
      <c r="AN102" s="43">
        <v>2.4807046719414392</v>
      </c>
      <c r="AO102" s="43">
        <v>0.83536167751423152</v>
      </c>
      <c r="AP102" s="43">
        <v>0.26737300800641706</v>
      </c>
      <c r="AQ102" s="43">
        <v>3.337142653056941</v>
      </c>
      <c r="AR102" s="43">
        <v>0.85571125560667738</v>
      </c>
      <c r="AS102" s="43">
        <v>2.6606844578076685</v>
      </c>
      <c r="AT102" s="43">
        <v>4.0183182384939897</v>
      </c>
      <c r="AU102" s="42">
        <v>2.4057370379418686</v>
      </c>
      <c r="AV102" s="43">
        <v>1.149749865449236</v>
      </c>
      <c r="AW102" s="43">
        <v>0.50484809207583325</v>
      </c>
      <c r="AX102" s="43">
        <v>1.7780691848836889</v>
      </c>
      <c r="AY102" s="43">
        <v>1.9701136539150685</v>
      </c>
      <c r="AZ102" s="43">
        <v>3.4433363054878412</v>
      </c>
      <c r="BA102" s="43">
        <v>1.8660026059580583</v>
      </c>
      <c r="BB102" s="119"/>
    </row>
    <row r="103" spans="2:54">
      <c r="B103" s="12">
        <v>44018</v>
      </c>
      <c r="C103" s="118">
        <v>96</v>
      </c>
      <c r="D103" s="43">
        <v>3.0480729838481806</v>
      </c>
      <c r="E103" s="106">
        <v>3.9650538132634545</v>
      </c>
      <c r="F103" s="43">
        <v>2.5235692183438778</v>
      </c>
      <c r="G103" s="43">
        <v>2.8483407691944813</v>
      </c>
      <c r="H103" s="43">
        <v>2.741577208187326</v>
      </c>
      <c r="I103" s="43">
        <v>1.1935176181707188</v>
      </c>
      <c r="J103" s="43">
        <v>0.1614768886682835</v>
      </c>
      <c r="K103" s="43">
        <v>0.56166186198793555</v>
      </c>
      <c r="L103" s="43">
        <v>4.4994434005116011</v>
      </c>
      <c r="M103" s="43">
        <v>3.0978806915445873</v>
      </c>
      <c r="N103" s="43">
        <v>2.6397863662056893</v>
      </c>
      <c r="O103" s="43">
        <v>4.9695467261692148</v>
      </c>
      <c r="P103" s="43">
        <v>0.65077925561962047</v>
      </c>
      <c r="Q103" s="43">
        <v>1.055454675634466</v>
      </c>
      <c r="R103" s="43">
        <v>1.6484281605030506</v>
      </c>
      <c r="S103" s="43">
        <v>1.9445030504208205</v>
      </c>
      <c r="T103" s="43">
        <v>2.4465040698560765</v>
      </c>
      <c r="U103" s="43">
        <v>2.6466391283311248</v>
      </c>
      <c r="V103" s="43">
        <v>0.21754269777943339</v>
      </c>
      <c r="W103" s="43">
        <v>0.76337150544241494</v>
      </c>
      <c r="X103" s="43">
        <v>0.51390068650916432</v>
      </c>
      <c r="Y103" s="43">
        <v>0.74622785759048682</v>
      </c>
      <c r="Z103" s="43">
        <v>1.4025672680762951</v>
      </c>
      <c r="AA103" s="43">
        <v>2.2318920516716338</v>
      </c>
      <c r="AB103" s="43">
        <v>2.6173850735160671</v>
      </c>
      <c r="AC103" s="43">
        <v>5.5578778220606511</v>
      </c>
      <c r="AD103" s="43">
        <v>2.296720439810088</v>
      </c>
      <c r="AE103" s="43">
        <v>2.0470193024375201</v>
      </c>
      <c r="AF103" s="43">
        <v>0.93306513373336841</v>
      </c>
      <c r="AG103" s="43">
        <v>0.36723771508572361</v>
      </c>
      <c r="AH103" s="43">
        <v>0.15638895572458772</v>
      </c>
      <c r="AI103" s="43">
        <v>1.7722335778198151</v>
      </c>
      <c r="AJ103" s="43">
        <v>3.0999426012239009</v>
      </c>
      <c r="AK103" s="43">
        <v>0.19884233253106842</v>
      </c>
      <c r="AL103" s="43">
        <v>2.0401725310275891</v>
      </c>
      <c r="AM103" s="43">
        <v>3.4152204097280401</v>
      </c>
      <c r="AN103" s="43">
        <v>2.5633054481674429</v>
      </c>
      <c r="AO103" s="43">
        <v>0.8167660893638613</v>
      </c>
      <c r="AP103" s="43">
        <v>0.41105650897000751</v>
      </c>
      <c r="AQ103" s="43">
        <v>3.2352434788624405</v>
      </c>
      <c r="AR103" s="43">
        <v>0.81855928413885337</v>
      </c>
      <c r="AS103" s="43">
        <v>3.2053391505580793</v>
      </c>
      <c r="AT103" s="43">
        <v>3.9433644472884413</v>
      </c>
      <c r="AU103" s="43">
        <v>2.3818376854961545</v>
      </c>
      <c r="AV103" s="43">
        <v>1.1713653202588705</v>
      </c>
      <c r="AW103" s="43">
        <v>0.55985668636563246</v>
      </c>
      <c r="AX103" s="43">
        <v>1.7336382410506042</v>
      </c>
      <c r="AY103" s="43">
        <v>1.9498021253576501</v>
      </c>
      <c r="AZ103" s="43">
        <v>3.2225859982336909</v>
      </c>
      <c r="BA103" s="43">
        <v>1.8231203290997604</v>
      </c>
      <c r="BB103" s="119"/>
    </row>
    <row r="104" spans="2:54" ht="17.25">
      <c r="B104" s="12">
        <v>44019</v>
      </c>
      <c r="C104" s="118">
        <v>97</v>
      </c>
      <c r="D104" s="43">
        <v>3.1956818387593726</v>
      </c>
      <c r="E104" s="106">
        <v>4.1127599830241577</v>
      </c>
      <c r="F104" s="43">
        <v>2.7584963790643031</v>
      </c>
      <c r="G104" s="43">
        <v>2.8276085951223884</v>
      </c>
      <c r="H104" s="43">
        <v>2.74020127886009</v>
      </c>
      <c r="I104" s="43">
        <v>1.1940998323241405</v>
      </c>
      <c r="J104" s="43">
        <v>0.1501658233227359</v>
      </c>
      <c r="K104" s="43">
        <v>0.58659266853962377</v>
      </c>
      <c r="L104" s="43">
        <v>4.4613637638641963</v>
      </c>
      <c r="M104" s="43">
        <v>3.0017708358250368</v>
      </c>
      <c r="N104" s="43">
        <v>2.3842440924046113</v>
      </c>
      <c r="O104" s="43">
        <v>4.5211745171018212</v>
      </c>
      <c r="P104" s="43">
        <v>0.6592308132202922</v>
      </c>
      <c r="Q104" s="43">
        <v>1.1453202538807059</v>
      </c>
      <c r="R104" s="43">
        <v>1.6100260663214858</v>
      </c>
      <c r="S104" s="43">
        <v>2.0504937755103776</v>
      </c>
      <c r="T104" s="43">
        <v>2.4465040698560765</v>
      </c>
      <c r="U104" s="43">
        <v>2.6266202734542481</v>
      </c>
      <c r="V104" s="43">
        <v>0.23015043693975304</v>
      </c>
      <c r="W104" s="43">
        <v>0.81401732064852539</v>
      </c>
      <c r="X104" s="43">
        <v>0.47907708595564813</v>
      </c>
      <c r="Y104" s="43">
        <v>0.74644124528622868</v>
      </c>
      <c r="Z104" s="43">
        <v>1.4025672680762951</v>
      </c>
      <c r="AA104" s="43">
        <v>2.2479021035131805</v>
      </c>
      <c r="AB104" s="43">
        <v>2.1865595082256255</v>
      </c>
      <c r="AC104" s="43">
        <v>5.0473441058674746</v>
      </c>
      <c r="AD104" s="43">
        <v>2.3567512709999301</v>
      </c>
      <c r="AE104" s="43">
        <v>2.25649875659375</v>
      </c>
      <c r="AF104" s="43">
        <v>1.0337607978112753</v>
      </c>
      <c r="AG104" s="43">
        <v>0.37786925112374298</v>
      </c>
      <c r="AH104" s="43">
        <v>0.16638599947947444</v>
      </c>
      <c r="AI104" s="43">
        <v>1.7482592257022438</v>
      </c>
      <c r="AJ104" s="43">
        <v>3.0956403746383137</v>
      </c>
      <c r="AK104" s="43">
        <v>0.22038304545287499</v>
      </c>
      <c r="AL104" s="43">
        <v>2.0503596142072311</v>
      </c>
      <c r="AM104" s="43">
        <v>3.3911464541557406</v>
      </c>
      <c r="AN104" s="43">
        <v>2.6930018804977505</v>
      </c>
      <c r="AO104" s="43">
        <v>0.8306753602932585</v>
      </c>
      <c r="AP104" s="43">
        <v>0.27466235947561607</v>
      </c>
      <c r="AQ104" s="43">
        <v>3.4742558823047252</v>
      </c>
      <c r="AR104" s="43">
        <v>0.79326208163946277</v>
      </c>
      <c r="AS104" s="43">
        <v>3.165430311065506</v>
      </c>
      <c r="AT104" s="43">
        <v>3.8156087489608685</v>
      </c>
      <c r="AU104" s="43">
        <v>2.2200231743782797</v>
      </c>
      <c r="AV104" s="43">
        <v>1.2482665210433983</v>
      </c>
      <c r="AW104" s="43">
        <v>0.56949426519896973</v>
      </c>
      <c r="AX104" s="43">
        <v>1.7525189054753834</v>
      </c>
      <c r="AY104" s="43">
        <v>2.0725496545723439</v>
      </c>
      <c r="AZ104" s="43">
        <v>3.2714809339042361</v>
      </c>
      <c r="BA104" s="159">
        <v>1.8752009532988343</v>
      </c>
      <c r="BB104" s="119"/>
    </row>
    <row r="105" spans="2:54" ht="18.75">
      <c r="B105" s="12">
        <v>44020</v>
      </c>
      <c r="C105" s="118">
        <v>98</v>
      </c>
      <c r="D105" s="43">
        <v>3.2784967481452654</v>
      </c>
      <c r="E105" s="106">
        <v>4.0776640874979639</v>
      </c>
      <c r="F105" s="43">
        <v>2.6054424340265645</v>
      </c>
      <c r="G105" s="43">
        <v>2.7156522288717788</v>
      </c>
      <c r="H105" s="43">
        <v>2.6157920955562526</v>
      </c>
      <c r="I105" s="43">
        <v>1.1857134811090551</v>
      </c>
      <c r="J105" s="43">
        <v>0.15922771323496779</v>
      </c>
      <c r="K105" s="43">
        <v>0.55986016949427508</v>
      </c>
      <c r="L105" s="43">
        <v>4.2984063871508029</v>
      </c>
      <c r="M105" s="43">
        <v>2.9628557166717355</v>
      </c>
      <c r="N105" s="43">
        <v>2.4707686684336445</v>
      </c>
      <c r="O105" s="43">
        <v>4.6792106954812693</v>
      </c>
      <c r="P105" s="43">
        <v>0.6737857204686496</v>
      </c>
      <c r="Q105" s="43">
        <v>1.2020514824621742</v>
      </c>
      <c r="R105" s="43">
        <v>1.5733637753762177</v>
      </c>
      <c r="S105" s="43">
        <v>2.0451481285764825</v>
      </c>
      <c r="T105" s="43">
        <v>2.4629393489254143</v>
      </c>
      <c r="U105" s="43">
        <v>2.5960720892007596</v>
      </c>
      <c r="V105" s="43">
        <v>0.2236303413965349</v>
      </c>
      <c r="W105" s="43">
        <v>0.81923671158453515</v>
      </c>
      <c r="X105" s="43">
        <v>0.45175983472159736</v>
      </c>
      <c r="Y105" s="43">
        <v>0.81232178383498421</v>
      </c>
      <c r="Z105" s="43">
        <v>1.4253053648963185</v>
      </c>
      <c r="AA105" s="43">
        <v>2.351651473362169</v>
      </c>
      <c r="AB105" s="43">
        <v>2.4222640832186393</v>
      </c>
      <c r="AC105" s="43">
        <v>5.9152612209102173</v>
      </c>
      <c r="AD105" s="43">
        <v>2.3707858032182498</v>
      </c>
      <c r="AE105" s="43">
        <v>2.3101823182170658</v>
      </c>
      <c r="AF105" s="42">
        <v>1.0475401612724358</v>
      </c>
      <c r="AG105" s="43">
        <v>0.38129076451139149</v>
      </c>
      <c r="AH105" s="43">
        <v>0.1826126041778231</v>
      </c>
      <c r="AI105" s="43">
        <v>1.7475805289398976</v>
      </c>
      <c r="AJ105" s="43">
        <v>3.1594991546475018</v>
      </c>
      <c r="AK105" s="43">
        <v>0.22471037187811657</v>
      </c>
      <c r="AL105" s="43">
        <v>2.017813369688997</v>
      </c>
      <c r="AM105" s="43">
        <v>3.2768700023898947</v>
      </c>
      <c r="AN105" s="43">
        <v>2.7122421142950541</v>
      </c>
      <c r="AO105" s="43">
        <v>0.83342589216886609</v>
      </c>
      <c r="AP105" s="43">
        <v>0.35753050938793457</v>
      </c>
      <c r="AQ105" s="43">
        <v>3.4445254601160307</v>
      </c>
      <c r="AR105" s="43">
        <v>0.78670914620796295</v>
      </c>
      <c r="AS105" s="43">
        <v>2.9984073219892542</v>
      </c>
      <c r="AT105" s="43">
        <v>3.5287522579333621</v>
      </c>
      <c r="AU105" s="43">
        <v>2.0245988786580176</v>
      </c>
      <c r="AV105" s="43">
        <v>1.2934471815593898</v>
      </c>
      <c r="AW105" s="43">
        <v>0.68833382906155249</v>
      </c>
      <c r="AX105" s="159">
        <v>1.8033855682291211</v>
      </c>
      <c r="AY105" s="43">
        <v>2.1072238040030555</v>
      </c>
      <c r="AZ105" s="43">
        <v>2.9491655444735723</v>
      </c>
      <c r="BA105" s="43">
        <v>1.881911441610232</v>
      </c>
      <c r="BB105" s="119"/>
    </row>
    <row r="106" spans="2:54" ht="18.75">
      <c r="B106" s="12">
        <v>44021</v>
      </c>
      <c r="C106" s="118">
        <v>99</v>
      </c>
      <c r="D106" s="43">
        <v>3.1031448374486206</v>
      </c>
      <c r="E106" s="106">
        <v>4.0844519747581236</v>
      </c>
      <c r="F106" s="43">
        <v>2.5366191140110721</v>
      </c>
      <c r="G106" s="43">
        <v>2.5418846771380541</v>
      </c>
      <c r="H106" s="43">
        <v>2.6198108591838705</v>
      </c>
      <c r="I106" s="43">
        <v>1.2324933585434674</v>
      </c>
      <c r="J106" s="43">
        <v>0.16277877922657527</v>
      </c>
      <c r="K106" s="43">
        <v>0.64189182484075047</v>
      </c>
      <c r="L106" s="43">
        <v>4.3789333520892724</v>
      </c>
      <c r="M106" s="43">
        <v>2.9574312471969399</v>
      </c>
      <c r="N106" s="43">
        <v>2.2060918256480631</v>
      </c>
      <c r="O106" s="43">
        <v>4.7349165932733985</v>
      </c>
      <c r="P106" s="43">
        <v>0.69084332816132643</v>
      </c>
      <c r="Q106" s="43">
        <v>1.2425393904121356</v>
      </c>
      <c r="R106" s="43">
        <v>1.5804987559341122</v>
      </c>
      <c r="S106" s="43">
        <v>2.0653708378492119</v>
      </c>
      <c r="T106" s="43">
        <v>2.4629393489254143</v>
      </c>
      <c r="U106" s="43">
        <v>2.6076028615810691</v>
      </c>
      <c r="V106" s="43">
        <v>0.21530171394362593</v>
      </c>
      <c r="W106" s="43">
        <v>0.85982436924399208</v>
      </c>
      <c r="X106" s="43">
        <v>0.54867089899544352</v>
      </c>
      <c r="Y106" s="43">
        <v>0.88120494201306643</v>
      </c>
      <c r="Z106" s="43">
        <v>1.4154058047482694</v>
      </c>
      <c r="AA106" s="43">
        <v>2.2443993592313434</v>
      </c>
      <c r="AB106" s="43">
        <v>2.3554114626673468</v>
      </c>
      <c r="AC106" s="43">
        <v>5.7223827346375753</v>
      </c>
      <c r="AD106" s="43">
        <v>2.3330547798398653</v>
      </c>
      <c r="AE106" s="43">
        <v>2.3329265908377725</v>
      </c>
      <c r="AF106" s="43">
        <v>1.0101132860097601</v>
      </c>
      <c r="AG106" s="43">
        <v>0.39160783850272296</v>
      </c>
      <c r="AH106" s="159">
        <v>0.18172459153043313</v>
      </c>
      <c r="AI106" s="43">
        <v>1.7764237105034195</v>
      </c>
      <c r="AJ106" s="43">
        <v>3.5008351993572822</v>
      </c>
      <c r="AK106" s="43">
        <v>0.23014199352416093</v>
      </c>
      <c r="AL106" s="43">
        <v>2.010841199512698</v>
      </c>
      <c r="AM106" s="43">
        <v>3.4153254306800003</v>
      </c>
      <c r="AN106" s="43">
        <v>2.6930622092547245</v>
      </c>
      <c r="AO106" s="43">
        <v>0.82802502426477476</v>
      </c>
      <c r="AP106" s="43">
        <v>0.38256644937858042</v>
      </c>
      <c r="AQ106" s="43">
        <v>3.3490105442432139</v>
      </c>
      <c r="AR106" s="43">
        <v>0.68067241965627445</v>
      </c>
      <c r="AS106" s="42">
        <v>3.0984346905332774</v>
      </c>
      <c r="AT106" s="43">
        <v>3.420219021170658</v>
      </c>
      <c r="AU106" s="43">
        <v>2.1397458791135446</v>
      </c>
      <c r="AV106" s="43">
        <v>1.2876977254999287</v>
      </c>
      <c r="AW106" s="43">
        <v>0.58317135028935441</v>
      </c>
      <c r="AX106" s="43">
        <v>1.9788308631288791</v>
      </c>
      <c r="AY106" s="43">
        <v>2.1121416855820283</v>
      </c>
      <c r="AZ106" s="43">
        <v>2.8078798997454184</v>
      </c>
      <c r="BA106" s="43">
        <v>1.8975217419872006</v>
      </c>
      <c r="BB106" s="119"/>
    </row>
    <row r="107" spans="2:54">
      <c r="B107" s="12">
        <v>44022</v>
      </c>
      <c r="C107" s="118">
        <v>100</v>
      </c>
      <c r="D107" s="43">
        <v>3.1810934406496929</v>
      </c>
      <c r="E107" s="106">
        <v>3.8564589371521536</v>
      </c>
      <c r="F107" s="43">
        <v>2.425096930542622</v>
      </c>
      <c r="G107" s="43">
        <v>2.4255135035037259</v>
      </c>
      <c r="H107" s="43">
        <v>2.643958890137402</v>
      </c>
      <c r="I107" s="43">
        <v>1.1933288048202277</v>
      </c>
      <c r="J107" s="43">
        <v>0.18191342380314676</v>
      </c>
      <c r="K107" s="43">
        <v>0.62183053567038526</v>
      </c>
      <c r="L107" s="43">
        <v>4.2009375105085844</v>
      </c>
      <c r="M107" s="43">
        <v>2.7885731181507976</v>
      </c>
      <c r="N107" s="43">
        <v>2.1751218810745852</v>
      </c>
      <c r="O107" s="43">
        <v>4.6546460025463245</v>
      </c>
      <c r="P107" s="43">
        <v>0.69389204390047765</v>
      </c>
      <c r="Q107" s="43">
        <v>1.2274616427420655</v>
      </c>
      <c r="R107" s="43">
        <v>1.5278066472102962</v>
      </c>
      <c r="S107" s="43">
        <v>2.0858115975752156</v>
      </c>
      <c r="T107" s="43">
        <v>2.3671067666559558</v>
      </c>
      <c r="U107" s="43">
        <v>2.4485145698419863</v>
      </c>
      <c r="V107" s="43">
        <v>0.22565352777323966</v>
      </c>
      <c r="W107" s="43">
        <v>0.90494126276426157</v>
      </c>
      <c r="X107" s="43">
        <v>0.58006808588800651</v>
      </c>
      <c r="Y107" s="43">
        <v>0.89759724130367147</v>
      </c>
      <c r="Z107" s="43">
        <v>1.280713700746158</v>
      </c>
      <c r="AA107" s="43">
        <v>2.2870962036620441</v>
      </c>
      <c r="AB107" s="43">
        <v>2.3557613583109798</v>
      </c>
      <c r="AC107" s="43">
        <v>5.651167637546906</v>
      </c>
      <c r="AD107" s="43">
        <v>2.2908304727902236</v>
      </c>
      <c r="AE107" s="43">
        <v>2.3798718807692181</v>
      </c>
      <c r="AF107" s="43">
        <v>1.0495966334765683</v>
      </c>
      <c r="AG107" s="43">
        <v>0.40899705020743327</v>
      </c>
      <c r="AH107" s="43">
        <v>0.15645413394125285</v>
      </c>
      <c r="AI107" s="43">
        <v>1.7595412802486443</v>
      </c>
      <c r="AJ107" s="43">
        <v>3.5430752626096025</v>
      </c>
      <c r="AK107" s="43">
        <v>0.22758644486847249</v>
      </c>
      <c r="AL107" s="43">
        <v>1.9957295692929604</v>
      </c>
      <c r="AM107" s="43">
        <v>3.3005034578915522</v>
      </c>
      <c r="AN107" s="43">
        <v>2.6639213603820648</v>
      </c>
      <c r="AO107" s="43">
        <v>0.81399213475921484</v>
      </c>
      <c r="AP107" s="43">
        <v>0.3915031265804027</v>
      </c>
      <c r="AQ107" s="43">
        <v>3.304204270537614</v>
      </c>
      <c r="AR107" s="43">
        <v>0.72996222460688698</v>
      </c>
      <c r="AS107" s="43">
        <v>3.0695289706493791</v>
      </c>
      <c r="AT107" s="43">
        <v>3.537255567974678</v>
      </c>
      <c r="AU107" s="43">
        <v>2.0328171003185957</v>
      </c>
      <c r="AV107" s="43">
        <v>1.2893304816288189</v>
      </c>
      <c r="AW107" s="43">
        <v>0.556869455141903</v>
      </c>
      <c r="AX107" s="43">
        <v>1.9859206612254074</v>
      </c>
      <c r="AY107" s="43">
        <v>2.0792265772682099</v>
      </c>
      <c r="AZ107" s="43">
        <v>2.6147522928378995</v>
      </c>
      <c r="BA107" s="43">
        <v>2.0692825558677543</v>
      </c>
      <c r="BB107" s="119"/>
    </row>
    <row r="108" spans="2:54" ht="17.25">
      <c r="B108" s="12">
        <v>44023</v>
      </c>
      <c r="C108" s="118">
        <v>101</v>
      </c>
      <c r="D108" s="43">
        <v>3.2536691051779569</v>
      </c>
      <c r="E108" s="106">
        <v>3.7043554614420136</v>
      </c>
      <c r="F108" s="43">
        <v>2.2131346533301128</v>
      </c>
      <c r="G108" s="43">
        <v>2.3389902833561318</v>
      </c>
      <c r="H108" s="43">
        <v>2.625548760369778</v>
      </c>
      <c r="I108" s="43">
        <v>1.1966150108708082</v>
      </c>
      <c r="J108" s="43">
        <v>0.18191342380314676</v>
      </c>
      <c r="K108" s="43">
        <v>0.48801330571517049</v>
      </c>
      <c r="L108" s="43">
        <v>4.0479531344085808</v>
      </c>
      <c r="M108" s="43">
        <v>2.8716842644952858</v>
      </c>
      <c r="N108" s="43">
        <v>1.8079478374796842</v>
      </c>
      <c r="O108" s="43">
        <v>4.4078293332748659</v>
      </c>
      <c r="P108" s="43">
        <v>0.69579267812915901</v>
      </c>
      <c r="Q108" s="43">
        <v>1.2254357015342545</v>
      </c>
      <c r="R108" s="43">
        <v>1.3350483378339106</v>
      </c>
      <c r="S108" s="159">
        <v>2.1226300114664833</v>
      </c>
      <c r="T108" s="43">
        <v>2.3671067666559558</v>
      </c>
      <c r="U108" s="43">
        <v>2.0396468933319207</v>
      </c>
      <c r="V108" s="43">
        <v>0.23403463533430621</v>
      </c>
      <c r="W108" s="43">
        <v>0.94907752736199669</v>
      </c>
      <c r="X108" s="43">
        <v>0.42552106990207</v>
      </c>
      <c r="Y108" s="43">
        <v>0.90033375897113588</v>
      </c>
      <c r="Z108" s="43">
        <v>1.5094795091678088</v>
      </c>
      <c r="AA108" s="43">
        <v>2.4672189508889528</v>
      </c>
      <c r="AB108" s="43">
        <v>2.3044253859804416</v>
      </c>
      <c r="AC108" s="43">
        <v>5.5373777737914542</v>
      </c>
      <c r="AD108" s="43">
        <v>2.2312763371365945</v>
      </c>
      <c r="AE108" s="43">
        <v>2.3994306350372567</v>
      </c>
      <c r="AF108" s="43">
        <v>0.9749044704160349</v>
      </c>
      <c r="AG108" s="43">
        <v>0.38372060304610045</v>
      </c>
      <c r="AH108" s="43">
        <v>0.15066674041220704</v>
      </c>
      <c r="AI108" s="43">
        <v>1.7822985363291568</v>
      </c>
      <c r="AJ108" s="43">
        <v>3.6529997904007239</v>
      </c>
      <c r="AK108" s="43">
        <v>0.22274321901176414</v>
      </c>
      <c r="AL108" s="43">
        <v>1.9919362100762505</v>
      </c>
      <c r="AM108" s="43">
        <v>3.3784650144160038</v>
      </c>
      <c r="AN108" s="43">
        <v>2.5318814001071894</v>
      </c>
      <c r="AO108" s="43">
        <v>0.8387832706566607</v>
      </c>
      <c r="AP108" s="43">
        <v>0.3915031265804027</v>
      </c>
      <c r="AQ108" s="43">
        <v>3.0277150623250519</v>
      </c>
      <c r="AR108" s="43">
        <v>0.76128894203717168</v>
      </c>
      <c r="AS108" s="43">
        <v>3.2024632683113476</v>
      </c>
      <c r="AT108" s="43">
        <v>3.3984964730378358</v>
      </c>
      <c r="AU108" s="43">
        <v>1.9962844707312957</v>
      </c>
      <c r="AV108" s="43">
        <v>1.3050449670838506</v>
      </c>
      <c r="AW108" s="43">
        <v>0.59964108675054006</v>
      </c>
      <c r="AX108" s="43">
        <v>2.2867232732555514</v>
      </c>
      <c r="AY108" s="43">
        <v>2.0464178019889219</v>
      </c>
      <c r="AZ108" s="43">
        <v>2.4510133993610999</v>
      </c>
      <c r="BA108" s="43">
        <v>1.9502526436704517</v>
      </c>
      <c r="BB108" s="119"/>
    </row>
    <row r="109" spans="2:54" ht="17.25">
      <c r="B109" s="12">
        <v>44024</v>
      </c>
      <c r="C109" s="118">
        <v>102</v>
      </c>
      <c r="D109" s="43">
        <v>3.1935754810448129</v>
      </c>
      <c r="E109" s="106">
        <v>3.381557144108108</v>
      </c>
      <c r="F109" s="43">
        <v>2.2595199464761579</v>
      </c>
      <c r="G109" s="43">
        <v>2.2765309661463919</v>
      </c>
      <c r="H109" s="43">
        <v>2.5944667053494315</v>
      </c>
      <c r="I109" s="43">
        <v>1.1979910744585582</v>
      </c>
      <c r="J109" s="43">
        <v>0.18191342380314676</v>
      </c>
      <c r="K109" s="43">
        <v>0.69282893531050449</v>
      </c>
      <c r="L109" s="43">
        <v>3.7339025912283601</v>
      </c>
      <c r="M109" s="43">
        <v>2.8880449192207509</v>
      </c>
      <c r="N109" s="43">
        <v>1.8931702094741074</v>
      </c>
      <c r="O109" s="159">
        <v>4.4371604281196069</v>
      </c>
      <c r="P109" s="43">
        <v>0.69257906700331673</v>
      </c>
      <c r="Q109" s="43">
        <v>1.3106040403327921</v>
      </c>
      <c r="R109" s="43">
        <v>1.3744551334331818</v>
      </c>
      <c r="S109" s="43">
        <v>2.5394847816672339</v>
      </c>
      <c r="T109" s="43">
        <v>2.3671067666559558</v>
      </c>
      <c r="U109" s="43">
        <v>2.2902300079301163</v>
      </c>
      <c r="V109" s="43">
        <v>0.24583119526261196</v>
      </c>
      <c r="W109" s="43">
        <v>0.9685693478661328</v>
      </c>
      <c r="X109" s="43">
        <v>0.60146846906881735</v>
      </c>
      <c r="Y109" s="43">
        <v>0.91737289716966275</v>
      </c>
      <c r="Z109" s="43">
        <v>1.1026098790289167</v>
      </c>
      <c r="AA109" s="43">
        <v>2.674869582027612</v>
      </c>
      <c r="AB109" s="43">
        <v>2.5633153117000491</v>
      </c>
      <c r="AC109" s="43">
        <v>4.5585066966942458</v>
      </c>
      <c r="AD109" s="43">
        <v>2.1726174855414344</v>
      </c>
      <c r="AE109" s="43">
        <v>2.3976389261101794</v>
      </c>
      <c r="AF109" s="43">
        <v>0.92168366913465094</v>
      </c>
      <c r="AG109" s="43">
        <v>0.34734050559218793</v>
      </c>
      <c r="AH109" s="43">
        <v>0.12050869836180819</v>
      </c>
      <c r="AI109" s="43">
        <v>1.7370125331058084</v>
      </c>
      <c r="AJ109" s="43">
        <v>3.635260477917766</v>
      </c>
      <c r="AK109" s="43">
        <v>0.21216854986902639</v>
      </c>
      <c r="AL109" s="43">
        <v>1.9018185472133757</v>
      </c>
      <c r="AM109" s="43">
        <v>3.385617459980101</v>
      </c>
      <c r="AN109" s="43">
        <v>2.5801175731892685</v>
      </c>
      <c r="AO109" s="43">
        <v>0.86776867990588769</v>
      </c>
      <c r="AP109" s="43">
        <v>0.3915031265804027</v>
      </c>
      <c r="AQ109" s="43">
        <v>3.020550567103137</v>
      </c>
      <c r="AR109" s="43">
        <v>0.75503266507487765</v>
      </c>
      <c r="AS109" s="43">
        <v>3.3099012045028329</v>
      </c>
      <c r="AT109" s="43">
        <v>3.2630108566113338</v>
      </c>
      <c r="AU109" s="43">
        <v>1.987725365086376</v>
      </c>
      <c r="AV109" s="43">
        <v>1.2831929255093577</v>
      </c>
      <c r="AW109" s="43">
        <v>0.58317135028936717</v>
      </c>
      <c r="AX109" s="43">
        <v>2.055022548984109</v>
      </c>
      <c r="AY109" s="43">
        <v>2.024437224230637</v>
      </c>
      <c r="AZ109" s="43">
        <v>2.4613801144855914</v>
      </c>
      <c r="BA109" s="43">
        <v>1.8941585866411512</v>
      </c>
      <c r="BB109" s="119"/>
    </row>
    <row r="110" spans="2:54">
      <c r="B110" s="12">
        <v>44025</v>
      </c>
      <c r="C110" s="118">
        <v>103</v>
      </c>
      <c r="D110" s="43">
        <v>3.0768325039133262</v>
      </c>
      <c r="E110" s="106">
        <v>3.374050938124018</v>
      </c>
      <c r="F110" s="43">
        <v>2.2717284457306697</v>
      </c>
      <c r="G110" s="43">
        <v>2.2733401874057129</v>
      </c>
      <c r="H110" s="43">
        <v>2.4790363215561686</v>
      </c>
      <c r="I110" s="43">
        <v>1.2213302953860758</v>
      </c>
      <c r="J110" s="43">
        <v>0.16294247252025076</v>
      </c>
      <c r="K110" s="43">
        <v>0.83122826208298206</v>
      </c>
      <c r="L110" s="43">
        <v>3.4947066020863917</v>
      </c>
      <c r="M110" s="43">
        <v>2.692417350935588</v>
      </c>
      <c r="N110" s="43">
        <v>1.7577370415692961</v>
      </c>
      <c r="O110" s="43">
        <v>4.1691336395269749</v>
      </c>
      <c r="P110" s="43">
        <v>0.71404576661978481</v>
      </c>
      <c r="Q110" s="43">
        <v>1.3529111995721266</v>
      </c>
      <c r="R110" s="43">
        <v>1.4134219991637791</v>
      </c>
      <c r="S110" s="43">
        <v>2.5014876519947444</v>
      </c>
      <c r="T110" s="43">
        <v>2.1611921105092691</v>
      </c>
      <c r="U110" s="43">
        <v>2.4696801386535405</v>
      </c>
      <c r="V110" s="43">
        <v>0.24846888520791818</v>
      </c>
      <c r="W110" s="43">
        <v>0.98214929297527775</v>
      </c>
      <c r="X110" s="43">
        <v>0.5693837519644569</v>
      </c>
      <c r="Y110" s="43">
        <v>0.93073150718998576</v>
      </c>
      <c r="Z110" s="43">
        <v>1.3525461188166585</v>
      </c>
      <c r="AA110" s="43">
        <v>2.6710270866202559</v>
      </c>
      <c r="AB110" s="43">
        <v>2.7539907596480364</v>
      </c>
      <c r="AC110" s="43">
        <v>5.0308749379083348</v>
      </c>
      <c r="AD110" s="43">
        <v>2.0516730932497649</v>
      </c>
      <c r="AE110" s="43">
        <v>2.2699878386932326</v>
      </c>
      <c r="AF110" s="43">
        <v>0.93536608183335856</v>
      </c>
      <c r="AG110" s="43">
        <v>0.41989127800941312</v>
      </c>
      <c r="AH110" s="43">
        <v>0.11680399998772779</v>
      </c>
      <c r="AI110" s="43">
        <v>1.6930953823496075</v>
      </c>
      <c r="AJ110" s="43">
        <v>3.5779968372317987</v>
      </c>
      <c r="AK110" s="43">
        <v>0.20627505831787932</v>
      </c>
      <c r="AL110" s="43">
        <v>1.8635035407569056</v>
      </c>
      <c r="AM110" s="43">
        <v>3.2323709881632849</v>
      </c>
      <c r="AN110" s="43">
        <v>2.5291645993737406</v>
      </c>
      <c r="AO110" s="43">
        <v>0.87330524612973448</v>
      </c>
      <c r="AP110" s="43">
        <v>0.33666291197210285</v>
      </c>
      <c r="AQ110" s="43">
        <v>2.9370363939025319</v>
      </c>
      <c r="AR110" s="43">
        <v>0.77418751731730084</v>
      </c>
      <c r="AS110" s="43">
        <v>2.8621871782851218</v>
      </c>
      <c r="AT110" s="43">
        <v>3.2758191031605297</v>
      </c>
      <c r="AU110" s="43">
        <v>1.8966596537454552</v>
      </c>
      <c r="AV110" s="43">
        <v>1.3047573785844868</v>
      </c>
      <c r="AW110" s="43">
        <v>0.63359286025132122</v>
      </c>
      <c r="AX110" s="43">
        <v>1.9137908201193861</v>
      </c>
      <c r="AY110" s="43">
        <v>2.0689221185657685</v>
      </c>
      <c r="AZ110" s="43">
        <v>2.5115484453998884</v>
      </c>
      <c r="BA110" s="43">
        <v>1.9871307625802612</v>
      </c>
      <c r="BB110" s="119"/>
    </row>
    <row r="111" spans="2:54" ht="17.25">
      <c r="B111" s="12">
        <v>44026</v>
      </c>
      <c r="C111" s="118">
        <v>104</v>
      </c>
      <c r="D111" s="43">
        <v>2.9446040447645063</v>
      </c>
      <c r="E111" s="106">
        <v>3.6664021222028991</v>
      </c>
      <c r="F111" s="43">
        <v>2.1924713185967448</v>
      </c>
      <c r="G111" s="43">
        <v>2.1289819051904222</v>
      </c>
      <c r="H111" s="43">
        <v>2.4966182646024699</v>
      </c>
      <c r="I111" s="43">
        <v>1.2245911998698717</v>
      </c>
      <c r="J111" s="43">
        <v>0.1691131849235131</v>
      </c>
      <c r="K111" s="43">
        <v>0.79000828789478816</v>
      </c>
      <c r="L111" s="159">
        <v>3.4048292950732799</v>
      </c>
      <c r="M111" s="43">
        <v>2.6268947401065748</v>
      </c>
      <c r="N111" s="43">
        <v>1.7618965437465153</v>
      </c>
      <c r="O111" s="43">
        <v>4.2896465068086851</v>
      </c>
      <c r="P111" s="43">
        <v>0.73240565578185368</v>
      </c>
      <c r="Q111" s="43">
        <v>1.3523271409669135</v>
      </c>
      <c r="R111" s="43">
        <v>1.3753332404961303</v>
      </c>
      <c r="S111" s="43">
        <v>2.4818591429588772</v>
      </c>
      <c r="T111" s="43">
        <v>2.1611921105092691</v>
      </c>
      <c r="U111" s="159">
        <v>2.3310204433665938</v>
      </c>
      <c r="V111" s="43">
        <v>0.24041382452132862</v>
      </c>
      <c r="W111" s="43">
        <v>0.9496128944859501</v>
      </c>
      <c r="X111" s="43">
        <v>0.5636739019075877</v>
      </c>
      <c r="Y111" s="159">
        <v>0.92267833594877102</v>
      </c>
      <c r="Z111" s="43">
        <v>1.5034624440497015</v>
      </c>
      <c r="AA111" s="43">
        <v>2.6749582640053986</v>
      </c>
      <c r="AB111" s="43">
        <v>3.2313827699631759</v>
      </c>
      <c r="AC111" s="43">
        <v>4.6975983155321241</v>
      </c>
      <c r="AD111" s="43">
        <v>1.9902674843146149</v>
      </c>
      <c r="AE111" s="43">
        <v>2.3121511306822766</v>
      </c>
      <c r="AF111" s="43">
        <v>0.93751124697609711</v>
      </c>
      <c r="AG111" s="43">
        <v>0.39553358642665515</v>
      </c>
      <c r="AH111" s="43">
        <v>0.10848702143409891</v>
      </c>
      <c r="AI111" s="43">
        <v>1.7346999414404429</v>
      </c>
      <c r="AJ111" s="43">
        <v>3.3595056256880467</v>
      </c>
      <c r="AK111" s="43">
        <v>0.1954023512816023</v>
      </c>
      <c r="AL111" s="43">
        <v>1.8165652230577503</v>
      </c>
      <c r="AM111" s="43">
        <v>3.282225815452084</v>
      </c>
      <c r="AN111" s="159">
        <v>2.3919782282607573</v>
      </c>
      <c r="AO111" s="43">
        <v>0.81461458927978925</v>
      </c>
      <c r="AP111" s="43">
        <v>0.40194185372573543</v>
      </c>
      <c r="AQ111" s="43">
        <v>2.7751183897791267</v>
      </c>
      <c r="AR111" s="43">
        <v>0.8193784639687911</v>
      </c>
      <c r="AS111" s="43">
        <v>2.9216094778217565</v>
      </c>
      <c r="AT111" s="43">
        <v>3.1009329042193556</v>
      </c>
      <c r="AU111" s="43">
        <v>1.905759469093812</v>
      </c>
      <c r="AV111" s="43">
        <v>1.2753488859393742</v>
      </c>
      <c r="AW111" s="43">
        <v>0.65262457677059005</v>
      </c>
      <c r="AX111" s="43">
        <v>1.9746764433469011</v>
      </c>
      <c r="AY111" s="43">
        <v>2.0818608103735592</v>
      </c>
      <c r="AZ111" s="43">
        <v>2.361030193453268</v>
      </c>
      <c r="BA111" s="43">
        <v>1.960579260696552</v>
      </c>
      <c r="BB111" s="119"/>
    </row>
    <row r="112" spans="2:54" ht="18.75">
      <c r="B112" s="12">
        <v>44027</v>
      </c>
      <c r="C112" s="118">
        <v>105</v>
      </c>
      <c r="D112" s="43">
        <v>2.7947237786245718</v>
      </c>
      <c r="E112" s="106">
        <v>3.8266740380674489</v>
      </c>
      <c r="F112" s="43">
        <v>2.1614764275664049</v>
      </c>
      <c r="G112" s="43">
        <v>1.9541586554326886</v>
      </c>
      <c r="H112" s="43">
        <v>2.4813013177807517</v>
      </c>
      <c r="I112" s="43">
        <v>1.2685193611752688</v>
      </c>
      <c r="J112" s="43">
        <v>0.17496153943746659</v>
      </c>
      <c r="K112" s="43">
        <v>0.85619440153950066</v>
      </c>
      <c r="L112" s="43">
        <v>3.2862196764590124</v>
      </c>
      <c r="M112" s="43">
        <v>2.5018977791684778</v>
      </c>
      <c r="N112" s="43">
        <v>1.6852822797942504</v>
      </c>
      <c r="O112" s="43">
        <v>3.8742136461070813</v>
      </c>
      <c r="P112" s="43">
        <v>0.76234758046998607</v>
      </c>
      <c r="Q112" s="43">
        <v>1.3532980677567252</v>
      </c>
      <c r="R112" s="43">
        <v>1.3889573680157672</v>
      </c>
      <c r="S112" s="43">
        <v>2.4468923980590418</v>
      </c>
      <c r="T112" s="43">
        <v>2.0150134387945329</v>
      </c>
      <c r="U112" s="43">
        <v>2.3759160289997743</v>
      </c>
      <c r="V112" s="43">
        <v>0.24870339452111828</v>
      </c>
      <c r="W112" s="43">
        <v>0.94457035649260546</v>
      </c>
      <c r="X112" s="43">
        <v>0.54150021392866321</v>
      </c>
      <c r="Y112" s="43">
        <v>0.84644794872683293</v>
      </c>
      <c r="Z112" s="43">
        <v>1.3437869416837651</v>
      </c>
      <c r="AA112" s="43">
        <v>2.7664156253580812</v>
      </c>
      <c r="AB112" s="42">
        <v>2.6926844094203619</v>
      </c>
      <c r="AC112" s="43">
        <v>3.8743355797841414</v>
      </c>
      <c r="AD112" s="43">
        <v>2.0027364909147898</v>
      </c>
      <c r="AE112" s="43">
        <v>2.3249119990881972</v>
      </c>
      <c r="AF112" s="43">
        <v>0.94738638439647105</v>
      </c>
      <c r="AG112" s="43">
        <v>0.41911452071032229</v>
      </c>
      <c r="AH112" s="43">
        <v>0.11035546455301518</v>
      </c>
      <c r="AI112" s="43">
        <v>1.6881248482513631</v>
      </c>
      <c r="AJ112" s="43">
        <v>3.386000390342923</v>
      </c>
      <c r="AK112" s="43">
        <v>0.18648592675744829</v>
      </c>
      <c r="AL112" s="43">
        <v>1.8224723069360975</v>
      </c>
      <c r="AM112" s="43">
        <v>3.3185574293696236</v>
      </c>
      <c r="AN112" s="43">
        <v>2.3259575343719314</v>
      </c>
      <c r="AO112" s="43">
        <v>0.83313030222354556</v>
      </c>
      <c r="AP112" s="43">
        <v>0.33773190357088623</v>
      </c>
      <c r="AQ112" s="43">
        <v>2.6709963708725075</v>
      </c>
      <c r="AR112" s="43">
        <v>0.77219235545932718</v>
      </c>
      <c r="AS112" s="43">
        <v>2.8682661585860636</v>
      </c>
      <c r="AT112" s="43">
        <v>3.1334971254107304</v>
      </c>
      <c r="AU112" s="43">
        <v>1.9338475882931074</v>
      </c>
      <c r="AV112" s="43">
        <v>1.2499755240602792</v>
      </c>
      <c r="AW112" s="43">
        <v>0.51101892954689931</v>
      </c>
      <c r="AX112" s="43">
        <v>1.9225591530744499</v>
      </c>
      <c r="AY112" s="43">
        <v>2.0132078143990588</v>
      </c>
      <c r="AZ112" s="43">
        <v>2.5852487269753106</v>
      </c>
      <c r="BA112" s="42">
        <v>2.0294165625485454</v>
      </c>
      <c r="BB112" s="119"/>
    </row>
    <row r="113" spans="2:54" ht="17.25">
      <c r="B113" s="12">
        <v>44028</v>
      </c>
      <c r="C113" s="118">
        <v>106</v>
      </c>
      <c r="D113" s="43">
        <v>2.7926798183240793</v>
      </c>
      <c r="E113" s="106">
        <v>3.6901752276395756</v>
      </c>
      <c r="F113" s="43">
        <v>2.1861392526067367</v>
      </c>
      <c r="G113" s="43">
        <v>1.823826375828538</v>
      </c>
      <c r="H113" s="43">
        <v>2.5443846487439865</v>
      </c>
      <c r="I113" s="43">
        <v>1.265811306855978</v>
      </c>
      <c r="J113" s="43">
        <v>0.14348048943378139</v>
      </c>
      <c r="K113" s="43">
        <v>0.61531203298479709</v>
      </c>
      <c r="L113" s="43">
        <v>3.0232999218858199</v>
      </c>
      <c r="M113" s="43">
        <v>2.5189113249169535</v>
      </c>
      <c r="N113" s="43">
        <v>1.9827213162793076</v>
      </c>
      <c r="O113" s="43">
        <v>3.4633420182784289</v>
      </c>
      <c r="P113" s="43">
        <v>0.78770354090626726</v>
      </c>
      <c r="Q113" s="43">
        <v>1.3889242688649948</v>
      </c>
      <c r="R113" s="43">
        <v>1.2878661809640337</v>
      </c>
      <c r="S113" s="43">
        <v>2.5181653799817232</v>
      </c>
      <c r="T113" s="43">
        <v>2.0150134387945329</v>
      </c>
      <c r="U113" s="43">
        <v>2.3202936793339162</v>
      </c>
      <c r="V113" s="43">
        <v>0.25978399712508959</v>
      </c>
      <c r="W113" s="43">
        <v>0.97512094742739919</v>
      </c>
      <c r="X113" s="43">
        <v>0.47146749537202276</v>
      </c>
      <c r="Y113" s="43">
        <v>0.79889322668331075</v>
      </c>
      <c r="Z113" s="43">
        <v>1.3545613146420823</v>
      </c>
      <c r="AA113" s="43">
        <v>3.0642009080630621</v>
      </c>
      <c r="AB113" s="43">
        <v>2.7984581215357882</v>
      </c>
      <c r="AC113" s="159">
        <v>3.7123560126869442</v>
      </c>
      <c r="AD113" s="43">
        <v>1.9236950720139947</v>
      </c>
      <c r="AE113" s="43">
        <v>2.261651673236325</v>
      </c>
      <c r="AF113" s="43">
        <v>1.0475244214744375</v>
      </c>
      <c r="AG113" s="43">
        <v>0.41058342763620509</v>
      </c>
      <c r="AH113" s="43">
        <v>0.11174250229880453</v>
      </c>
      <c r="AI113" s="43">
        <v>1.688711690585595</v>
      </c>
      <c r="AJ113" s="43">
        <v>3.1842064898518707</v>
      </c>
      <c r="AK113" s="43">
        <v>0.18908195540123479</v>
      </c>
      <c r="AL113" s="43">
        <v>1.8186375334088163</v>
      </c>
      <c r="AM113" s="43">
        <v>2.980340585021235</v>
      </c>
      <c r="AN113" s="43">
        <v>2.1590323602921506</v>
      </c>
      <c r="AO113" s="43">
        <v>0.84924568793216848</v>
      </c>
      <c r="AP113" s="43">
        <v>0.34820637610317412</v>
      </c>
      <c r="AQ113" s="43">
        <v>2.5499469216723827</v>
      </c>
      <c r="AR113" s="43">
        <v>0.81025511649844362</v>
      </c>
      <c r="AS113" s="43">
        <v>2.792884976732652</v>
      </c>
      <c r="AT113" s="43">
        <v>3.0032328707547049</v>
      </c>
      <c r="AU113" s="43">
        <v>1.7714281112642536</v>
      </c>
      <c r="AV113" s="43">
        <v>1.2557657599604255</v>
      </c>
      <c r="AW113" s="43">
        <v>0.54992514726189667</v>
      </c>
      <c r="AX113" s="43">
        <v>1.7274985929073949</v>
      </c>
      <c r="AY113" s="43">
        <v>2.0136219384332725</v>
      </c>
      <c r="AZ113" s="43">
        <v>2.5060923394014698</v>
      </c>
      <c r="BA113" s="43">
        <v>2.1010644434627856</v>
      </c>
      <c r="BB113" s="119"/>
    </row>
    <row r="114" spans="2:54" ht="17.25">
      <c r="B114" s="12">
        <v>44029</v>
      </c>
      <c r="C114" s="118">
        <v>107</v>
      </c>
      <c r="D114" s="159">
        <v>2.6708694451953008</v>
      </c>
      <c r="E114" s="106">
        <v>3.7233094606244244</v>
      </c>
      <c r="F114" s="43">
        <v>2.2764927448454233</v>
      </c>
      <c r="G114" s="43">
        <v>1.7249608362505648</v>
      </c>
      <c r="H114" s="43">
        <v>2.4718890298399465</v>
      </c>
      <c r="I114" s="159">
        <v>1.2627343677218152</v>
      </c>
      <c r="J114" s="43">
        <v>0.26098618078384461</v>
      </c>
      <c r="K114" s="43">
        <v>0.79951788801233548</v>
      </c>
      <c r="L114" s="43">
        <v>2.9637277770598658</v>
      </c>
      <c r="M114" s="43">
        <v>2.5323219363645424</v>
      </c>
      <c r="N114" s="43">
        <v>2.3176399746745218</v>
      </c>
      <c r="O114" s="43">
        <v>3.2491305776461563</v>
      </c>
      <c r="P114" s="43">
        <v>0.79537519580869442</v>
      </c>
      <c r="Q114" s="43">
        <v>1.4333499590382865</v>
      </c>
      <c r="R114" s="43">
        <v>1.2845227931141194</v>
      </c>
      <c r="S114" s="43">
        <v>2.6073484970192999</v>
      </c>
      <c r="T114" s="43">
        <v>1.9110867168245171</v>
      </c>
      <c r="U114" s="43">
        <v>2.2544420846678928</v>
      </c>
      <c r="V114" s="43">
        <v>0.26407480761772967</v>
      </c>
      <c r="W114" s="43">
        <v>1.0430546348330643</v>
      </c>
      <c r="X114" s="43">
        <v>0.43626838848743582</v>
      </c>
      <c r="Y114" s="43">
        <v>0.77265942365995088</v>
      </c>
      <c r="Z114" s="43">
        <v>1.439619525973969</v>
      </c>
      <c r="AA114" s="43">
        <v>3.2749748830321095</v>
      </c>
      <c r="AB114" s="43">
        <v>3.2047596262153304</v>
      </c>
      <c r="AC114" s="43">
        <v>4.5218675366359102</v>
      </c>
      <c r="AD114" s="43">
        <v>1.8916661261869194</v>
      </c>
      <c r="AE114" s="43">
        <v>2.229990659850754</v>
      </c>
      <c r="AF114" s="43">
        <v>1.1137043633036596</v>
      </c>
      <c r="AG114" s="43">
        <v>0.47851363468831565</v>
      </c>
      <c r="AH114" s="43">
        <v>0.1444298596092202</v>
      </c>
      <c r="AI114" s="43">
        <v>1.6532616354801253</v>
      </c>
      <c r="AJ114" s="43">
        <v>2.5819765186846841</v>
      </c>
      <c r="AK114" s="43">
        <v>0.18744569710826195</v>
      </c>
      <c r="AL114" s="43">
        <v>1.7581344741804474</v>
      </c>
      <c r="AM114" s="43">
        <v>3.1533675142663271</v>
      </c>
      <c r="AN114" s="43">
        <v>2.2036311305582905</v>
      </c>
      <c r="AO114" s="43">
        <v>0.88201027451898029</v>
      </c>
      <c r="AP114" s="43">
        <v>0.34191835971610274</v>
      </c>
      <c r="AQ114" s="43">
        <v>2.4842476290173616</v>
      </c>
      <c r="AR114" s="43">
        <v>0.73459531903422104</v>
      </c>
      <c r="AS114" s="43">
        <v>2.6842319908944923</v>
      </c>
      <c r="AT114" s="43">
        <v>2.633191693945669</v>
      </c>
      <c r="AU114" s="43">
        <v>1.726280547132689</v>
      </c>
      <c r="AV114" s="43">
        <v>1.2931705604157604</v>
      </c>
      <c r="AW114" s="43">
        <v>0.53597417351241972</v>
      </c>
      <c r="AX114" s="43">
        <v>1.7174058943018267</v>
      </c>
      <c r="AY114" s="43">
        <v>2.0103488249511821</v>
      </c>
      <c r="AZ114" s="43">
        <v>2.4931518885855017</v>
      </c>
      <c r="BA114" s="43">
        <v>2.1497786399188281</v>
      </c>
      <c r="BB114" s="119"/>
    </row>
    <row r="115" spans="2:54">
      <c r="B115" s="12">
        <v>44030</v>
      </c>
      <c r="C115" s="118">
        <v>108</v>
      </c>
      <c r="D115" s="43">
        <v>2.5770471514698023</v>
      </c>
      <c r="E115" s="106">
        <v>3.7755834444233471</v>
      </c>
      <c r="F115" s="43">
        <v>2.2118725126842116</v>
      </c>
      <c r="G115" s="43">
        <v>1.782749618983497</v>
      </c>
      <c r="H115" s="43">
        <v>2.4439885294675636</v>
      </c>
      <c r="I115" s="43">
        <v>1.3688183571200163</v>
      </c>
      <c r="J115" s="43">
        <v>0.26098618078384461</v>
      </c>
      <c r="K115" s="43">
        <v>0.77233288592538485</v>
      </c>
      <c r="L115" s="43">
        <v>2.9485505781759409</v>
      </c>
      <c r="M115" s="43">
        <v>2.3765214363205063</v>
      </c>
      <c r="N115" s="43">
        <v>2.8134251043358458</v>
      </c>
      <c r="O115" s="43">
        <v>3.147353919193157</v>
      </c>
      <c r="P115" s="43">
        <v>0.80179986182172969</v>
      </c>
      <c r="Q115" s="43">
        <v>1.4315481750170531</v>
      </c>
      <c r="R115" s="43">
        <v>1.3020131111018962</v>
      </c>
      <c r="S115" s="43">
        <v>2.6812341801013391</v>
      </c>
      <c r="T115" s="43">
        <v>1.9110867168245171</v>
      </c>
      <c r="U115" s="43">
        <v>2.2544420846678928</v>
      </c>
      <c r="V115" s="43">
        <v>0.2545729237607906</v>
      </c>
      <c r="W115" s="43">
        <v>0.99179121022026406</v>
      </c>
      <c r="X115" s="43">
        <v>0.64354044173937963</v>
      </c>
      <c r="Y115" s="43">
        <v>0.7332706777710537</v>
      </c>
      <c r="Z115" s="43">
        <v>1.2108537175523182</v>
      </c>
      <c r="AA115" s="43">
        <v>3.328473891559014</v>
      </c>
      <c r="AB115" s="43">
        <v>2.9186217508124428</v>
      </c>
      <c r="AC115" s="43">
        <v>4.3135214738104111</v>
      </c>
      <c r="AD115" s="43">
        <v>1.797426735331469</v>
      </c>
      <c r="AE115" s="43">
        <v>2.2520792519833472</v>
      </c>
      <c r="AF115" s="43">
        <v>1.1672526463704027</v>
      </c>
      <c r="AG115" s="43">
        <v>0.51467236223971768</v>
      </c>
      <c r="AH115" s="43">
        <v>0.16419803338026792</v>
      </c>
      <c r="AI115" s="43">
        <v>1.652232575460528</v>
      </c>
      <c r="AJ115" s="43">
        <v>2.7446792719797535</v>
      </c>
      <c r="AK115" s="43">
        <v>0.19035026929500479</v>
      </c>
      <c r="AL115" s="43">
        <v>1.7056890211109834</v>
      </c>
      <c r="AM115" s="43">
        <v>2.7430376102719607</v>
      </c>
      <c r="AN115" s="43">
        <v>2.189020923297694</v>
      </c>
      <c r="AO115" s="43">
        <v>0.87721602589357117</v>
      </c>
      <c r="AP115" s="43">
        <v>0.34191835971610274</v>
      </c>
      <c r="AQ115" s="43">
        <v>2.4048735369469072</v>
      </c>
      <c r="AR115" s="43">
        <v>0.78309594379413838</v>
      </c>
      <c r="AS115" s="43">
        <v>2.4781511857100647</v>
      </c>
      <c r="AT115" s="43">
        <v>2.3996788499941375</v>
      </c>
      <c r="AU115" s="43">
        <v>1.5940824946524554</v>
      </c>
      <c r="AV115" s="43">
        <v>1.2595688170586807</v>
      </c>
      <c r="AW115" s="43">
        <v>0.60621489477347923</v>
      </c>
      <c r="AX115" s="43">
        <v>1.7018456268750219</v>
      </c>
      <c r="AY115" s="43">
        <v>1.9555400216565719</v>
      </c>
      <c r="AZ115" s="43">
        <v>2.3965302331533471</v>
      </c>
      <c r="BA115" s="43">
        <v>2.1244915226552079</v>
      </c>
      <c r="BB115" s="119"/>
    </row>
    <row r="116" spans="2:54" ht="18.75">
      <c r="B116" s="12">
        <v>44031</v>
      </c>
      <c r="C116" s="118">
        <v>109</v>
      </c>
      <c r="D116" s="43">
        <v>2.4043668387982997</v>
      </c>
      <c r="E116" s="106">
        <v>4.2538537266105161</v>
      </c>
      <c r="F116" s="43">
        <v>2.1493579995026022</v>
      </c>
      <c r="G116" s="43">
        <v>1.7211996811853021</v>
      </c>
      <c r="H116" s="43">
        <v>2.3557542912117819</v>
      </c>
      <c r="I116" s="43">
        <v>1.4196260054760172</v>
      </c>
      <c r="J116" s="43">
        <v>0.26098618078384461</v>
      </c>
      <c r="K116" s="43">
        <v>0.90783832978431944</v>
      </c>
      <c r="L116" s="43">
        <v>2.7454539572938104</v>
      </c>
      <c r="M116" s="43">
        <v>2.2854253992298901</v>
      </c>
      <c r="N116" s="43">
        <v>3.0501953122916832</v>
      </c>
      <c r="O116" s="43">
        <v>2.8658510002928597</v>
      </c>
      <c r="P116" s="43">
        <v>0.84491159273400684</v>
      </c>
      <c r="Q116" s="43">
        <v>1.394571004424908</v>
      </c>
      <c r="R116" s="43">
        <v>1.228039790469726</v>
      </c>
      <c r="S116" s="43">
        <v>2.232695572497104</v>
      </c>
      <c r="T116" s="43">
        <v>1.9110867168245171</v>
      </c>
      <c r="U116" s="43">
        <v>2.2798739280995788</v>
      </c>
      <c r="V116" s="43">
        <v>0.26219460996237082</v>
      </c>
      <c r="W116" s="43">
        <v>1.0819832541289311</v>
      </c>
      <c r="X116" s="43">
        <v>0.45836397185933719</v>
      </c>
      <c r="Y116" s="43">
        <v>0.81279659253091296</v>
      </c>
      <c r="Z116" s="43">
        <v>1.6340241174272256</v>
      </c>
      <c r="AA116" s="43">
        <v>3.3796859105079995</v>
      </c>
      <c r="AB116" s="43">
        <v>2.5058447253512535</v>
      </c>
      <c r="AC116" s="43">
        <v>4.1252450386601476</v>
      </c>
      <c r="AD116" s="43">
        <v>1.7413863820914826</v>
      </c>
      <c r="AE116" s="42">
        <v>2.2156825926946739</v>
      </c>
      <c r="AF116" s="43">
        <v>1.2325781693276789</v>
      </c>
      <c r="AG116" s="43">
        <v>0.52677404484509083</v>
      </c>
      <c r="AH116" s="43">
        <v>0.20698133695764248</v>
      </c>
      <c r="AI116" s="43">
        <v>1.6448722976338688</v>
      </c>
      <c r="AJ116" s="43">
        <v>2.5696742456824597</v>
      </c>
      <c r="AK116" s="43">
        <v>0.19797213065968172</v>
      </c>
      <c r="AL116" s="43">
        <v>1.644349049432936</v>
      </c>
      <c r="AM116" s="43">
        <v>4.0652881484772232</v>
      </c>
      <c r="AN116" s="43">
        <v>1.9899088438344315</v>
      </c>
      <c r="AO116" s="43">
        <v>0.88816867892067874</v>
      </c>
      <c r="AP116" s="43">
        <v>0.34191835971610274</v>
      </c>
      <c r="AQ116" s="43">
        <v>2.1229672824881467</v>
      </c>
      <c r="AR116" s="42">
        <v>0.85734750935729009</v>
      </c>
      <c r="AS116" s="43">
        <v>2.6347371351137738</v>
      </c>
      <c r="AT116" s="43">
        <v>2.2943170509926145</v>
      </c>
      <c r="AU116" s="43">
        <v>1.4927052517153681</v>
      </c>
      <c r="AV116" s="43">
        <v>1.3382736619789044</v>
      </c>
      <c r="AW116" s="43">
        <v>0.51953777386963196</v>
      </c>
      <c r="AX116" s="43">
        <v>1.6340470385227488</v>
      </c>
      <c r="AY116" s="43">
        <v>1.9532222084560402</v>
      </c>
      <c r="AZ116" s="43">
        <v>2.3895378901647262</v>
      </c>
      <c r="BA116" s="43">
        <v>2.1714016585842519</v>
      </c>
      <c r="BB116" s="119"/>
    </row>
    <row r="117" spans="2:54">
      <c r="B117" s="12">
        <v>44032</v>
      </c>
      <c r="C117" s="118">
        <v>110</v>
      </c>
      <c r="D117" s="43">
        <v>2.3485048646543154</v>
      </c>
      <c r="E117" s="106">
        <v>4.2374423545154825</v>
      </c>
      <c r="F117" s="43">
        <v>2.1535263030798748</v>
      </c>
      <c r="G117" s="43">
        <v>1.7259425336211085</v>
      </c>
      <c r="H117" s="43">
        <v>2.3191264876261868</v>
      </c>
      <c r="I117" s="43">
        <v>1.3431217178012085</v>
      </c>
      <c r="J117" s="43">
        <v>0.27324444089555605</v>
      </c>
      <c r="K117" s="43">
        <v>0.73920332860118221</v>
      </c>
      <c r="L117" s="43">
        <v>2.625290804469544</v>
      </c>
      <c r="M117" s="43">
        <v>2.2864798340890249</v>
      </c>
      <c r="N117" s="43">
        <v>3.1366135001918063</v>
      </c>
      <c r="O117" s="43">
        <v>2.8939211912016205</v>
      </c>
      <c r="P117" s="43">
        <v>0.84380520776958789</v>
      </c>
      <c r="Q117" s="43">
        <v>1.3571236754739655</v>
      </c>
      <c r="R117" s="43">
        <v>1.1640721900370465</v>
      </c>
      <c r="S117" s="43">
        <v>2.3502552841903248</v>
      </c>
      <c r="T117" s="43">
        <v>1.6396944657975254</v>
      </c>
      <c r="U117" s="43">
        <v>2.0998018960721763</v>
      </c>
      <c r="V117" s="43">
        <v>0.2658028613637699</v>
      </c>
      <c r="W117" s="43">
        <v>1.0353448435790114</v>
      </c>
      <c r="X117" s="43">
        <v>0.48071450724354037</v>
      </c>
      <c r="Y117" s="43">
        <v>0.80528420683592117</v>
      </c>
      <c r="Z117" s="43">
        <v>1.382985406600896</v>
      </c>
      <c r="AA117" s="43">
        <v>3.5303161881560592</v>
      </c>
      <c r="AB117" s="43">
        <v>2.1605800582707779</v>
      </c>
      <c r="AC117" s="43">
        <v>3.6373657054925599</v>
      </c>
      <c r="AD117" s="43">
        <v>1.765473075563216</v>
      </c>
      <c r="AE117" s="43">
        <v>2.3569103023785738</v>
      </c>
      <c r="AF117" s="43">
        <v>1.2229445871746363</v>
      </c>
      <c r="AG117" s="43">
        <v>0.43231938025440897</v>
      </c>
      <c r="AH117" s="43">
        <v>0.22815984942274881</v>
      </c>
      <c r="AI117" s="43">
        <v>1.7819418231777209</v>
      </c>
      <c r="AJ117" s="43">
        <v>2.5221432128749832</v>
      </c>
      <c r="AK117" s="43">
        <v>0.20402178803963064</v>
      </c>
      <c r="AL117" s="43">
        <v>1.597000247947898</v>
      </c>
      <c r="AM117" s="43">
        <v>4.4707881216892558</v>
      </c>
      <c r="AN117" s="43">
        <v>2.0082662591417919</v>
      </c>
      <c r="AO117" s="43">
        <v>0.89171141262583176</v>
      </c>
      <c r="AP117" s="43">
        <v>0.47938661137152394</v>
      </c>
      <c r="AQ117" s="43">
        <v>2.0409114770711816</v>
      </c>
      <c r="AR117" s="43">
        <v>0.87378703335827212</v>
      </c>
      <c r="AS117" s="43">
        <v>2.721173072333765</v>
      </c>
      <c r="AT117" s="43">
        <v>2.1313789078295922</v>
      </c>
      <c r="AU117" s="43">
        <v>1.4804942046030842</v>
      </c>
      <c r="AV117" s="43">
        <v>1.3100869788121194</v>
      </c>
      <c r="AW117" s="43">
        <v>0.43450126949196033</v>
      </c>
      <c r="AX117" s="43">
        <v>1.5785398643083275</v>
      </c>
      <c r="AY117" s="43">
        <v>1.8910157913855055</v>
      </c>
      <c r="AZ117" s="43">
        <v>2.332530025083265</v>
      </c>
      <c r="BA117" s="43">
        <v>2.0246879975528715</v>
      </c>
    </row>
    <row r="118" spans="2:54" ht="17.25">
      <c r="B118" s="12">
        <v>44033</v>
      </c>
      <c r="C118" s="118">
        <v>111</v>
      </c>
      <c r="D118" s="43">
        <v>2.2657050062850206</v>
      </c>
      <c r="E118" s="106">
        <v>4.1499336842641856</v>
      </c>
      <c r="F118" s="159">
        <v>2.1094816383802191</v>
      </c>
      <c r="G118" s="43">
        <v>1.5681942306722263</v>
      </c>
      <c r="H118" s="43">
        <v>2.1711427744294274</v>
      </c>
      <c r="I118" s="43">
        <v>1.408656840343893</v>
      </c>
      <c r="J118" s="43">
        <v>0.28844971013685899</v>
      </c>
      <c r="K118" s="43">
        <v>0.81528273875081581</v>
      </c>
      <c r="L118" s="43">
        <v>2.5580453936449161</v>
      </c>
      <c r="M118" s="43">
        <v>2.3031043836146483</v>
      </c>
      <c r="N118" s="43">
        <v>3.2704044854634771</v>
      </c>
      <c r="O118" s="43">
        <v>2.7807725685984077</v>
      </c>
      <c r="P118" s="43">
        <v>0.84894099758989128</v>
      </c>
      <c r="Q118" s="43">
        <v>1.3549349869794978</v>
      </c>
      <c r="R118" s="43">
        <v>1.1500079928465088</v>
      </c>
      <c r="S118" s="43">
        <v>2.2306243557360439</v>
      </c>
      <c r="T118" s="43">
        <v>1.6396944657975254</v>
      </c>
      <c r="U118" s="43">
        <v>1.9924248967741396</v>
      </c>
      <c r="V118" s="43">
        <v>0.26671495562613501</v>
      </c>
      <c r="W118" s="43">
        <v>1.0497349138314429</v>
      </c>
      <c r="X118" s="43">
        <v>0.54227460808685835</v>
      </c>
      <c r="Y118" s="43">
        <v>0.81868898827781267</v>
      </c>
      <c r="Z118" s="43">
        <v>1.412903322395336</v>
      </c>
      <c r="AA118" s="43">
        <v>3.6313794913681234</v>
      </c>
      <c r="AB118" s="43">
        <v>2.4312635894879722</v>
      </c>
      <c r="AC118" s="43">
        <v>4.3098217001577108</v>
      </c>
      <c r="AD118" s="43">
        <v>1.7280192535032894</v>
      </c>
      <c r="AE118" s="43">
        <v>2.1232226099374758</v>
      </c>
      <c r="AF118" s="43">
        <v>1.1630719510224858</v>
      </c>
      <c r="AG118" s="43">
        <v>0.53289362853397348</v>
      </c>
      <c r="AH118" s="43">
        <v>0.24284832761794256</v>
      </c>
      <c r="AI118" s="43">
        <v>1.7436492991333223</v>
      </c>
      <c r="AJ118" s="43">
        <v>2.5609341619611543</v>
      </c>
      <c r="AK118" s="43">
        <v>0.19382595240563358</v>
      </c>
      <c r="AL118" s="43">
        <v>1.6216570368643879</v>
      </c>
      <c r="AM118" s="43">
        <v>4.0643608910911615</v>
      </c>
      <c r="AN118" s="43">
        <v>2.0016446900357896</v>
      </c>
      <c r="AO118" s="43">
        <v>0.91277065938298718</v>
      </c>
      <c r="AP118" s="43">
        <v>0.57522645587084753</v>
      </c>
      <c r="AQ118" s="43">
        <v>1.9578331468093069</v>
      </c>
      <c r="AR118" s="43">
        <v>0.81872597165883065</v>
      </c>
      <c r="AS118" s="43">
        <v>2.7075444101231811</v>
      </c>
      <c r="AT118" s="43">
        <v>2.0425140604183132</v>
      </c>
      <c r="AU118" s="43">
        <v>1.4067501069567636</v>
      </c>
      <c r="AV118" s="43">
        <v>1.2904308305971159</v>
      </c>
      <c r="AW118" s="43">
        <v>0.40215059481586274</v>
      </c>
      <c r="AX118" s="43">
        <v>1.566630854996452</v>
      </c>
      <c r="AY118" s="43">
        <v>1.7484290837910446</v>
      </c>
      <c r="AZ118" s="43">
        <v>2.4531234858597224</v>
      </c>
      <c r="BA118" s="43">
        <v>2.0812727268523901</v>
      </c>
    </row>
    <row r="119" spans="2:54">
      <c r="B119" s="12">
        <v>44034</v>
      </c>
      <c r="C119" s="118">
        <v>112</v>
      </c>
      <c r="D119" s="43">
        <v>2.1876665199139111</v>
      </c>
      <c r="E119" s="106">
        <v>3.8783843988032047</v>
      </c>
      <c r="F119" s="43">
        <v>2.1491318074010199</v>
      </c>
      <c r="G119" s="43">
        <v>1.5842940854714651</v>
      </c>
      <c r="H119" s="43">
        <v>1.9873629829305628</v>
      </c>
      <c r="I119" s="43">
        <v>1.3391940719671551</v>
      </c>
      <c r="J119" s="43">
        <v>0.38491911992630484</v>
      </c>
      <c r="K119" s="43">
        <v>0.76407063428693334</v>
      </c>
      <c r="L119" s="43">
        <v>2.4881272015630174</v>
      </c>
      <c r="M119" s="43">
        <v>2.2533017261799109</v>
      </c>
      <c r="N119" s="43">
        <v>3.8241817318055205</v>
      </c>
      <c r="O119" s="43">
        <v>2.6719740896843116</v>
      </c>
      <c r="P119" s="43">
        <v>0.82443180492090462</v>
      </c>
      <c r="Q119" s="43">
        <v>1.3080631990611506</v>
      </c>
      <c r="R119" s="43">
        <v>1.125874006061294</v>
      </c>
      <c r="S119" s="43">
        <v>2.2504715398546389</v>
      </c>
      <c r="T119" s="43">
        <v>1.5518945828485644</v>
      </c>
      <c r="U119" s="43">
        <v>1.8098245545977751</v>
      </c>
      <c r="V119" s="43">
        <v>0.29239846552382431</v>
      </c>
      <c r="W119" s="43">
        <v>1.0788303399981254</v>
      </c>
      <c r="X119" s="43">
        <v>0.5658819442120766</v>
      </c>
      <c r="Y119" s="43">
        <v>0.86781222863780982</v>
      </c>
      <c r="Z119" s="43">
        <v>1.3879123711833228</v>
      </c>
      <c r="AA119" s="43">
        <v>3.707812096349564</v>
      </c>
      <c r="AB119" s="43">
        <v>2.5836192780135825</v>
      </c>
      <c r="AC119" s="43">
        <v>3.7416375731204456</v>
      </c>
      <c r="AD119" s="43">
        <v>1.6491822208634765</v>
      </c>
      <c r="AE119" s="43">
        <v>1.9604828085633639</v>
      </c>
      <c r="AF119" s="43">
        <v>1.1315777418512418</v>
      </c>
      <c r="AG119" s="43">
        <v>0.48635017239934292</v>
      </c>
      <c r="AH119" s="43">
        <v>0.24880286192802611</v>
      </c>
      <c r="AI119" s="43">
        <v>1.7391286106957995</v>
      </c>
      <c r="AJ119" s="43">
        <v>2.4099285418927634</v>
      </c>
      <c r="AK119" s="43">
        <v>0.19784305479178294</v>
      </c>
      <c r="AL119" s="43">
        <v>1.5706211475180254</v>
      </c>
      <c r="AM119" s="43">
        <v>4.2408916770757594</v>
      </c>
      <c r="AN119" s="43">
        <v>2.0110364840154635</v>
      </c>
      <c r="AO119" s="43">
        <v>0.89150516544319758</v>
      </c>
      <c r="AP119" s="43">
        <v>0.57209408581851817</v>
      </c>
      <c r="AQ119" s="43">
        <v>1.9215290938370519</v>
      </c>
      <c r="AR119" s="43">
        <v>0.96425429141575592</v>
      </c>
      <c r="AS119" s="43">
        <v>2.5369683238768332</v>
      </c>
      <c r="AT119" s="43">
        <v>1.9593242785023866</v>
      </c>
      <c r="AU119" s="43">
        <v>1.3839811686556378</v>
      </c>
      <c r="AV119" s="43">
        <v>1.2883761067837618</v>
      </c>
      <c r="AW119" s="43">
        <v>0.41231474628392767</v>
      </c>
      <c r="AX119" s="43">
        <v>1.5770545707411543</v>
      </c>
      <c r="AY119" s="43">
        <v>1.769161487624046</v>
      </c>
      <c r="AZ119" s="43">
        <v>2.100517167334865</v>
      </c>
      <c r="BA119" s="43">
        <v>1.9792146729258902</v>
      </c>
    </row>
    <row r="120" spans="2:54">
      <c r="B120" s="12">
        <v>44035</v>
      </c>
      <c r="C120" s="118">
        <v>113</v>
      </c>
      <c r="D120" s="43">
        <v>2.0650100708157333</v>
      </c>
      <c r="E120" s="106">
        <v>3.8897319911343913</v>
      </c>
      <c r="F120" s="43">
        <v>2.0175338654301354</v>
      </c>
      <c r="G120" s="43">
        <v>1.5772818623233067</v>
      </c>
      <c r="H120" s="43">
        <v>1.8806553697371926</v>
      </c>
      <c r="I120" s="43">
        <v>1.2564053409329772</v>
      </c>
      <c r="J120" s="43">
        <v>0.41969182760221357</v>
      </c>
      <c r="K120" s="43">
        <v>0.76407063428693334</v>
      </c>
      <c r="L120" s="43">
        <v>2.4177625167303467</v>
      </c>
      <c r="M120" s="43">
        <v>2.1708389996886117</v>
      </c>
      <c r="N120" s="43">
        <v>4.2555569074249435</v>
      </c>
      <c r="O120" s="43">
        <v>2.7199307899149643</v>
      </c>
      <c r="P120" s="43">
        <v>0.82856414859136607</v>
      </c>
      <c r="Q120" s="43">
        <v>1.2940413086018359</v>
      </c>
      <c r="R120" s="43">
        <v>1.1492262965882207</v>
      </c>
      <c r="S120" s="43">
        <v>2.2254252188168215</v>
      </c>
      <c r="T120" s="43">
        <v>1.5518945828485644</v>
      </c>
      <c r="U120" s="43">
        <v>1.6981904326561927</v>
      </c>
      <c r="V120" s="43">
        <v>0.30219069529909348</v>
      </c>
      <c r="W120" s="43">
        <v>1.105705914041025</v>
      </c>
      <c r="X120" s="43">
        <v>0.56643532865715074</v>
      </c>
      <c r="Y120" s="43">
        <v>0.87769626982020355</v>
      </c>
      <c r="Z120" s="43">
        <v>1.3681329141016338</v>
      </c>
      <c r="AA120" s="43">
        <v>3.6966671016999162</v>
      </c>
      <c r="AB120" s="43">
        <v>2.1128246977584704</v>
      </c>
      <c r="AC120" s="43">
        <v>3.7693934097830555</v>
      </c>
      <c r="AD120" s="43">
        <v>1.6754109988796451</v>
      </c>
      <c r="AE120" s="43">
        <v>2.0251151303165318</v>
      </c>
      <c r="AF120" s="43">
        <v>1.1230599431932704</v>
      </c>
      <c r="AG120" s="43">
        <v>0.50208424172217192</v>
      </c>
      <c r="AH120" s="43">
        <v>0.24546792045017085</v>
      </c>
      <c r="AI120" s="43">
        <v>1.6508562101498394</v>
      </c>
      <c r="AJ120" s="43">
        <v>2.3054964846854098</v>
      </c>
      <c r="AK120" s="43">
        <v>0.20056474495375096</v>
      </c>
      <c r="AL120" s="43">
        <v>1.5899502916457919</v>
      </c>
      <c r="AM120" s="43">
        <v>4.3592642852821175</v>
      </c>
      <c r="AN120" s="43">
        <v>2.0447826462239607</v>
      </c>
      <c r="AO120" s="43">
        <v>0.850623408120464</v>
      </c>
      <c r="AP120" s="43">
        <v>0.61776528181026591</v>
      </c>
      <c r="AQ120" s="43">
        <v>1.91122727834822</v>
      </c>
      <c r="AR120" s="43">
        <v>0.92055338868677339</v>
      </c>
      <c r="AS120" s="43">
        <v>2.3959584842947024</v>
      </c>
      <c r="AT120" s="43">
        <v>1.8865552226073541</v>
      </c>
      <c r="AU120" s="43">
        <v>1.2485048322130534</v>
      </c>
      <c r="AV120" s="43">
        <v>1.2488000382276074</v>
      </c>
      <c r="AW120" s="43">
        <v>0.30789369122476984</v>
      </c>
      <c r="AX120" s="43">
        <v>1.5660663164690471</v>
      </c>
      <c r="AY120" s="43">
        <v>1.7340059265528904</v>
      </c>
      <c r="AZ120" s="43">
        <v>2.0847381129854119</v>
      </c>
      <c r="BA120" s="43">
        <v>1.9273597318879914</v>
      </c>
    </row>
    <row r="121" spans="2:54" ht="18.75">
      <c r="B121" s="12">
        <v>44036</v>
      </c>
      <c r="C121" s="118">
        <v>114</v>
      </c>
      <c r="D121" s="43">
        <v>2.0471870401387475</v>
      </c>
      <c r="E121" s="106">
        <v>4.0683959203630895</v>
      </c>
      <c r="F121" s="43">
        <v>1.8876823877588171</v>
      </c>
      <c r="G121" s="43">
        <v>1.5332733352552554</v>
      </c>
      <c r="H121" s="43">
        <v>1.7941086935978592</v>
      </c>
      <c r="I121" s="43">
        <v>1.2191514416113007</v>
      </c>
      <c r="J121" s="43">
        <v>0.29967683542395968</v>
      </c>
      <c r="K121" s="43">
        <v>0.66333709164578181</v>
      </c>
      <c r="L121" s="43">
        <v>2.2426065726738744</v>
      </c>
      <c r="M121" s="43">
        <v>2.053505810811096</v>
      </c>
      <c r="N121" s="235">
        <v>4.5251190933327177</v>
      </c>
      <c r="O121" s="43">
        <v>2.6074895751309439</v>
      </c>
      <c r="P121" s="43">
        <v>0.85122731703117793</v>
      </c>
      <c r="Q121" s="43">
        <v>1.2531924019198495</v>
      </c>
      <c r="R121" s="42">
        <v>1.1024302281681895</v>
      </c>
      <c r="S121" s="43">
        <v>2.1539846563396026</v>
      </c>
      <c r="T121" s="43">
        <v>1.4605890661615994</v>
      </c>
      <c r="U121" s="43">
        <v>1.6310163619997375</v>
      </c>
      <c r="V121" s="43">
        <v>0.32270551431082339</v>
      </c>
      <c r="W121" s="43">
        <v>1.0462586855157394</v>
      </c>
      <c r="X121" s="43">
        <v>0.66854636242525645</v>
      </c>
      <c r="Y121" s="43">
        <v>0.89527484834430737</v>
      </c>
      <c r="Z121" s="43">
        <v>1.3274200527241551</v>
      </c>
      <c r="AA121" s="43">
        <v>3.5130775652001338</v>
      </c>
      <c r="AB121" s="43">
        <v>2.2661924629629127</v>
      </c>
      <c r="AC121" s="43">
        <v>2.8539194566586015</v>
      </c>
      <c r="AD121" s="43">
        <v>1.6275916377260558</v>
      </c>
      <c r="AE121" s="43">
        <v>2.0087218590526059</v>
      </c>
      <c r="AF121" s="43">
        <v>1.1557356363828803</v>
      </c>
      <c r="AG121" s="43">
        <v>0.45866396344642624</v>
      </c>
      <c r="AH121" s="43">
        <v>0.26309902036077809</v>
      </c>
      <c r="AI121" s="43">
        <v>1.5553229851610086</v>
      </c>
      <c r="AJ121" s="43">
        <v>2.6472376233915438</v>
      </c>
      <c r="AK121" s="43">
        <v>0.19758878673325089</v>
      </c>
      <c r="AL121" s="159">
        <v>1.5569765096727599</v>
      </c>
      <c r="AM121" s="43">
        <v>4.1003705028832425</v>
      </c>
      <c r="AN121" s="43">
        <v>1.9760656252178472</v>
      </c>
      <c r="AO121" s="43">
        <v>0.82147543957221203</v>
      </c>
      <c r="AP121" s="43">
        <v>0.61223996221952959</v>
      </c>
      <c r="AQ121" s="43">
        <v>1.7765053551648637</v>
      </c>
      <c r="AR121" s="43">
        <v>0.95026096375732749</v>
      </c>
      <c r="AS121" s="43">
        <v>2.4791405203914429</v>
      </c>
      <c r="AT121" s="43">
        <v>1.8495990666582887</v>
      </c>
      <c r="AU121" s="43">
        <v>1.1350365808685505</v>
      </c>
      <c r="AV121" s="43">
        <v>1.1788446994835817</v>
      </c>
      <c r="AW121" s="43">
        <v>0.29603468335827848</v>
      </c>
      <c r="AX121" s="43">
        <v>1.3351278202670156</v>
      </c>
      <c r="AY121" s="43">
        <v>1.6490626999324955</v>
      </c>
      <c r="AZ121" s="43">
        <v>2.1974932293630012</v>
      </c>
      <c r="BA121" s="43">
        <v>1.789791853094526</v>
      </c>
    </row>
    <row r="122" spans="2:54">
      <c r="B122" s="12">
        <v>44037</v>
      </c>
      <c r="C122" s="118">
        <v>115</v>
      </c>
      <c r="D122" s="43">
        <v>1.9167991941764535</v>
      </c>
      <c r="E122" s="106">
        <v>4.1950319919755001</v>
      </c>
      <c r="F122" s="43">
        <v>1.8304180738777629</v>
      </c>
      <c r="G122" s="43">
        <v>1.4406283746843431</v>
      </c>
      <c r="H122" s="43">
        <v>1.6556472829254558</v>
      </c>
      <c r="I122" s="43">
        <v>1.0918533328951365</v>
      </c>
      <c r="J122" s="43">
        <v>0.29967683542395968</v>
      </c>
      <c r="K122" s="43">
        <v>0.69052209373273243</v>
      </c>
      <c r="L122" s="43">
        <v>2.1053162692769942</v>
      </c>
      <c r="M122" s="43">
        <v>2.0000429833929672</v>
      </c>
      <c r="N122" s="235">
        <v>4.4288999068493089</v>
      </c>
      <c r="O122" s="43">
        <v>2.4174595085396939</v>
      </c>
      <c r="P122" s="43">
        <v>0.86109066437528425</v>
      </c>
      <c r="Q122" s="43">
        <v>1.2449933413637204</v>
      </c>
      <c r="R122" s="43">
        <v>1.0919247880090006</v>
      </c>
      <c r="S122" s="43">
        <v>1.9707694120119967</v>
      </c>
      <c r="T122" s="43">
        <v>1.4605890661615994</v>
      </c>
      <c r="U122" s="43">
        <v>1.6310163619997375</v>
      </c>
      <c r="V122" s="43">
        <v>0.33873781324894126</v>
      </c>
      <c r="W122" s="43">
        <v>1.0719600002176755</v>
      </c>
      <c r="X122" s="43">
        <v>0.52943342860209641</v>
      </c>
      <c r="Y122" s="43">
        <v>0.92227085144297605</v>
      </c>
      <c r="Z122" s="43">
        <v>1.5225525623188954</v>
      </c>
      <c r="AA122" s="43">
        <v>3.2917500739077177</v>
      </c>
      <c r="AB122" s="43">
        <v>1.9326629928132657</v>
      </c>
      <c r="AC122" s="43">
        <v>2.8538946607209552</v>
      </c>
      <c r="AD122" s="43">
        <v>1.5562646209476607</v>
      </c>
      <c r="AE122" s="234">
        <v>1.7891889462952473</v>
      </c>
      <c r="AF122" s="43">
        <v>1.1234978524406738</v>
      </c>
      <c r="AG122" s="43">
        <v>0.43426300892750141</v>
      </c>
      <c r="AH122" s="43">
        <v>0.25105457310351043</v>
      </c>
      <c r="AI122" s="43">
        <v>1.4506041765245772</v>
      </c>
      <c r="AJ122" s="43">
        <v>2.2785084949109931</v>
      </c>
      <c r="AK122" s="43">
        <v>0.19948733441046734</v>
      </c>
      <c r="AL122" s="43">
        <v>1.452553724775171</v>
      </c>
      <c r="AM122" s="43">
        <v>4.0878468252661095</v>
      </c>
      <c r="AN122" s="43">
        <v>1.8840757388264835</v>
      </c>
      <c r="AO122" s="43">
        <v>0.71469081315485339</v>
      </c>
      <c r="AP122" s="43">
        <v>0.61223996221952959</v>
      </c>
      <c r="AQ122" s="43">
        <v>1.7759506540887315</v>
      </c>
      <c r="AR122" s="43">
        <v>0.93541110475159017</v>
      </c>
      <c r="AS122" s="43">
        <v>2.5031178485371872</v>
      </c>
      <c r="AT122" s="43">
        <v>1.9390427861699169</v>
      </c>
      <c r="AU122" s="43">
        <v>1.1932674108113541</v>
      </c>
      <c r="AV122" s="43">
        <v>1.1696011482349127</v>
      </c>
      <c r="AW122" s="43">
        <v>0.25356921106832581</v>
      </c>
      <c r="AX122" s="43">
        <v>1.4880298442911308</v>
      </c>
      <c r="AY122" s="43">
        <v>1.652780514996228</v>
      </c>
      <c r="AZ122" s="43">
        <v>2.0835105938961287</v>
      </c>
      <c r="BA122" s="43">
        <v>1.7718886703406282</v>
      </c>
    </row>
    <row r="123" spans="2:54" ht="17.25">
      <c r="B123" s="12">
        <v>44038</v>
      </c>
      <c r="C123" s="224">
        <v>116</v>
      </c>
      <c r="D123" s="43">
        <v>2.0366328475187729</v>
      </c>
      <c r="E123" s="106">
        <v>3.742835395958366</v>
      </c>
      <c r="F123" s="43">
        <v>1.8002021126257135</v>
      </c>
      <c r="G123" s="43">
        <v>1.381727984676002</v>
      </c>
      <c r="H123" s="43">
        <v>1.6488631790145369</v>
      </c>
      <c r="I123" s="43">
        <v>1.04956833284395</v>
      </c>
      <c r="J123" s="43">
        <v>0.29967683542395968</v>
      </c>
      <c r="K123" s="43">
        <v>0.52856602143151066</v>
      </c>
      <c r="L123" s="43">
        <v>1.9965220640113428</v>
      </c>
      <c r="M123" s="43">
        <v>1.9988955530686374</v>
      </c>
      <c r="N123" s="235">
        <v>4.1685422293183985</v>
      </c>
      <c r="O123" s="43">
        <v>2.2944801586036006</v>
      </c>
      <c r="P123" s="43">
        <v>0.84786222066371508</v>
      </c>
      <c r="Q123" s="43">
        <v>1.2040870427330677</v>
      </c>
      <c r="R123" s="43">
        <v>1.0734280320495313</v>
      </c>
      <c r="S123" s="43">
        <v>2.0168384319673445</v>
      </c>
      <c r="T123" s="43">
        <v>1.4605890661615994</v>
      </c>
      <c r="U123" s="43">
        <v>1.531460013482874</v>
      </c>
      <c r="V123" s="43">
        <v>0.34432133055625364</v>
      </c>
      <c r="W123" s="43">
        <v>1.0178472221994512</v>
      </c>
      <c r="X123" s="43">
        <v>0.5054176370069362</v>
      </c>
      <c r="Y123" s="43">
        <v>0.81690593088764429</v>
      </c>
      <c r="Z123" s="159">
        <v>1.0993821624439879</v>
      </c>
      <c r="AA123" s="43">
        <v>3.0318863034115191</v>
      </c>
      <c r="AB123" s="43">
        <v>2.2264013973311618</v>
      </c>
      <c r="AC123" s="43">
        <v>3.0749277780411002</v>
      </c>
      <c r="AD123" s="43">
        <v>1.5031348494163257</v>
      </c>
      <c r="AE123" s="234">
        <v>1.7898697693760799</v>
      </c>
      <c r="AF123" s="43">
        <v>1.1608655182828467</v>
      </c>
      <c r="AG123" s="43">
        <v>0.43286730563891446</v>
      </c>
      <c r="AH123" s="43">
        <v>0.23594617047632788</v>
      </c>
      <c r="AI123" s="43">
        <v>1.4090998074248391</v>
      </c>
      <c r="AJ123" s="43">
        <v>2.2566855733361177</v>
      </c>
      <c r="AK123" s="43">
        <v>0.19624060871781573</v>
      </c>
      <c r="AL123" s="43">
        <v>1.4463900269179699</v>
      </c>
      <c r="AM123" s="43">
        <v>2.8197760400575738</v>
      </c>
      <c r="AN123" s="43">
        <v>1.8665071208883102</v>
      </c>
      <c r="AO123" s="43">
        <v>0.68603979241608215</v>
      </c>
      <c r="AP123" s="43">
        <v>0.61223996221952959</v>
      </c>
      <c r="AQ123" s="43">
        <v>1.7511234043838111</v>
      </c>
      <c r="AR123" s="43">
        <v>0.92251064261672511</v>
      </c>
      <c r="AS123" s="43">
        <v>2.2067142173968564</v>
      </c>
      <c r="AT123" s="43">
        <v>1.719897153196229</v>
      </c>
      <c r="AU123" s="43">
        <v>1.1600686990154025</v>
      </c>
      <c r="AV123" s="43">
        <v>1.1222067678024266</v>
      </c>
      <c r="AW123" s="43">
        <v>0.26287264815559397</v>
      </c>
      <c r="AX123" s="43">
        <v>1.4288977373167937</v>
      </c>
      <c r="AY123" s="43">
        <v>1.6161723019986165</v>
      </c>
      <c r="AZ123" s="43">
        <v>1.9965991767879767</v>
      </c>
      <c r="BA123" s="43">
        <v>1.8033155734701671</v>
      </c>
    </row>
    <row r="124" spans="2:54">
      <c r="B124" s="12">
        <v>44039</v>
      </c>
      <c r="C124" s="224">
        <v>117</v>
      </c>
      <c r="D124" s="43">
        <v>1.8738675329781986</v>
      </c>
      <c r="E124" s="106">
        <v>3.4618968290444561</v>
      </c>
      <c r="F124" s="43">
        <v>1.7529799059539108</v>
      </c>
      <c r="G124" s="43">
        <v>1.3049643099537964</v>
      </c>
      <c r="H124" s="43">
        <v>1.593617453437852</v>
      </c>
      <c r="I124" s="43">
        <v>1.0512189191072376</v>
      </c>
      <c r="J124" s="43">
        <v>0.31127054464515119</v>
      </c>
      <c r="K124" s="43">
        <v>0.56025794617430136</v>
      </c>
      <c r="L124" s="43">
        <v>1.8381063446239132</v>
      </c>
      <c r="M124" s="43">
        <v>1.9211833887655618</v>
      </c>
      <c r="N124" s="235">
        <v>5.2257636809261072</v>
      </c>
      <c r="O124" s="43">
        <v>2.1136700843744829</v>
      </c>
      <c r="P124" s="43">
        <v>0.84722182352490505</v>
      </c>
      <c r="Q124" s="43">
        <v>1.2028245593084717</v>
      </c>
      <c r="R124" s="43">
        <v>1.0641754835762589</v>
      </c>
      <c r="S124" s="43">
        <v>1.891278255575354</v>
      </c>
      <c r="T124" s="43">
        <v>1.4045809038488954</v>
      </c>
      <c r="U124" s="43">
        <v>1.3541638884804132</v>
      </c>
      <c r="V124" s="43">
        <v>0.33264173834801625</v>
      </c>
      <c r="W124" s="43">
        <v>1.0200474524323535</v>
      </c>
      <c r="X124" s="43">
        <v>0.50104786458267425</v>
      </c>
      <c r="Y124" s="43">
        <v>0.82787005469684105</v>
      </c>
      <c r="Z124" s="43">
        <v>1.2750903658011761</v>
      </c>
      <c r="AA124" s="43">
        <v>2.9399333013996682</v>
      </c>
      <c r="AB124" s="43">
        <v>2.2979808420982653</v>
      </c>
      <c r="AC124" s="43">
        <v>3.4813432034459395</v>
      </c>
      <c r="AD124" s="43">
        <v>1.4476609516135623</v>
      </c>
      <c r="AE124" s="234">
        <v>1.7329289230441651</v>
      </c>
      <c r="AF124" s="43">
        <v>1.1397138327057148</v>
      </c>
      <c r="AG124" s="43">
        <v>0.47765252839348754</v>
      </c>
      <c r="AH124" s="43">
        <v>0.22089678436994578</v>
      </c>
      <c r="AI124" s="43">
        <v>1.1453829602148247</v>
      </c>
      <c r="AJ124" s="43">
        <v>2.2089606162013782</v>
      </c>
      <c r="AK124" s="43">
        <v>0.19486370273452838</v>
      </c>
      <c r="AL124" s="43">
        <v>1.4024234774495754</v>
      </c>
      <c r="AM124" s="43">
        <v>2.3372703895712048</v>
      </c>
      <c r="AN124" s="43">
        <v>1.7877498344507867</v>
      </c>
      <c r="AO124" s="43">
        <v>0.60989352892338389</v>
      </c>
      <c r="AP124" s="43">
        <v>0.553171893837615</v>
      </c>
      <c r="AQ124" s="43">
        <v>1.7182963752280298</v>
      </c>
      <c r="AR124" s="43">
        <v>0.94268862983511525</v>
      </c>
      <c r="AS124" s="43">
        <v>1.9545217314669294</v>
      </c>
      <c r="AT124" s="43">
        <v>1.9386241154833403</v>
      </c>
      <c r="AU124" s="43">
        <v>1.1418010840137351</v>
      </c>
      <c r="AV124" s="43">
        <v>1.1446040798899659</v>
      </c>
      <c r="AW124" s="43">
        <v>0.24247904828151232</v>
      </c>
      <c r="AX124" s="43">
        <v>1.3766425856247291</v>
      </c>
      <c r="AY124" s="43">
        <v>1.5533038059850846</v>
      </c>
      <c r="AZ124" s="43">
        <v>2.0189476805620998</v>
      </c>
      <c r="BA124" s="43">
        <v>1.747972743234248</v>
      </c>
    </row>
    <row r="125" spans="2:54" ht="17.25">
      <c r="B125" s="12">
        <v>44040</v>
      </c>
      <c r="C125" s="224">
        <v>118</v>
      </c>
      <c r="D125" s="43">
        <v>1.8357704716281096</v>
      </c>
      <c r="E125" s="106">
        <v>3.1153417869404749</v>
      </c>
      <c r="F125" s="43">
        <v>1.7385609738157599</v>
      </c>
      <c r="G125" s="43">
        <v>1.2024051326458007</v>
      </c>
      <c r="H125" s="43">
        <v>1.5337297893559818</v>
      </c>
      <c r="I125" s="43">
        <v>0.93942576543770373</v>
      </c>
      <c r="J125" s="234">
        <v>0.29757279559269484</v>
      </c>
      <c r="K125" s="43">
        <v>0.6633264382164431</v>
      </c>
      <c r="L125" s="43">
        <v>1.6912632423243654</v>
      </c>
      <c r="M125" s="43">
        <v>1.7560185328161662</v>
      </c>
      <c r="N125" s="235">
        <v>5.6265989213287071</v>
      </c>
      <c r="O125" s="43">
        <v>2.0795313201475731</v>
      </c>
      <c r="P125" s="43">
        <v>0.87253374700634168</v>
      </c>
      <c r="Q125" s="159">
        <v>1.1993744374188811</v>
      </c>
      <c r="R125" s="43">
        <v>1.0500246541959564</v>
      </c>
      <c r="S125" s="43">
        <v>1.931126643715191</v>
      </c>
      <c r="T125" s="43">
        <v>1.4045809038488954</v>
      </c>
      <c r="U125" s="43">
        <v>1.6302846964261875</v>
      </c>
      <c r="V125" s="43">
        <v>0.36671421452383968</v>
      </c>
      <c r="W125" s="43">
        <v>0.98217933782955213</v>
      </c>
      <c r="X125" s="43">
        <v>0.45817110947255252</v>
      </c>
      <c r="Y125" s="43">
        <v>0.82314310778956057</v>
      </c>
      <c r="Z125" s="43">
        <v>1.2476282091875568</v>
      </c>
      <c r="AA125" s="43">
        <v>2.682043302823597</v>
      </c>
      <c r="AB125" s="43">
        <v>1.5499053005659316</v>
      </c>
      <c r="AC125" s="43">
        <v>2.6971419407410275</v>
      </c>
      <c r="AD125" s="43">
        <v>1.4135339434180518</v>
      </c>
      <c r="AE125" s="234">
        <v>1.7875050875482579</v>
      </c>
      <c r="AF125" s="43">
        <v>1.1038804951327283</v>
      </c>
      <c r="AG125" s="43">
        <v>0.41800038881304297</v>
      </c>
      <c r="AH125" s="43">
        <v>0.21039723871776012</v>
      </c>
      <c r="AI125" s="43">
        <v>1.0765136709252054</v>
      </c>
      <c r="AJ125" s="43">
        <v>2.1333285472939907</v>
      </c>
      <c r="AK125" s="43">
        <v>0.20153998433455808</v>
      </c>
      <c r="AL125" s="43">
        <v>1.3554618255476976</v>
      </c>
      <c r="AM125" s="43">
        <v>2.411056796333888</v>
      </c>
      <c r="AN125" s="43">
        <v>1.7596935585996019</v>
      </c>
      <c r="AO125" s="43">
        <v>0.60785947724662903</v>
      </c>
      <c r="AP125" s="43">
        <v>0.49854199787538228</v>
      </c>
      <c r="AQ125" s="43">
        <v>1.6171491731968604</v>
      </c>
      <c r="AR125" s="43">
        <v>0.95485015069443391</v>
      </c>
      <c r="AS125" s="43">
        <v>1.8123491969726528</v>
      </c>
      <c r="AT125" s="43">
        <v>1.9263616760600146</v>
      </c>
      <c r="AU125" s="43">
        <v>1.119618324412462</v>
      </c>
      <c r="AV125" s="43">
        <v>1.1019326034400478</v>
      </c>
      <c r="AW125" s="43">
        <v>0.26194568269435337</v>
      </c>
      <c r="AX125" s="43">
        <v>1.3023924770493143</v>
      </c>
      <c r="AY125" s="43">
        <v>1.528885410001227</v>
      </c>
      <c r="AZ125" s="43">
        <v>1.8997786760734872</v>
      </c>
      <c r="BA125" s="43">
        <v>1.5415216950471766</v>
      </c>
    </row>
    <row r="126" spans="2:54">
      <c r="B126" s="12">
        <v>44041</v>
      </c>
      <c r="C126" s="224">
        <v>119</v>
      </c>
      <c r="D126" s="43">
        <v>1.7678803405760033</v>
      </c>
      <c r="E126" s="106">
        <v>2.9933845676411583</v>
      </c>
      <c r="F126" s="43">
        <v>1.7457069656704047</v>
      </c>
      <c r="G126" s="43">
        <v>1.1361969941937136</v>
      </c>
      <c r="H126" s="43">
        <v>1.4130270756919496</v>
      </c>
      <c r="I126" s="43">
        <v>0.96255170139250323</v>
      </c>
      <c r="J126" s="234">
        <v>0.19617838056835066</v>
      </c>
      <c r="K126" s="43">
        <v>0.64276116047385601</v>
      </c>
      <c r="L126" s="43">
        <v>1.5438938702899283</v>
      </c>
      <c r="M126" s="43">
        <v>1.7607054630862049</v>
      </c>
      <c r="N126" s="235">
        <v>5.6721262582429413</v>
      </c>
      <c r="O126" s="43">
        <v>2.0445881381455293</v>
      </c>
      <c r="P126" s="43">
        <v>0.89372231171196093</v>
      </c>
      <c r="Q126" s="43">
        <v>1.2084850911201832</v>
      </c>
      <c r="R126" s="43">
        <v>1.0739314313186579</v>
      </c>
      <c r="S126" s="43">
        <v>1.8684381154487006</v>
      </c>
      <c r="T126" s="43">
        <v>1.4386978571520714</v>
      </c>
      <c r="U126" s="43">
        <v>1.5778924990531098</v>
      </c>
      <c r="V126" s="43">
        <v>0.35775546378238637</v>
      </c>
      <c r="W126" s="43">
        <v>0.92446743561490152</v>
      </c>
      <c r="X126" s="43">
        <v>0.39498847329991599</v>
      </c>
      <c r="Y126" s="43">
        <v>0.76873776890848633</v>
      </c>
      <c r="Z126" s="43">
        <v>1.2593291850429391</v>
      </c>
      <c r="AA126" s="43">
        <v>2.404833250620797</v>
      </c>
      <c r="AB126" s="43">
        <v>1.3857101307066142</v>
      </c>
      <c r="AC126" s="43">
        <v>2.7829913673165736</v>
      </c>
      <c r="AD126" s="43">
        <v>1.3232834952029013</v>
      </c>
      <c r="AE126" s="234">
        <v>1.8596159641145249</v>
      </c>
      <c r="AF126" s="43">
        <v>1.1167283396958463</v>
      </c>
      <c r="AG126" s="43">
        <v>0.44484506248211481</v>
      </c>
      <c r="AH126" s="43">
        <v>0.20097237615175345</v>
      </c>
      <c r="AI126" s="43">
        <v>0.98012489466951436</v>
      </c>
      <c r="AJ126" s="43">
        <v>2.0353756571541353</v>
      </c>
      <c r="AK126" s="43">
        <v>0.19528959531633916</v>
      </c>
      <c r="AL126" s="43">
        <v>1.3057153280872567</v>
      </c>
      <c r="AM126" s="43">
        <v>2.2606249839479453</v>
      </c>
      <c r="AN126" s="43">
        <v>1.7125898730964373</v>
      </c>
      <c r="AO126" s="43">
        <v>0.58412817481750934</v>
      </c>
      <c r="AP126" s="43">
        <v>0.50832516804519201</v>
      </c>
      <c r="AQ126" s="43">
        <v>1.5182573916615436</v>
      </c>
      <c r="AR126" s="43">
        <v>0.84572633018744625</v>
      </c>
      <c r="AS126" s="43">
        <v>1.7671591777004028</v>
      </c>
      <c r="AT126" s="43">
        <v>1.8754678370963975</v>
      </c>
      <c r="AU126" s="43">
        <v>1.0857397647372988</v>
      </c>
      <c r="AV126" s="43">
        <v>1.077209690583609</v>
      </c>
      <c r="AW126" s="43">
        <v>0.30160967482227058</v>
      </c>
      <c r="AX126" s="43">
        <v>1.2643044446675411</v>
      </c>
      <c r="AY126" s="43">
        <v>1.508007704252152</v>
      </c>
      <c r="AZ126" s="43">
        <v>1.767174021865576</v>
      </c>
      <c r="BA126" s="43">
        <v>1.5198197929534933</v>
      </c>
    </row>
    <row r="127" spans="2:54">
      <c r="B127" s="12">
        <v>44042</v>
      </c>
      <c r="C127" s="224">
        <v>120</v>
      </c>
      <c r="D127" s="43">
        <v>1.6748892405990137</v>
      </c>
      <c r="E127" s="106">
        <v>2.7297921503582807</v>
      </c>
      <c r="F127" s="43">
        <v>1.6975453153997653</v>
      </c>
      <c r="G127" s="43">
        <v>1.0361980718225234</v>
      </c>
      <c r="H127" s="43">
        <v>1.2522266113961678</v>
      </c>
      <c r="I127" s="43">
        <v>0.96589327572935701</v>
      </c>
      <c r="J127" s="234">
        <v>0.1644272911666102</v>
      </c>
      <c r="K127" s="43">
        <v>0.64276116047385601</v>
      </c>
      <c r="L127" s="43">
        <v>1.4482267372819482</v>
      </c>
      <c r="M127" s="43">
        <v>1.6702967221916458</v>
      </c>
      <c r="N127" s="235">
        <v>5.4549967146956542</v>
      </c>
      <c r="O127" s="43">
        <v>2.0676577604456119</v>
      </c>
      <c r="P127" s="43">
        <v>0.89873861691548584</v>
      </c>
      <c r="Q127" s="43">
        <v>1.2088442882243453</v>
      </c>
      <c r="R127" s="43">
        <v>1.0392087778212276</v>
      </c>
      <c r="S127" s="43">
        <v>1.7665241452061942</v>
      </c>
      <c r="T127" s="43">
        <v>1.4386978571520714</v>
      </c>
      <c r="U127" s="43">
        <v>1.5101907198800366</v>
      </c>
      <c r="V127" s="43">
        <v>0.33471428724785668</v>
      </c>
      <c r="W127" s="43">
        <v>0.85668423695769591</v>
      </c>
      <c r="X127" s="43">
        <v>0.37857104859214835</v>
      </c>
      <c r="Y127" s="43">
        <v>0.75536993512028061</v>
      </c>
      <c r="Z127" s="43">
        <v>1.1875456922135414</v>
      </c>
      <c r="AA127" s="43">
        <v>2.053441472223851</v>
      </c>
      <c r="AB127" s="43">
        <v>1.5993673602636831</v>
      </c>
      <c r="AC127" s="43">
        <v>2.6021848135285501</v>
      </c>
      <c r="AD127" s="43">
        <v>1.258947326341074</v>
      </c>
      <c r="AE127" s="234">
        <v>1.7792088302282723</v>
      </c>
      <c r="AF127" s="43">
        <v>1.0962191120427558</v>
      </c>
      <c r="AG127" s="43">
        <v>0.425828821591764</v>
      </c>
      <c r="AH127" s="43">
        <v>0.21397377417559887</v>
      </c>
      <c r="AI127" s="43">
        <v>0.93891682274837807</v>
      </c>
      <c r="AJ127" s="43">
        <v>1.9103546163119489</v>
      </c>
      <c r="AK127" s="43">
        <v>0.18774746974188666</v>
      </c>
      <c r="AL127" s="43">
        <v>1.1987063057840126</v>
      </c>
      <c r="AM127" s="43">
        <v>2.0904852904657063</v>
      </c>
      <c r="AN127" s="43">
        <v>1.5613754642983377</v>
      </c>
      <c r="AO127" s="43">
        <v>0.55920233369841965</v>
      </c>
      <c r="AP127" s="43">
        <v>0.48981002528952289</v>
      </c>
      <c r="AQ127" s="43">
        <v>1.4307812845950174</v>
      </c>
      <c r="AR127" s="43">
        <v>0.9358507446431551</v>
      </c>
      <c r="AS127" s="43">
        <v>1.7589587663644934</v>
      </c>
      <c r="AT127" s="43">
        <v>1.8012034040511058</v>
      </c>
      <c r="AU127" s="43">
        <v>1.1412287669573853</v>
      </c>
      <c r="AV127" s="43">
        <v>1.2171174375339053</v>
      </c>
      <c r="AW127" s="43">
        <v>0.38070776331633788</v>
      </c>
      <c r="AX127" s="43">
        <v>1.2526378645729761</v>
      </c>
      <c r="AY127" s="43">
        <v>1.4304429913115106</v>
      </c>
      <c r="AZ127" s="43">
        <v>1.785558481394681</v>
      </c>
      <c r="BA127" s="43">
        <v>1.3780038026794601</v>
      </c>
    </row>
    <row r="128" spans="2:54">
      <c r="B128" s="12">
        <v>44043</v>
      </c>
      <c r="C128" s="224">
        <v>121</v>
      </c>
      <c r="D128" s="43">
        <v>1.6295684407974369</v>
      </c>
      <c r="E128" s="106">
        <v>2.3960393910400311</v>
      </c>
      <c r="F128" s="43">
        <v>1.7464330719671064</v>
      </c>
      <c r="G128" s="43">
        <v>0.87899288154152144</v>
      </c>
      <c r="H128" s="43">
        <v>1.2418619208352157</v>
      </c>
      <c r="I128" s="43">
        <v>0.9115031461279598</v>
      </c>
      <c r="J128" s="234">
        <v>0.14552636152846329</v>
      </c>
      <c r="K128" s="43">
        <v>0.58789502406018102</v>
      </c>
      <c r="L128" s="43">
        <v>1.3863519022002637</v>
      </c>
      <c r="M128" s="43">
        <v>1.6388004596764563</v>
      </c>
      <c r="N128" s="235">
        <v>5.4801298857163214</v>
      </c>
      <c r="O128" s="43">
        <v>2.0521551264618281</v>
      </c>
      <c r="P128" s="43">
        <v>0.89832400044446303</v>
      </c>
      <c r="Q128" s="43">
        <v>1.2600333059591533</v>
      </c>
      <c r="R128" s="43">
        <v>1.0150622611367868</v>
      </c>
      <c r="S128" s="43">
        <v>1.6303480310225484</v>
      </c>
      <c r="T128" s="43">
        <v>1.3824783764819009</v>
      </c>
      <c r="U128" s="43">
        <v>1.4548627915626611</v>
      </c>
      <c r="V128" s="43">
        <v>0.32175337341970234</v>
      </c>
      <c r="W128" s="43">
        <v>0.81039290824766697</v>
      </c>
      <c r="X128" s="43">
        <v>0.31934736079998671</v>
      </c>
      <c r="Y128" s="43">
        <v>0.75206951234082653</v>
      </c>
      <c r="Z128" s="43">
        <v>1.2182991713150975</v>
      </c>
      <c r="AA128" s="43">
        <v>1.8745164809879786</v>
      </c>
      <c r="AB128" s="43">
        <v>1.5290824334458719</v>
      </c>
      <c r="AC128" s="43">
        <v>2.9896766683211822</v>
      </c>
      <c r="AD128" s="43">
        <v>1.195731002108058</v>
      </c>
      <c r="AE128" s="234">
        <v>1.8370926470465803</v>
      </c>
      <c r="AF128" s="43">
        <v>0.99618207113512425</v>
      </c>
      <c r="AG128" s="43">
        <v>0.41912899947270177</v>
      </c>
      <c r="AH128" s="43">
        <v>0.18757737618370232</v>
      </c>
      <c r="AI128" s="43">
        <v>0.91656002331724296</v>
      </c>
      <c r="AJ128" s="43">
        <v>1.7889319628525437</v>
      </c>
      <c r="AK128" s="43">
        <v>0.18821163575596853</v>
      </c>
      <c r="AL128" s="43">
        <v>1.1318055279308277</v>
      </c>
      <c r="AM128" s="43">
        <v>2.0919771969521075</v>
      </c>
      <c r="AN128" s="43">
        <v>1.5663548754237715</v>
      </c>
      <c r="AO128" s="43">
        <v>0.53906321310129057</v>
      </c>
      <c r="AP128" s="43">
        <v>0.52785010985173997</v>
      </c>
      <c r="AQ128" s="43">
        <v>1.4054792925435831</v>
      </c>
      <c r="AR128" s="43">
        <v>0.95667703440666585</v>
      </c>
      <c r="AS128" s="43">
        <v>1.6319664780244001</v>
      </c>
      <c r="AT128" s="43">
        <v>1.7115376700853169</v>
      </c>
      <c r="AU128" s="43">
        <v>1.1014664817493676</v>
      </c>
      <c r="AV128" s="43">
        <v>1.2622403183309063</v>
      </c>
      <c r="AW128" s="43">
        <v>0.33943894984489781</v>
      </c>
      <c r="AX128" s="43">
        <v>1.4089025417665293</v>
      </c>
      <c r="AY128" s="43">
        <v>1.4526624268588988</v>
      </c>
      <c r="AZ128" s="43">
        <v>1.6073774684085838</v>
      </c>
      <c r="BA128" s="43">
        <v>1.3682422199109772</v>
      </c>
    </row>
    <row r="129" spans="2:53">
      <c r="B129" s="12">
        <v>44044</v>
      </c>
      <c r="C129" s="224">
        <v>122</v>
      </c>
      <c r="D129" s="43">
        <v>1.6591988651529046</v>
      </c>
      <c r="E129" s="106">
        <v>2.022719281104874</v>
      </c>
      <c r="F129" s="43">
        <v>1.7534342491148587</v>
      </c>
      <c r="G129" s="43">
        <v>0.71496797844890891</v>
      </c>
      <c r="H129" s="43">
        <v>1.2480103587726634</v>
      </c>
      <c r="I129" s="43">
        <v>0.89528175568080059</v>
      </c>
      <c r="J129" s="234">
        <v>0.14552636152846329</v>
      </c>
      <c r="K129" s="43">
        <v>0.65500954997728755</v>
      </c>
      <c r="L129" s="43">
        <v>1.3276831690907289</v>
      </c>
      <c r="M129" s="43">
        <v>1.6601089395003679</v>
      </c>
      <c r="N129" s="235">
        <v>5.9641053373029864</v>
      </c>
      <c r="O129" s="43">
        <v>2.1218955360433482</v>
      </c>
      <c r="P129" s="43">
        <v>0.93110313738504757</v>
      </c>
      <c r="Q129" s="43">
        <v>1.255305438976644</v>
      </c>
      <c r="R129" s="43">
        <v>1.0128783597538009</v>
      </c>
      <c r="S129" s="43">
        <v>1.7628314511590304</v>
      </c>
      <c r="T129" s="43">
        <v>1.3824783764819009</v>
      </c>
      <c r="U129" s="43">
        <v>1.4548627915626611</v>
      </c>
      <c r="V129" s="43">
        <v>0.31965298459669506</v>
      </c>
      <c r="W129" s="43">
        <v>0.8044024395371504</v>
      </c>
      <c r="X129" s="43">
        <v>0.30001102572935678</v>
      </c>
      <c r="Y129" s="43">
        <v>0.74049398754714801</v>
      </c>
      <c r="Z129" s="43">
        <v>1.2113645633809662</v>
      </c>
      <c r="AA129" s="43">
        <v>1.6115239904095802</v>
      </c>
      <c r="AB129" s="43">
        <v>1.5290824334458719</v>
      </c>
      <c r="AC129" s="43">
        <v>2.763563985123239</v>
      </c>
      <c r="AD129" s="43">
        <v>1.2034675832307964</v>
      </c>
      <c r="AE129" s="234">
        <v>1.8786044056820193</v>
      </c>
      <c r="AF129" s="43">
        <v>0.9699058262653969</v>
      </c>
      <c r="AG129" s="43">
        <v>0.43612521461694953</v>
      </c>
      <c r="AH129" s="43">
        <v>0.18712215036975621</v>
      </c>
      <c r="AI129" s="43">
        <v>0.87850643998314781</v>
      </c>
      <c r="AJ129" s="43">
        <v>1.7275496814291127</v>
      </c>
      <c r="AK129" s="43">
        <v>0.1830360272308873</v>
      </c>
      <c r="AL129" s="43">
        <v>1.1732336507505206</v>
      </c>
      <c r="AM129" s="43">
        <v>1.8973818270137268</v>
      </c>
      <c r="AN129" s="43">
        <v>1.5748256899200135</v>
      </c>
      <c r="AO129" s="43">
        <v>0.63775278747072606</v>
      </c>
      <c r="AP129" s="43">
        <v>0.52785010985173997</v>
      </c>
      <c r="AQ129" s="43">
        <v>1.3330339689452408</v>
      </c>
      <c r="AR129" s="43">
        <v>0.95044700128839665</v>
      </c>
      <c r="AS129" s="43">
        <v>1.550305961099647</v>
      </c>
      <c r="AT129" s="43">
        <v>1.5994063460764834</v>
      </c>
      <c r="AU129" s="43">
        <v>0.90621895789213214</v>
      </c>
      <c r="AV129" s="43">
        <v>1.2373373775827115</v>
      </c>
      <c r="AW129" s="43">
        <v>0.37700600608122159</v>
      </c>
      <c r="AX129" s="43">
        <v>1.1862393122874006</v>
      </c>
      <c r="AY129" s="43">
        <v>1.4394738789924209</v>
      </c>
      <c r="AZ129" s="43">
        <v>1.6564303858794942</v>
      </c>
      <c r="BA129" s="43">
        <v>1.2064287994191427</v>
      </c>
    </row>
    <row r="130" spans="2:53" ht="17.25">
      <c r="B130" s="12">
        <v>44045</v>
      </c>
      <c r="C130" s="224">
        <v>123</v>
      </c>
      <c r="D130" s="43">
        <v>1.4670746943159254</v>
      </c>
      <c r="E130" s="106">
        <v>1.7636851383201193</v>
      </c>
      <c r="F130" s="43">
        <v>1.7106304798178635</v>
      </c>
      <c r="G130" s="43">
        <v>0.66132938816457609</v>
      </c>
      <c r="H130" s="43">
        <v>1.2098173811641846</v>
      </c>
      <c r="I130" s="43">
        <v>0.85528390219757255</v>
      </c>
      <c r="J130" s="234">
        <v>0.14552636152846329</v>
      </c>
      <c r="K130" s="43">
        <v>0.64005174043945601</v>
      </c>
      <c r="L130" s="43">
        <v>1.2859111051860519</v>
      </c>
      <c r="M130" s="43">
        <v>1.634671430043509</v>
      </c>
      <c r="N130" s="235">
        <v>6.2586005345883819</v>
      </c>
      <c r="O130" s="43">
        <v>2.0693970721336847</v>
      </c>
      <c r="P130" s="43">
        <v>0.91767045997538532</v>
      </c>
      <c r="Q130" s="43">
        <v>1.3012168803579678</v>
      </c>
      <c r="R130" s="43">
        <v>0.99954844703174273</v>
      </c>
      <c r="S130" s="43">
        <v>1.6413776215255003</v>
      </c>
      <c r="T130" s="43">
        <v>1.3824783764819009</v>
      </c>
      <c r="U130" s="43">
        <v>1.3265330269475533</v>
      </c>
      <c r="V130" s="43">
        <v>0.30803717299934569</v>
      </c>
      <c r="W130" s="43">
        <v>0.77987733144541893</v>
      </c>
      <c r="X130" s="43">
        <v>0.28853813602076933</v>
      </c>
      <c r="Y130" s="43">
        <v>0.75278383379164182</v>
      </c>
      <c r="Z130" s="43">
        <v>1.3556069937179696</v>
      </c>
      <c r="AA130" s="43">
        <v>1.8305333950453497</v>
      </c>
      <c r="AB130" s="43">
        <v>1.3478633326039333</v>
      </c>
      <c r="AC130" s="43">
        <v>2.5630811044784325</v>
      </c>
      <c r="AD130" s="43">
        <v>1.2027477033286311</v>
      </c>
      <c r="AE130" s="234">
        <v>1.8313274809289888</v>
      </c>
      <c r="AF130" s="43">
        <v>0.89681146349131724</v>
      </c>
      <c r="AG130" s="43">
        <v>0.41804478892645747</v>
      </c>
      <c r="AH130" s="43">
        <v>0.18857324832252584</v>
      </c>
      <c r="AI130" s="43">
        <v>0.85678636711420553</v>
      </c>
      <c r="AJ130" s="43">
        <v>1.610522013949746</v>
      </c>
      <c r="AK130" s="234">
        <v>0.18270626040001656</v>
      </c>
      <c r="AL130" s="43">
        <v>1.1525951689625431</v>
      </c>
      <c r="AM130" s="43">
        <v>1.8763038126785148</v>
      </c>
      <c r="AN130" s="43">
        <v>1.5408628469634549</v>
      </c>
      <c r="AO130" s="43">
        <v>0.6469078193665061</v>
      </c>
      <c r="AP130" s="43">
        <v>0.52785010985173997</v>
      </c>
      <c r="AQ130" s="43">
        <v>1.2861311708397518</v>
      </c>
      <c r="AR130" s="43">
        <v>1.0010251529692102</v>
      </c>
      <c r="AS130" s="43">
        <v>1.6108064558028268</v>
      </c>
      <c r="AT130" s="43">
        <v>1.7434388934981218</v>
      </c>
      <c r="AU130" s="43">
        <v>0.97673792515079938</v>
      </c>
      <c r="AV130" s="43">
        <v>1.1271938827002106</v>
      </c>
      <c r="AW130" s="159">
        <v>0.35617199050690068</v>
      </c>
      <c r="AX130" s="43">
        <v>1.1553255950692278</v>
      </c>
      <c r="AY130" s="159">
        <v>1.3496806140837718</v>
      </c>
      <c r="AZ130" s="43">
        <v>1.6515482982526666</v>
      </c>
      <c r="BA130" s="43">
        <v>1.1809872065107894</v>
      </c>
    </row>
    <row r="131" spans="2:53">
      <c r="B131" s="12">
        <v>44046</v>
      </c>
      <c r="C131" s="224">
        <v>124</v>
      </c>
      <c r="D131" s="43">
        <v>1.5139353151978849</v>
      </c>
      <c r="E131" s="106">
        <v>1.7447174189481147</v>
      </c>
      <c r="F131" s="43">
        <v>1.6416608070999317</v>
      </c>
      <c r="G131" s="43">
        <v>0.62490014082063894</v>
      </c>
      <c r="H131" s="43">
        <v>1.248126074124732</v>
      </c>
      <c r="I131" s="43">
        <v>0.88651320639889464</v>
      </c>
      <c r="J131" s="234">
        <v>0.14338503370520275</v>
      </c>
      <c r="K131" s="43">
        <v>0.53911239806345079</v>
      </c>
      <c r="L131" s="43">
        <v>1.2575889196414027</v>
      </c>
      <c r="M131" s="43">
        <v>1.6279719318488897</v>
      </c>
      <c r="N131" s="235">
        <v>5.5492182524975044</v>
      </c>
      <c r="O131" s="43">
        <v>2.0958331924447546</v>
      </c>
      <c r="P131" s="43">
        <v>0.91294205619534907</v>
      </c>
      <c r="Q131" s="43">
        <v>1.3075182393719917</v>
      </c>
      <c r="R131" s="43">
        <v>0.97233173541469198</v>
      </c>
      <c r="S131" s="43">
        <v>1.6048216593811964</v>
      </c>
      <c r="T131" s="43">
        <v>1.3464543616884126</v>
      </c>
      <c r="U131" s="43">
        <v>1.2569916666689021</v>
      </c>
      <c r="V131" s="43">
        <v>0.31647843513258017</v>
      </c>
      <c r="W131" s="43">
        <v>0.755582150662093</v>
      </c>
      <c r="X131" s="43">
        <v>0.26703047160217303</v>
      </c>
      <c r="Y131" s="43">
        <v>0.74307283535027324</v>
      </c>
      <c r="Z131" s="43">
        <v>1.1234984490351556</v>
      </c>
      <c r="AA131" s="43">
        <v>1.7917148506361866</v>
      </c>
      <c r="AB131" s="43">
        <v>1.1999092870866359</v>
      </c>
      <c r="AC131" s="43">
        <v>2.1566656790735932</v>
      </c>
      <c r="AD131" s="43">
        <v>1.1192335756682199</v>
      </c>
      <c r="AE131" s="234">
        <v>1.8381371493521164</v>
      </c>
      <c r="AF131" s="234">
        <v>0.89359761637158386</v>
      </c>
      <c r="AG131" s="43">
        <v>0.3809749583165965</v>
      </c>
      <c r="AH131" s="43">
        <v>0.18783918669331712</v>
      </c>
      <c r="AI131" s="43">
        <v>0.86184980372514219</v>
      </c>
      <c r="AJ131" s="43">
        <v>1.5207548040958077</v>
      </c>
      <c r="AK131" s="234">
        <v>0.17761333011839955</v>
      </c>
      <c r="AL131" s="43">
        <v>1.1347283848304761</v>
      </c>
      <c r="AM131" s="43">
        <v>1.902259061466768</v>
      </c>
      <c r="AN131" s="43">
        <v>1.4853669798791738</v>
      </c>
      <c r="AO131" s="43">
        <v>0.64808306479924938</v>
      </c>
      <c r="AP131" s="43">
        <v>0.50176528015792543</v>
      </c>
      <c r="AQ131" s="43">
        <v>1.2088723405836634</v>
      </c>
      <c r="AR131" s="43">
        <v>0.98371178489484734</v>
      </c>
      <c r="AS131" s="43">
        <v>1.6191749026998714</v>
      </c>
      <c r="AT131" s="43">
        <v>1.4961399111355078</v>
      </c>
      <c r="AU131" s="43">
        <v>0.93557082747487896</v>
      </c>
      <c r="AV131" s="43">
        <v>1.0931153594177876</v>
      </c>
      <c r="AW131" s="43">
        <v>0.35617199050690068</v>
      </c>
      <c r="AX131" s="43">
        <v>1.1522422902617306</v>
      </c>
      <c r="AY131" s="43">
        <v>1.3648312560692892</v>
      </c>
      <c r="AZ131" s="43">
        <v>1.5166184429980538</v>
      </c>
      <c r="BA131" s="43">
        <v>0.94140286124817507</v>
      </c>
    </row>
    <row r="132" spans="2:53">
      <c r="B132" s="12">
        <v>44047</v>
      </c>
      <c r="C132" s="224">
        <v>125</v>
      </c>
      <c r="D132" s="15">
        <v>1.4470197561455653</v>
      </c>
      <c r="E132" s="15">
        <v>1.6929000236104155</v>
      </c>
      <c r="F132" s="15">
        <v>1.5016555711924617</v>
      </c>
      <c r="G132" s="15">
        <v>0.63708619092449781</v>
      </c>
      <c r="H132" s="15">
        <v>1.4374126719074962</v>
      </c>
      <c r="I132" s="15">
        <v>0.87228115384176008</v>
      </c>
      <c r="J132" s="234">
        <v>0.16270985664326482</v>
      </c>
      <c r="K132" s="15">
        <v>0.37150942498764195</v>
      </c>
      <c r="L132" s="15">
        <v>1.2563640603348627</v>
      </c>
      <c r="M132" s="15">
        <v>1.6759737013278375</v>
      </c>
      <c r="N132" s="235">
        <v>5.2356503381512605</v>
      </c>
      <c r="O132" s="15">
        <v>2.0110624442589042</v>
      </c>
      <c r="P132" s="15">
        <v>0.91156762278972181</v>
      </c>
      <c r="Q132" s="15">
        <v>1.301722223450698</v>
      </c>
      <c r="R132" s="15">
        <v>0.98418520324097258</v>
      </c>
      <c r="S132" s="15">
        <v>1.5125580436236241</v>
      </c>
      <c r="T132" s="15">
        <v>1.3464543616884126</v>
      </c>
      <c r="U132" s="15">
        <v>0.96137318064213007</v>
      </c>
      <c r="V132" s="15">
        <v>0.29697992468087669</v>
      </c>
      <c r="W132" s="15">
        <v>0.74648002513835821</v>
      </c>
      <c r="X132" s="15">
        <v>0.2729272938619306</v>
      </c>
      <c r="Y132" s="15">
        <v>0.75227348750446865</v>
      </c>
      <c r="Z132" s="15">
        <v>0.97012636462129165</v>
      </c>
      <c r="AA132" s="15">
        <v>1.7049041505822362</v>
      </c>
      <c r="AB132" s="15">
        <v>1.3352621408553691</v>
      </c>
      <c r="AC132" s="15">
        <v>2.5350766734683154</v>
      </c>
      <c r="AD132" s="15">
        <v>1.0457891421093355</v>
      </c>
      <c r="AE132" s="234">
        <v>1.7380637254775853</v>
      </c>
      <c r="AF132" s="234">
        <v>0.94174222197475543</v>
      </c>
      <c r="AG132" s="15">
        <v>0.35415713700355866</v>
      </c>
      <c r="AH132" s="15">
        <v>0.19425567284449791</v>
      </c>
      <c r="AI132" s="15">
        <v>0.8466786788110906</v>
      </c>
      <c r="AJ132" s="15">
        <v>1.381304846350113</v>
      </c>
      <c r="AK132" s="234">
        <v>0.17448746171495294</v>
      </c>
      <c r="AL132" s="15">
        <v>1.114945432667902</v>
      </c>
      <c r="AM132" s="15">
        <v>2.0778031851755863</v>
      </c>
      <c r="AN132" s="15">
        <v>1.4306960632109853</v>
      </c>
      <c r="AO132" s="15">
        <v>0.6402897978475407</v>
      </c>
      <c r="AP132" s="15">
        <v>0.48030427486195187</v>
      </c>
      <c r="AQ132" s="15">
        <v>1.1561784679325957</v>
      </c>
      <c r="AR132" s="15">
        <v>0.9643020004367564</v>
      </c>
      <c r="AS132" s="15">
        <v>1.5029266623784945</v>
      </c>
      <c r="AT132" s="15">
        <v>1.4854105841288576</v>
      </c>
      <c r="AU132" s="15">
        <v>0.92787491246192189</v>
      </c>
      <c r="AV132" s="15">
        <v>1.0810729648863568</v>
      </c>
      <c r="AW132" s="15">
        <v>0.46166174216708861</v>
      </c>
      <c r="AX132" s="15">
        <v>1.1042721556853661</v>
      </c>
      <c r="AY132" s="15">
        <v>1.3475162186048526</v>
      </c>
      <c r="AZ132" s="15">
        <v>1.5789104853541933</v>
      </c>
      <c r="BA132" s="15">
        <v>0.90680091036635502</v>
      </c>
    </row>
    <row r="133" spans="2:53">
      <c r="B133" s="12">
        <v>44048</v>
      </c>
      <c r="C133" s="224">
        <v>126</v>
      </c>
      <c r="D133" s="15">
        <v>1.4278623436704052</v>
      </c>
      <c r="E133" s="15">
        <v>1.6858359776009404</v>
      </c>
      <c r="F133" s="15">
        <v>1.4152524361654326</v>
      </c>
      <c r="G133" s="15">
        <v>0.55666768008546852</v>
      </c>
      <c r="H133" s="15">
        <v>1.5792392802317525</v>
      </c>
      <c r="I133" s="15">
        <v>0.78521424706665044</v>
      </c>
      <c r="J133" s="234">
        <v>0.13616194413430854</v>
      </c>
      <c r="K133" s="15">
        <v>0.54902709678737849</v>
      </c>
      <c r="L133" s="15">
        <v>1.3129291651060169</v>
      </c>
      <c r="M133" s="15">
        <v>1.6337980903958484</v>
      </c>
      <c r="N133" s="235">
        <v>5.0199698119698413</v>
      </c>
      <c r="O133" s="15">
        <v>2.0075090929960737</v>
      </c>
      <c r="P133" s="15">
        <v>0.89514686190833104</v>
      </c>
      <c r="Q133" s="15">
        <v>1.2777177969518303</v>
      </c>
      <c r="R133" s="15">
        <v>0.93242319957744157</v>
      </c>
      <c r="S133" s="15">
        <v>1.7257457869516</v>
      </c>
      <c r="T133" s="15">
        <v>1.2995132268625602</v>
      </c>
      <c r="U133" s="15">
        <v>0.91823519296023093</v>
      </c>
      <c r="V133" s="15">
        <v>0.27120011786736192</v>
      </c>
      <c r="W133" s="15">
        <v>0.77065064648203274</v>
      </c>
      <c r="X133" s="15">
        <v>0.32509088076168829</v>
      </c>
      <c r="Y133" s="15">
        <v>0.71168079070169965</v>
      </c>
      <c r="Z133" s="15">
        <v>0.86400229566127507</v>
      </c>
      <c r="AA133" s="15">
        <v>1.7499122614436378</v>
      </c>
      <c r="AB133" s="15">
        <v>1.2764932929568928</v>
      </c>
      <c r="AC133" s="15">
        <v>2.3202992788324699</v>
      </c>
      <c r="AD133" s="15">
        <v>1.0410030248455422</v>
      </c>
      <c r="AE133" s="234">
        <v>1.852997599351929</v>
      </c>
      <c r="AF133" s="234">
        <v>0.88412142542691241</v>
      </c>
      <c r="AG133" s="15">
        <v>0.35280346606497864</v>
      </c>
      <c r="AH133" s="15">
        <v>0.20202630435443172</v>
      </c>
      <c r="AI133" s="15">
        <v>0.80491491102864088</v>
      </c>
      <c r="AJ133" s="15">
        <v>1.3359038728616086</v>
      </c>
      <c r="AK133" s="234">
        <v>0.17263778852711908</v>
      </c>
      <c r="AL133" s="15">
        <v>1.1321776758059852</v>
      </c>
      <c r="AM133" s="15">
        <v>1.6413865764996214</v>
      </c>
      <c r="AN133" s="15">
        <v>1.3915755083063022</v>
      </c>
      <c r="AO133" s="15">
        <v>0.65346742223414567</v>
      </c>
      <c r="AP133" s="15">
        <v>0.46745613885468273</v>
      </c>
      <c r="AQ133" s="15">
        <v>1.0806216914334144</v>
      </c>
      <c r="AR133" s="15">
        <v>0.97418096794343556</v>
      </c>
      <c r="AS133" s="15">
        <v>1.4619767457398301</v>
      </c>
      <c r="AT133" s="15">
        <v>1.388215769080998</v>
      </c>
      <c r="AU133" s="15">
        <v>0.84499138747923097</v>
      </c>
      <c r="AV133" s="15">
        <v>1.1113928383303622</v>
      </c>
      <c r="AW133" s="15">
        <v>0.41183359857110652</v>
      </c>
      <c r="AX133" s="15">
        <v>1.0578361399195149</v>
      </c>
      <c r="AY133" s="15">
        <v>1.2405648702973846</v>
      </c>
      <c r="AZ133" s="15">
        <v>1.6010105085553101</v>
      </c>
      <c r="BA133" s="15">
        <v>0.77521811159799725</v>
      </c>
    </row>
    <row r="134" spans="2:53">
      <c r="B134" s="12">
        <v>44049</v>
      </c>
      <c r="C134" s="224">
        <v>127</v>
      </c>
      <c r="D134" s="15">
        <v>1.2679309903027887</v>
      </c>
      <c r="E134" s="15">
        <v>1.8402893602577488</v>
      </c>
      <c r="F134" s="15">
        <v>1.3712913442578158</v>
      </c>
      <c r="G134" s="15">
        <v>0.54541250381769302</v>
      </c>
      <c r="H134" s="15">
        <v>1.6084696397031297</v>
      </c>
      <c r="I134" s="15">
        <v>0.75775017223332752</v>
      </c>
      <c r="J134" s="234">
        <v>0.15187030835563625</v>
      </c>
      <c r="K134" s="15">
        <v>0.54902709678737849</v>
      </c>
      <c r="L134" s="15">
        <v>1.2579550770169081</v>
      </c>
      <c r="M134" s="15">
        <v>1.5681931020691233</v>
      </c>
      <c r="N134" s="235">
        <v>5.4779496289973091</v>
      </c>
      <c r="O134" s="15">
        <v>1.8483237763791318</v>
      </c>
      <c r="P134" s="15">
        <v>0.87778663104168031</v>
      </c>
      <c r="Q134" s="15">
        <v>1.2603596026171893</v>
      </c>
      <c r="R134" s="15">
        <v>0.87000439231481919</v>
      </c>
      <c r="S134" s="15">
        <v>1.7873373154587289</v>
      </c>
      <c r="T134" s="15">
        <v>1.2995132268625602</v>
      </c>
      <c r="U134" s="15">
        <v>0.89141619575075892</v>
      </c>
      <c r="V134" s="15">
        <v>0.28096908811773452</v>
      </c>
      <c r="W134" s="15">
        <v>0.7518229462358329</v>
      </c>
      <c r="X134" s="15">
        <v>0.35144981043297363</v>
      </c>
      <c r="Y134" s="15">
        <v>0.76399830147646186</v>
      </c>
      <c r="Z134" s="15">
        <v>1.0553919072428641</v>
      </c>
      <c r="AA134" s="15">
        <v>1.7648353238996479</v>
      </c>
      <c r="AB134" s="15">
        <v>1.188308413376912</v>
      </c>
      <c r="AC134" s="15">
        <v>2.2133331050791787</v>
      </c>
      <c r="AD134" s="15">
        <v>1.0039638121414032</v>
      </c>
      <c r="AE134" s="234">
        <v>1.8190922197560309</v>
      </c>
      <c r="AF134" s="234">
        <v>0.91440293567800324</v>
      </c>
      <c r="AG134" s="15">
        <v>0.37433787211224512</v>
      </c>
      <c r="AH134" s="15">
        <v>0.22322425272920704</v>
      </c>
      <c r="AI134" s="15">
        <v>0.77511669531569183</v>
      </c>
      <c r="AJ134" s="15">
        <v>1.2515837455993812</v>
      </c>
      <c r="AK134" s="234">
        <v>0.1670871474398388</v>
      </c>
      <c r="AL134" s="15">
        <v>1.1207769591467758</v>
      </c>
      <c r="AM134" s="15">
        <v>1.5789260373457989</v>
      </c>
      <c r="AN134" s="15">
        <v>1.3952459360216782</v>
      </c>
      <c r="AO134" s="15">
        <v>0.67058346039976513</v>
      </c>
      <c r="AP134" s="15">
        <v>0.451003016008032</v>
      </c>
      <c r="AQ134" s="15">
        <v>1.0128502005525444</v>
      </c>
      <c r="AR134" s="15">
        <v>0.93035327280664204</v>
      </c>
      <c r="AS134" s="15">
        <v>1.4201659148010874</v>
      </c>
      <c r="AT134" s="15">
        <v>1.3432687503726217</v>
      </c>
      <c r="AU134" s="15">
        <v>0.81157916966083021</v>
      </c>
      <c r="AV134" s="15">
        <v>0.98076614336785839</v>
      </c>
      <c r="AW134" s="15">
        <v>0.38045461686847049</v>
      </c>
      <c r="AX134" s="15">
        <v>1.0010974227431089</v>
      </c>
      <c r="AY134" s="15">
        <v>1.2434421942921199</v>
      </c>
      <c r="AZ134" s="15">
        <v>1.6203132821052917</v>
      </c>
      <c r="BA134" s="15">
        <v>0.75712961910082854</v>
      </c>
    </row>
    <row r="135" spans="2:53">
      <c r="B135" s="12">
        <v>44050</v>
      </c>
      <c r="C135" s="224">
        <v>128</v>
      </c>
      <c r="D135" s="15">
        <v>1.0922264195410187</v>
      </c>
      <c r="E135" s="15">
        <v>2.0197669127268343</v>
      </c>
      <c r="F135" s="15">
        <v>1.2391532415329007</v>
      </c>
      <c r="G135" s="15">
        <v>0.50569885260494429</v>
      </c>
      <c r="H135" s="15">
        <v>1.5726889027380762</v>
      </c>
      <c r="I135" s="15">
        <v>0.73794292773563852</v>
      </c>
      <c r="J135" s="234">
        <v>0.16287671901498157</v>
      </c>
      <c r="K135" s="15">
        <v>0.80097649689674044</v>
      </c>
      <c r="L135" s="15">
        <v>1.2003361587561909</v>
      </c>
      <c r="M135" s="15">
        <v>1.4847327496245097</v>
      </c>
      <c r="N135" s="235">
        <v>5.3365428374353723</v>
      </c>
      <c r="O135" s="15">
        <v>1.8203613659355078</v>
      </c>
      <c r="P135" s="15">
        <v>0.88196944132581068</v>
      </c>
      <c r="Q135" s="15">
        <v>1.2084436068925619</v>
      </c>
      <c r="R135" s="15">
        <v>0.88808230919590969</v>
      </c>
      <c r="S135" s="15">
        <v>1.7865031887339582</v>
      </c>
      <c r="T135" s="15">
        <v>1.4390195713938831</v>
      </c>
      <c r="U135" s="15">
        <v>0.8602557385398184</v>
      </c>
      <c r="V135" s="15">
        <v>0.44315387054221539</v>
      </c>
      <c r="W135" s="15">
        <v>0.75198362359051785</v>
      </c>
      <c r="X135" s="15">
        <v>0.41268825342260584</v>
      </c>
      <c r="Y135" s="15">
        <v>0.76531487137634358</v>
      </c>
      <c r="Z135" s="15">
        <v>0.98984279649764673</v>
      </c>
      <c r="AA135" s="15">
        <v>1.8407732845845561</v>
      </c>
      <c r="AB135" s="15">
        <v>0.88997779134287114</v>
      </c>
      <c r="AC135" s="15">
        <v>1.7913109716559841</v>
      </c>
      <c r="AD135" s="15">
        <v>0.97269900345486249</v>
      </c>
      <c r="AE135" s="234">
        <v>1.6783858751687499</v>
      </c>
      <c r="AF135" s="234">
        <v>0.9269340953898515</v>
      </c>
      <c r="AG135" s="15">
        <v>0.3846346208159141</v>
      </c>
      <c r="AH135" s="15">
        <v>0.23882876358230579</v>
      </c>
      <c r="AI135" s="15">
        <v>0.75680536110073349</v>
      </c>
      <c r="AJ135" s="15">
        <v>1.2955580918016882</v>
      </c>
      <c r="AK135" s="234">
        <v>0.1660337043919467</v>
      </c>
      <c r="AL135" s="15">
        <v>1.0978347384815355</v>
      </c>
      <c r="AM135" s="15">
        <v>1.5283560645492347</v>
      </c>
      <c r="AN135" s="15">
        <v>1.306969125120754</v>
      </c>
      <c r="AO135" s="15">
        <v>0.67460081661732119</v>
      </c>
      <c r="AP135" s="15">
        <v>0.43972671721609508</v>
      </c>
      <c r="AQ135" s="15">
        <v>0.93207482029156508</v>
      </c>
      <c r="AR135" s="15">
        <v>0.96232004931543969</v>
      </c>
      <c r="AS135" s="15">
        <v>1.3394493654789714</v>
      </c>
      <c r="AT135" s="15">
        <v>1.3236621445419847</v>
      </c>
      <c r="AU135" s="15">
        <v>0.80700022914569502</v>
      </c>
      <c r="AV135" s="15">
        <v>0.91541521818146221</v>
      </c>
      <c r="AW135" s="15">
        <v>0.51354655268286264</v>
      </c>
      <c r="AX135" s="15">
        <v>1.0186825527023149</v>
      </c>
      <c r="AY135" s="15">
        <v>1.2270503443290488</v>
      </c>
      <c r="AZ135" s="233">
        <v>1.531264604229486</v>
      </c>
      <c r="BA135" s="15">
        <v>0.84588370902637222</v>
      </c>
    </row>
    <row r="136" spans="2:53">
      <c r="B136" s="12">
        <v>44051</v>
      </c>
      <c r="C136" s="224">
        <v>129</v>
      </c>
      <c r="D136" s="15">
        <v>0.99343980976269408</v>
      </c>
      <c r="E136" s="15">
        <v>2.0002088724496936</v>
      </c>
      <c r="F136" s="15">
        <v>0.90191661854087513</v>
      </c>
      <c r="G136" s="15">
        <v>0.49391509673817019</v>
      </c>
      <c r="H136" s="15">
        <v>1.6751356489306193</v>
      </c>
      <c r="I136" s="15">
        <v>0.69640754764795132</v>
      </c>
      <c r="J136" s="234">
        <v>0.16287671901498157</v>
      </c>
      <c r="K136" s="15">
        <v>0.78170287091094337</v>
      </c>
      <c r="L136" s="15">
        <v>1.1277149538331446</v>
      </c>
      <c r="M136" s="15">
        <v>1.3857899788655306</v>
      </c>
      <c r="N136" s="235">
        <v>5.1815928457678115</v>
      </c>
      <c r="O136" s="15">
        <v>1.6411467999774665</v>
      </c>
      <c r="P136" s="15">
        <v>0.84721080540742633</v>
      </c>
      <c r="Q136" s="15">
        <v>1.1940738770259125</v>
      </c>
      <c r="R136" s="15">
        <v>1.0016191632680638</v>
      </c>
      <c r="S136" s="15">
        <v>1.619362861140315</v>
      </c>
      <c r="T136" s="15">
        <v>1.4390195713938831</v>
      </c>
      <c r="U136" s="15">
        <v>0.8602557385398184</v>
      </c>
      <c r="V136" s="15">
        <v>0.29145250266932521</v>
      </c>
      <c r="W136" s="15">
        <v>0.68757544790342606</v>
      </c>
      <c r="X136" s="15">
        <v>0.43852407813766348</v>
      </c>
      <c r="Y136" s="15">
        <v>0.8071067570292253</v>
      </c>
      <c r="Z136" s="15">
        <v>0.9668020497974058</v>
      </c>
      <c r="AA136" s="15">
        <v>2.0853356001801542</v>
      </c>
      <c r="AB136" s="15">
        <v>1.0551786971842907</v>
      </c>
      <c r="AC136" s="15">
        <v>1.9065094682584518</v>
      </c>
      <c r="AD136" s="15">
        <v>0.91756578174358849</v>
      </c>
      <c r="AE136" s="234">
        <v>1.7518234105758321</v>
      </c>
      <c r="AF136" s="234">
        <v>0.97545955386307681</v>
      </c>
      <c r="AG136" s="15">
        <v>0.3354677579795684</v>
      </c>
      <c r="AH136" s="15">
        <v>0.23149855221519086</v>
      </c>
      <c r="AI136" s="15">
        <v>0.74690117824942293</v>
      </c>
      <c r="AJ136" s="15">
        <v>1.2692252918028477</v>
      </c>
      <c r="AK136" s="234">
        <v>0.1638793281588288</v>
      </c>
      <c r="AL136" s="15">
        <v>1.0606857966002359</v>
      </c>
      <c r="AM136" s="15">
        <v>1.5327609142419898</v>
      </c>
      <c r="AN136" s="15">
        <v>1.3039714812770014</v>
      </c>
      <c r="AO136" s="15">
        <v>0.6743339792235149</v>
      </c>
      <c r="AP136" s="15">
        <v>0.43972671721609508</v>
      </c>
      <c r="AQ136" s="15">
        <v>0.89385304575083169</v>
      </c>
      <c r="AR136" s="15">
        <v>0.93497436259552458</v>
      </c>
      <c r="AS136" s="15">
        <v>1.264693118795801</v>
      </c>
      <c r="AT136" s="15">
        <v>1.3401603213147111</v>
      </c>
      <c r="AU136" s="15">
        <v>0.89542568185005622</v>
      </c>
      <c r="AV136" s="15">
        <v>0.91295699584482848</v>
      </c>
      <c r="AW136" s="15">
        <v>0.48137014635804476</v>
      </c>
      <c r="AX136" s="15">
        <v>0.9634319671512388</v>
      </c>
      <c r="AY136" s="15">
        <v>1.1399585799215042</v>
      </c>
      <c r="AZ136" s="233">
        <v>1.5960937703741835</v>
      </c>
      <c r="BA136" s="15">
        <v>0.98023789888086144</v>
      </c>
    </row>
    <row r="137" spans="2:53">
      <c r="B137" s="12">
        <v>44052</v>
      </c>
      <c r="C137" s="224">
        <v>130</v>
      </c>
      <c r="D137" s="15">
        <v>0.96729255795960767</v>
      </c>
      <c r="E137" s="15">
        <v>1.9676144123230774</v>
      </c>
      <c r="F137" s="15">
        <v>0.91921232679211029</v>
      </c>
      <c r="G137" s="15">
        <v>0.49674201872320317</v>
      </c>
      <c r="H137" s="15">
        <v>1.6397458701326251</v>
      </c>
      <c r="I137" s="15">
        <v>0.69243603093930772</v>
      </c>
      <c r="J137" s="234">
        <v>0.16287671901498157</v>
      </c>
      <c r="K137" s="15">
        <v>0.80131132259040017</v>
      </c>
      <c r="L137" s="15">
        <v>1.0535943338989233</v>
      </c>
      <c r="M137" s="15">
        <v>1.2878978318152308</v>
      </c>
      <c r="N137" s="235">
        <v>5.1733431733670869</v>
      </c>
      <c r="O137" s="15">
        <v>1.6336980207720104</v>
      </c>
      <c r="P137" s="15">
        <v>0.85379420594714006</v>
      </c>
      <c r="Q137" s="15">
        <v>1.1244713515514195</v>
      </c>
      <c r="R137" s="15">
        <v>1.0290183783201456</v>
      </c>
      <c r="S137" s="15">
        <v>1.6681783136944033</v>
      </c>
      <c r="T137" s="15">
        <v>1.4390195713938831</v>
      </c>
      <c r="U137" s="15">
        <v>0.69172585683818155</v>
      </c>
      <c r="V137" s="15">
        <v>0.29818342336427961</v>
      </c>
      <c r="W137" s="15">
        <v>0.64660941904847646</v>
      </c>
      <c r="X137" s="15">
        <v>0.50580314472714605</v>
      </c>
      <c r="Y137" s="15">
        <v>0.79466530696289239</v>
      </c>
      <c r="Z137" s="15">
        <v>0.94350176380590001</v>
      </c>
      <c r="AA137" s="15">
        <v>1.93511098866964</v>
      </c>
      <c r="AB137" s="15">
        <v>1.0183120731470525</v>
      </c>
      <c r="AC137" s="15">
        <v>2.0199787404789356</v>
      </c>
      <c r="AD137" s="15">
        <v>0.88780156514661912</v>
      </c>
      <c r="AE137" s="234">
        <v>1.6329317575204425</v>
      </c>
      <c r="AF137" s="234">
        <v>0.94294085626702084</v>
      </c>
      <c r="AG137" s="233">
        <v>0.32461880745853527</v>
      </c>
      <c r="AH137" s="15">
        <v>0.20586817097985996</v>
      </c>
      <c r="AI137" s="15">
        <v>0.68312494566480042</v>
      </c>
      <c r="AJ137" s="15">
        <v>1.2250635272671164</v>
      </c>
      <c r="AK137" s="234">
        <v>0.16606819878759133</v>
      </c>
      <c r="AL137" s="15">
        <v>1.0167239585248566</v>
      </c>
      <c r="AM137" s="15">
        <v>1.3809917622164849</v>
      </c>
      <c r="AN137" s="15">
        <v>1.5705459006321603</v>
      </c>
      <c r="AO137" s="15">
        <v>0.65864796488694921</v>
      </c>
      <c r="AP137" s="15">
        <v>0.42568325156246345</v>
      </c>
      <c r="AQ137" s="15">
        <v>0.83722948074470083</v>
      </c>
      <c r="AR137" s="15">
        <v>0.96189479749367079</v>
      </c>
      <c r="AS137" s="15">
        <v>1.225973876064655</v>
      </c>
      <c r="AT137" s="15">
        <v>1.3627435126790464</v>
      </c>
      <c r="AU137" s="15">
        <v>0.78748104733570301</v>
      </c>
      <c r="AV137" s="15">
        <v>0.91590704086553942</v>
      </c>
      <c r="AW137" s="15">
        <v>0.50871539476779704</v>
      </c>
      <c r="AX137" s="15">
        <v>0.96103888789280034</v>
      </c>
      <c r="AY137" s="15">
        <v>1.1451112298587545</v>
      </c>
      <c r="AZ137" s="233">
        <v>1.530379519961895</v>
      </c>
      <c r="BA137" s="15">
        <v>1.0647061285107919</v>
      </c>
    </row>
    <row r="138" spans="2:53">
      <c r="B138" s="12">
        <v>44053</v>
      </c>
      <c r="C138" s="224">
        <v>131</v>
      </c>
      <c r="D138" s="15">
        <v>0.80659192380120159</v>
      </c>
      <c r="E138" s="15">
        <v>1.8900782276101908</v>
      </c>
      <c r="F138" s="15">
        <v>0.84515486739172074</v>
      </c>
      <c r="G138" s="15">
        <v>0.48546324818414177</v>
      </c>
      <c r="H138" s="15">
        <v>1.5892293420511778</v>
      </c>
      <c r="I138" s="15">
        <v>0.63798205682490716</v>
      </c>
      <c r="J138" s="234">
        <v>0.19640115300600311</v>
      </c>
      <c r="K138" s="15">
        <v>0.80131132259040017</v>
      </c>
      <c r="L138" s="15">
        <v>1.0080351094248461</v>
      </c>
      <c r="M138" s="15">
        <v>1.2385130604554691</v>
      </c>
      <c r="N138" s="235">
        <v>5.0083211263444714</v>
      </c>
      <c r="O138" s="15">
        <v>1.5323298155793807</v>
      </c>
      <c r="P138" s="15">
        <v>0.8792738121042325</v>
      </c>
      <c r="Q138" s="15">
        <v>1.1020254974687711</v>
      </c>
      <c r="R138" s="15">
        <v>1.0532988482450354</v>
      </c>
      <c r="S138" s="15">
        <v>1.6935066249015307</v>
      </c>
      <c r="T138" s="15">
        <v>1.4692219611567303</v>
      </c>
      <c r="U138" s="15">
        <v>0.68936560182074458</v>
      </c>
      <c r="V138" s="15">
        <v>0.29451558472666861</v>
      </c>
      <c r="W138" s="15">
        <v>0.6336205191304829</v>
      </c>
      <c r="X138" s="15">
        <v>0.56368716969188115</v>
      </c>
      <c r="Y138" s="15">
        <v>0.77754955320543984</v>
      </c>
      <c r="Z138" s="15">
        <v>0.86868848084188854</v>
      </c>
      <c r="AA138" s="15">
        <v>1.9292879141536798</v>
      </c>
      <c r="AB138" s="15">
        <v>1.1279781752702864</v>
      </c>
      <c r="AC138" s="15">
        <v>2.1870937670202522</v>
      </c>
      <c r="AD138" s="15">
        <v>0.87777793286266514</v>
      </c>
      <c r="AE138" s="234">
        <v>1.5391707389217706</v>
      </c>
      <c r="AF138" s="234">
        <v>0.90046266842125988</v>
      </c>
      <c r="AG138" s="233">
        <v>0.33848118270209632</v>
      </c>
      <c r="AH138" s="15">
        <v>0.20969219822773205</v>
      </c>
      <c r="AI138" s="15">
        <v>0.65681576087697835</v>
      </c>
      <c r="AJ138" s="15">
        <v>1.190996004868732</v>
      </c>
      <c r="AK138" s="234">
        <v>0.16104100050182066</v>
      </c>
      <c r="AL138" s="15">
        <v>0.99406361656670938</v>
      </c>
      <c r="AM138" s="15">
        <v>1.5518763061995828</v>
      </c>
      <c r="AN138" s="15">
        <v>1.2488356875060194</v>
      </c>
      <c r="AO138" s="15">
        <v>0.63059956192011513</v>
      </c>
      <c r="AP138" s="15">
        <v>0.45005873382008488</v>
      </c>
      <c r="AQ138" s="15">
        <v>0.79565641718794466</v>
      </c>
      <c r="AR138" s="15">
        <v>0.99497254020236725</v>
      </c>
      <c r="AS138" s="15">
        <v>1.1969843613441</v>
      </c>
      <c r="AT138" s="15">
        <v>1.4420840728456825</v>
      </c>
      <c r="AU138" s="15">
        <v>0.76657393080224223</v>
      </c>
      <c r="AV138" s="15">
        <v>0.88955226855981706</v>
      </c>
      <c r="AW138" s="15">
        <v>0.62142378441297297</v>
      </c>
      <c r="AX138" s="15">
        <v>0.88634475295568749</v>
      </c>
      <c r="AY138" s="15">
        <v>1.1258352186269376</v>
      </c>
      <c r="AZ138" s="233">
        <v>1.5323912672442295</v>
      </c>
      <c r="BA138" s="15">
        <v>1.2965337910634414</v>
      </c>
    </row>
    <row r="139" spans="2:53">
      <c r="B139" s="12">
        <v>44054</v>
      </c>
      <c r="C139" s="224">
        <v>132</v>
      </c>
      <c r="D139" s="15">
        <v>0.86856615733371512</v>
      </c>
      <c r="E139" s="15">
        <v>1.9211378202344929</v>
      </c>
      <c r="F139" s="15">
        <v>0.84613183555854377</v>
      </c>
      <c r="G139" s="15">
        <v>0.46049580557558606</v>
      </c>
      <c r="H139" s="15">
        <v>1.3799864200505749</v>
      </c>
      <c r="I139" s="15">
        <v>0.59559627480338306</v>
      </c>
      <c r="J139" s="234">
        <v>0.16004136141005074</v>
      </c>
      <c r="K139" s="15">
        <v>0.83418130780584321</v>
      </c>
      <c r="L139" s="15">
        <v>0.94767659533894844</v>
      </c>
      <c r="M139" s="15">
        <v>1.1754227837227</v>
      </c>
      <c r="N139" s="235">
        <v>4.9014342591147875</v>
      </c>
      <c r="O139" s="15">
        <v>1.4483298697522582</v>
      </c>
      <c r="P139" s="15">
        <v>0.88555126957791586</v>
      </c>
      <c r="Q139" s="15">
        <v>1.0847964351980923</v>
      </c>
      <c r="R139" s="15">
        <v>1.0170670481071247</v>
      </c>
      <c r="S139" s="15">
        <v>1.6939187312458945</v>
      </c>
      <c r="T139" s="15">
        <v>1.4692219611567303</v>
      </c>
      <c r="U139" s="15">
        <v>0.62977533045741452</v>
      </c>
      <c r="V139" s="15">
        <v>0.27389977532352411</v>
      </c>
      <c r="W139" s="15">
        <v>0.61233966057660438</v>
      </c>
      <c r="X139" s="15">
        <v>0.57122941549234696</v>
      </c>
      <c r="Y139" s="15">
        <v>0.73564836717800375</v>
      </c>
      <c r="Z139" s="15">
        <v>0.94349034594955072</v>
      </c>
      <c r="AA139" s="15">
        <v>1.8617724573230885</v>
      </c>
      <c r="AB139" s="15">
        <v>0.99262532150155336</v>
      </c>
      <c r="AC139" s="15">
        <v>1.4328502444241538</v>
      </c>
      <c r="AD139" s="15">
        <v>0.89193611703698594</v>
      </c>
      <c r="AE139" s="234">
        <v>1.6854027566819292</v>
      </c>
      <c r="AF139" s="234">
        <v>0.8570895859124279</v>
      </c>
      <c r="AG139" s="233">
        <v>0.32117960801997725</v>
      </c>
      <c r="AH139" s="15">
        <v>0.20061430760938137</v>
      </c>
      <c r="AI139" s="15">
        <v>0.57865331426466071</v>
      </c>
      <c r="AJ139" s="15">
        <v>1.2111115862842985</v>
      </c>
      <c r="AK139" s="234">
        <v>0.15911121803463704</v>
      </c>
      <c r="AL139" s="15">
        <v>0.95345544782084857</v>
      </c>
      <c r="AM139" s="15">
        <v>1.5139739392486997</v>
      </c>
      <c r="AN139" s="15">
        <v>1.1963611338498659</v>
      </c>
      <c r="AO139" s="15">
        <v>0.61577672261279304</v>
      </c>
      <c r="AP139" s="15">
        <v>0.44811976637674383</v>
      </c>
      <c r="AQ139" s="15">
        <v>0.75490081916296248</v>
      </c>
      <c r="AR139" s="15">
        <v>1.0352386153888307</v>
      </c>
      <c r="AS139" s="15">
        <v>1.1912527579679453</v>
      </c>
      <c r="AT139" s="15">
        <v>1.3498953887273275</v>
      </c>
      <c r="AU139" s="15">
        <v>0.73173863350205637</v>
      </c>
      <c r="AV139" s="15">
        <v>0.87792176175126102</v>
      </c>
      <c r="AW139" s="15">
        <v>0.49397018397620485</v>
      </c>
      <c r="AX139" s="15">
        <v>0.88775516899428963</v>
      </c>
      <c r="AY139" s="15">
        <v>1.1016757620633097</v>
      </c>
      <c r="AZ139" s="233">
        <v>1.4740960873853379</v>
      </c>
      <c r="BA139" s="15">
        <v>1.2882735658540716</v>
      </c>
    </row>
    <row r="140" spans="2:53">
      <c r="B140" s="12">
        <v>44055</v>
      </c>
      <c r="C140" s="224">
        <v>133</v>
      </c>
      <c r="D140" s="15">
        <v>0.88438695482899732</v>
      </c>
      <c r="E140" s="15">
        <v>1.9158710303376125</v>
      </c>
      <c r="F140" s="15">
        <v>0.84168050778648607</v>
      </c>
      <c r="G140" s="15">
        <v>0.45376727590623134</v>
      </c>
      <c r="H140" s="15">
        <v>1.2317799357604338</v>
      </c>
      <c r="I140" s="15">
        <v>0.58012375949769079</v>
      </c>
      <c r="J140" s="234">
        <v>0.17027675197285319</v>
      </c>
      <c r="K140" s="15">
        <v>0.65659844170571036</v>
      </c>
      <c r="L140" s="15">
        <v>0.83608690154847964</v>
      </c>
      <c r="M140" s="15">
        <v>1.0840384387518474</v>
      </c>
      <c r="N140" s="235">
        <v>4.7995720621183153</v>
      </c>
      <c r="O140" s="15">
        <v>1.3365550960730919</v>
      </c>
      <c r="P140" s="15">
        <v>0.92209947312024299</v>
      </c>
      <c r="Q140" s="15">
        <v>1.0461450701598223</v>
      </c>
      <c r="R140" s="15">
        <v>0.96322239330257631</v>
      </c>
      <c r="S140" s="15">
        <v>1.4619319665717991</v>
      </c>
      <c r="T140" s="15">
        <v>1.3967643807298837</v>
      </c>
      <c r="U140" s="15">
        <v>0.58347768826899782</v>
      </c>
      <c r="V140" s="15">
        <v>0.28752049843450778</v>
      </c>
      <c r="W140" s="15">
        <v>0.58023706362858107</v>
      </c>
      <c r="X140" s="15">
        <v>0.56177392698559814</v>
      </c>
      <c r="Y140" s="15">
        <v>0.76131464511904412</v>
      </c>
      <c r="Z140" s="15">
        <v>1.105455457707359</v>
      </c>
      <c r="AA140" s="15">
        <v>1.7492208857206799</v>
      </c>
      <c r="AB140" s="15">
        <v>1.199211053817985</v>
      </c>
      <c r="AC140" s="15">
        <v>1.3920679994261878</v>
      </c>
      <c r="AD140" s="15">
        <v>0.8834288990754986</v>
      </c>
      <c r="AE140" s="234">
        <v>1.7595287435072089</v>
      </c>
      <c r="AF140" s="234">
        <v>0.85146101262782992</v>
      </c>
      <c r="AG140" s="233">
        <v>0.30577500446786438</v>
      </c>
      <c r="AH140" s="15">
        <v>0.18996255948588367</v>
      </c>
      <c r="AI140" s="15">
        <v>0.57254828713078709</v>
      </c>
      <c r="AJ140" s="15">
        <v>1.1710875057049566</v>
      </c>
      <c r="AK140" s="234">
        <v>0.16205937933382636</v>
      </c>
      <c r="AL140" s="15">
        <v>0.88121254739054977</v>
      </c>
      <c r="AM140" s="15">
        <v>1.5106639732244989</v>
      </c>
      <c r="AN140" s="15">
        <v>1.1511498094191275</v>
      </c>
      <c r="AO140" s="15">
        <v>0.57999141365699158</v>
      </c>
      <c r="AP140" s="15">
        <v>0.46501445537115516</v>
      </c>
      <c r="AQ140" s="15">
        <v>0.73504329559853487</v>
      </c>
      <c r="AR140" s="15">
        <v>1.0532781573385743</v>
      </c>
      <c r="AS140" s="15">
        <v>1.2343894021021715</v>
      </c>
      <c r="AT140" s="15">
        <v>1.3552689771530599</v>
      </c>
      <c r="AU140" s="15">
        <v>0.77176396707295025</v>
      </c>
      <c r="AV140" s="15">
        <v>0.83782499755222462</v>
      </c>
      <c r="AW140" s="15">
        <v>0.52195396233810798</v>
      </c>
      <c r="AX140" s="15">
        <v>0.85424224328280374</v>
      </c>
      <c r="AY140" s="15">
        <v>1.1287205796863629</v>
      </c>
      <c r="AZ140" s="233">
        <v>1.3489187054107938</v>
      </c>
      <c r="BA140" s="15">
        <v>1.5097786748125739</v>
      </c>
    </row>
    <row r="141" spans="2:53">
      <c r="B141" s="12">
        <v>44056</v>
      </c>
      <c r="C141" s="224">
        <v>134</v>
      </c>
      <c r="D141" s="15">
        <v>0.903552773560788</v>
      </c>
      <c r="E141" s="15">
        <v>1.8787239947977343</v>
      </c>
      <c r="F141" s="15">
        <v>0.80453915245954277</v>
      </c>
      <c r="G141" s="15">
        <v>0.40496998918355992</v>
      </c>
      <c r="H141" s="15">
        <v>1.1918864426384599</v>
      </c>
      <c r="I141" s="15">
        <v>0.56446921527353311</v>
      </c>
      <c r="J141" s="234">
        <v>0.18169408219385222</v>
      </c>
      <c r="K141" s="15">
        <v>0.70096404967932968</v>
      </c>
      <c r="L141" s="15">
        <v>0.78591061249009597</v>
      </c>
      <c r="M141" s="15">
        <v>1.0866861934241736</v>
      </c>
      <c r="N141" s="15">
        <v>4.1345855330075842</v>
      </c>
      <c r="O141" s="15">
        <v>1.276418179631327</v>
      </c>
      <c r="P141" s="15">
        <v>0.91384587433720144</v>
      </c>
      <c r="Q141" s="15">
        <v>1.0150872298116858</v>
      </c>
      <c r="R141" s="15">
        <v>1.1440785162364417</v>
      </c>
      <c r="S141" s="15">
        <v>1.4205185619394354</v>
      </c>
      <c r="T141" s="15">
        <v>1.3967643807298837</v>
      </c>
      <c r="U141" s="15">
        <v>0.55668894107646794</v>
      </c>
      <c r="V141" s="15">
        <v>0.28609055800203265</v>
      </c>
      <c r="W141" s="15">
        <v>0.56987855045685776</v>
      </c>
      <c r="X141" s="15">
        <v>0.57831025601014574</v>
      </c>
      <c r="Y141" s="15">
        <v>0.66552103949113162</v>
      </c>
      <c r="Z141" s="15">
        <v>0.95594446241011555</v>
      </c>
      <c r="AA141" s="15">
        <v>1.6749246495281487</v>
      </c>
      <c r="AB141" s="15">
        <v>1.073738703840897</v>
      </c>
      <c r="AC141" s="15">
        <v>1.6427261702841303</v>
      </c>
      <c r="AD141" s="15">
        <v>0.89263150664516799</v>
      </c>
      <c r="AE141" s="234">
        <v>1.8521227705830106</v>
      </c>
      <c r="AF141" s="234">
        <v>0.79073046401187952</v>
      </c>
      <c r="AG141" s="233">
        <v>0.26381927092072083</v>
      </c>
      <c r="AH141" s="233">
        <v>0.14722998785118133</v>
      </c>
      <c r="AI141" s="15">
        <v>0.58687482709185446</v>
      </c>
      <c r="AJ141" s="15">
        <v>1.1531728811462598</v>
      </c>
      <c r="AK141" s="234">
        <v>0.1639196845256739</v>
      </c>
      <c r="AL141" s="15">
        <v>0.86451959495484743</v>
      </c>
      <c r="AM141" s="15">
        <v>1.5018889975837066</v>
      </c>
      <c r="AN141" s="15">
        <v>1.1474089547282114</v>
      </c>
      <c r="AO141" s="233">
        <v>0.55288824826128036</v>
      </c>
      <c r="AP141" s="15">
        <v>0.43856844557641494</v>
      </c>
      <c r="AQ141" s="15">
        <v>0.72519778506355037</v>
      </c>
      <c r="AR141" s="15">
        <v>1.102436930240128</v>
      </c>
      <c r="AS141" s="15">
        <v>1.13882328978849</v>
      </c>
      <c r="AT141" s="15">
        <v>1.3014277469776379</v>
      </c>
      <c r="AU141" s="15">
        <v>0.78465022248965155</v>
      </c>
      <c r="AV141" s="15">
        <v>0.79788346295288959</v>
      </c>
      <c r="AW141" s="15">
        <v>0.50130456873243345</v>
      </c>
      <c r="AX141" s="15">
        <v>0.85913217163009803</v>
      </c>
      <c r="AY141" s="233">
        <v>1.0722748366539621</v>
      </c>
      <c r="AZ141" s="233">
        <v>1.3868850793318011</v>
      </c>
      <c r="BA141" s="15">
        <v>1.5152231613232838</v>
      </c>
    </row>
    <row r="142" spans="2:53">
      <c r="B142" s="12">
        <v>44057</v>
      </c>
      <c r="C142" s="224">
        <v>135</v>
      </c>
      <c r="D142" s="15">
        <v>0.95164584224616589</v>
      </c>
      <c r="E142" s="15">
        <v>1.7009195800121215</v>
      </c>
      <c r="F142" s="15">
        <v>0.86234440091255138</v>
      </c>
      <c r="G142" s="15">
        <v>0.38071023848972479</v>
      </c>
      <c r="H142" s="15">
        <v>1.1252776235036193</v>
      </c>
      <c r="I142" s="15">
        <v>0.54629603311588626</v>
      </c>
      <c r="J142" s="234">
        <v>0.17352412780859336</v>
      </c>
      <c r="K142" s="233">
        <v>0.37407173574197017</v>
      </c>
      <c r="L142" s="15">
        <v>0.74134167772885406</v>
      </c>
      <c r="M142" s="15">
        <v>1.0527876938440579</v>
      </c>
      <c r="N142" s="15">
        <v>3.9377625712079731</v>
      </c>
      <c r="O142" s="15">
        <v>1.110226614849376</v>
      </c>
      <c r="P142" s="15">
        <v>0.90368315973978441</v>
      </c>
      <c r="Q142" s="15">
        <v>0.99721091640225168</v>
      </c>
      <c r="R142" s="15">
        <v>1.098456573565024</v>
      </c>
      <c r="S142" s="15">
        <v>1.4080234982702247</v>
      </c>
      <c r="T142" s="15">
        <v>1.2006569863648484</v>
      </c>
      <c r="U142" s="15">
        <v>0.51134153142033001</v>
      </c>
      <c r="V142" s="233">
        <v>0.12357644061850184</v>
      </c>
      <c r="W142" s="15">
        <v>0.538547805270438</v>
      </c>
      <c r="X142" s="15">
        <v>0.58096489198152013</v>
      </c>
      <c r="Y142" s="15">
        <v>0.54187882785400476</v>
      </c>
      <c r="Z142" s="15">
        <v>0.80208858841265751</v>
      </c>
      <c r="AA142" s="15">
        <v>1.5919093739648917</v>
      </c>
      <c r="AB142" s="15">
        <v>1.2226631875721594</v>
      </c>
      <c r="AC142" s="15">
        <v>1.6421660454304821</v>
      </c>
      <c r="AD142" s="15">
        <v>0.94682687393584175</v>
      </c>
      <c r="AE142" s="15">
        <v>2.0339175099878863</v>
      </c>
      <c r="AF142" s="234">
        <v>0.75974664943299075</v>
      </c>
      <c r="AG142" s="233">
        <v>0.21782701023086912</v>
      </c>
      <c r="AH142" s="233">
        <v>0.12561505961460487</v>
      </c>
      <c r="AI142" s="15">
        <v>0.56539567696431348</v>
      </c>
      <c r="AJ142" s="15">
        <v>1.0874364535544754</v>
      </c>
      <c r="AK142" s="234">
        <v>0.16818891989894677</v>
      </c>
      <c r="AL142" s="15">
        <v>0.8444966040185774</v>
      </c>
      <c r="AM142" s="15">
        <v>1.5298249505662196</v>
      </c>
      <c r="AN142" s="15">
        <v>1.0988350820603137</v>
      </c>
      <c r="AO142" s="233">
        <v>0.53401699287968385</v>
      </c>
      <c r="AP142" s="15">
        <v>0.46061323494600409</v>
      </c>
      <c r="AQ142" s="15">
        <v>0.73522745526918443</v>
      </c>
      <c r="AR142" s="15">
        <v>1.1758800475318918</v>
      </c>
      <c r="AS142" s="15">
        <v>1.0943079860715774</v>
      </c>
      <c r="AT142" s="15">
        <v>1.234473744815531</v>
      </c>
      <c r="AU142" s="15">
        <v>0.7344769526743582</v>
      </c>
      <c r="AV142" s="15">
        <v>0.82907622250694146</v>
      </c>
      <c r="AW142" s="15">
        <v>0.37571433838077894</v>
      </c>
      <c r="AX142" s="15">
        <v>0.76535024152002096</v>
      </c>
      <c r="AY142" s="233">
        <v>1.0174565463886256</v>
      </c>
      <c r="AZ142" s="233">
        <v>1.3059012068491123</v>
      </c>
      <c r="BA142" s="15">
        <v>1.453893711056826</v>
      </c>
    </row>
    <row r="143" spans="2:53">
      <c r="B143" s="12">
        <v>44058</v>
      </c>
      <c r="C143" s="224">
        <v>136</v>
      </c>
      <c r="D143" s="15">
        <v>0.89456432979417855</v>
      </c>
      <c r="E143" s="15">
        <v>1.6871972215252511</v>
      </c>
      <c r="F143" s="15">
        <v>1.1115586079283344</v>
      </c>
      <c r="G143" s="15">
        <v>0.38343933007780606</v>
      </c>
      <c r="H143" s="15">
        <v>0.97187623204613161</v>
      </c>
      <c r="I143" s="15">
        <v>0.54247168317656602</v>
      </c>
      <c r="J143" s="234">
        <v>0.17352412780859336</v>
      </c>
      <c r="K143" s="233">
        <v>0.38044935041385841</v>
      </c>
      <c r="L143" s="15">
        <v>0.68428989695785702</v>
      </c>
      <c r="M143" s="15">
        <v>1.000135710501596</v>
      </c>
      <c r="N143" s="15">
        <v>3.7504973009966136</v>
      </c>
      <c r="O143" s="15">
        <v>1.0931067747258589</v>
      </c>
      <c r="P143" s="15">
        <v>0.93027823659266318</v>
      </c>
      <c r="Q143" s="15">
        <v>0.97721885754158733</v>
      </c>
      <c r="R143" s="15">
        <v>1.0479044406122842</v>
      </c>
      <c r="S143" s="15">
        <v>1.4424094437436021</v>
      </c>
      <c r="T143" s="15">
        <v>1.2006569863648484</v>
      </c>
      <c r="U143" s="15">
        <v>0.51134153142033001</v>
      </c>
      <c r="V143" s="233">
        <v>0.23792154329716247</v>
      </c>
      <c r="W143" s="15">
        <v>0.54404636818780205</v>
      </c>
      <c r="X143" s="15">
        <v>0.56121865402055504</v>
      </c>
      <c r="Y143" s="15">
        <v>0.58601187328952065</v>
      </c>
      <c r="Z143" s="15">
        <v>0.9379739845053946</v>
      </c>
      <c r="AA143" s="15">
        <v>1.5982882084936558</v>
      </c>
      <c r="AB143" s="15">
        <v>1.1727341352089304</v>
      </c>
      <c r="AC143" s="15">
        <v>1.7041963332503915</v>
      </c>
      <c r="AD143" s="15">
        <v>0.95498809016349995</v>
      </c>
      <c r="AE143" s="15">
        <v>1.9979734256083681</v>
      </c>
      <c r="AF143" s="234">
        <v>0.7091220222989898</v>
      </c>
      <c r="AG143" s="233">
        <v>0.22740673482400148</v>
      </c>
      <c r="AH143" s="233">
        <v>0.13607784479350929</v>
      </c>
      <c r="AI143" s="15">
        <v>0.60027796698101099</v>
      </c>
      <c r="AJ143" s="15">
        <v>1.0241792709779318</v>
      </c>
      <c r="AK143" s="234">
        <v>0.17034878959934577</v>
      </c>
      <c r="AL143" s="15">
        <v>0.8362375242469966</v>
      </c>
      <c r="AM143" s="15">
        <v>1.5092362759716973</v>
      </c>
      <c r="AN143" s="15">
        <v>1.0133071636317175</v>
      </c>
      <c r="AO143" s="233">
        <v>0.52441231716287007</v>
      </c>
      <c r="AP143" s="15">
        <v>0.46061323494600409</v>
      </c>
      <c r="AQ143" s="15">
        <v>0.71227238790602898</v>
      </c>
      <c r="AR143" s="15">
        <v>1.3682469262798083</v>
      </c>
      <c r="AS143" s="15">
        <v>1.0789711017438515</v>
      </c>
      <c r="AT143" s="15">
        <v>1.1492303345820585</v>
      </c>
      <c r="AU143" s="15">
        <v>0.73373516134640171</v>
      </c>
      <c r="AV143" s="15">
        <v>0.70292451121001875</v>
      </c>
      <c r="AW143" s="15">
        <v>0.41059091972626455</v>
      </c>
      <c r="AX143" s="15">
        <v>0.77120848162768951</v>
      </c>
      <c r="AY143" s="233">
        <v>1.0260758211303107</v>
      </c>
      <c r="AZ143" s="233">
        <v>1.1796745409572016</v>
      </c>
      <c r="BA143" s="15">
        <v>1.334584468764431</v>
      </c>
    </row>
    <row r="144" spans="2:53">
      <c r="B144" s="12">
        <v>44059</v>
      </c>
      <c r="C144" s="224">
        <v>137</v>
      </c>
      <c r="D144" s="15">
        <v>0.96269646414116139</v>
      </c>
      <c r="E144" s="15">
        <v>1.5316241854129307</v>
      </c>
      <c r="F144" s="15">
        <v>1.0228345346155798</v>
      </c>
      <c r="G144" s="15">
        <v>0.33311983993726813</v>
      </c>
      <c r="H144" s="15">
        <v>0.93639809410668617</v>
      </c>
      <c r="I144" s="15">
        <v>0.51630401735298648</v>
      </c>
      <c r="J144" s="234">
        <v>0.17352412780859336</v>
      </c>
      <c r="K144" s="233">
        <v>0.34651319471275294</v>
      </c>
      <c r="L144" s="15">
        <v>0.66202724117949374</v>
      </c>
      <c r="M144" s="15">
        <v>0.9849534864817322</v>
      </c>
      <c r="N144" s="15">
        <v>3.7595202695417131</v>
      </c>
      <c r="O144" s="15">
        <v>1.0899715866360309</v>
      </c>
      <c r="P144" s="15">
        <v>0.94484881143692689</v>
      </c>
      <c r="Q144" s="15">
        <v>0.94793656950274496</v>
      </c>
      <c r="R144" s="15">
        <v>1.0102031813709342</v>
      </c>
      <c r="S144" s="15">
        <v>1.4545893884902763</v>
      </c>
      <c r="T144" s="15">
        <v>1.2006569863648484</v>
      </c>
      <c r="U144" s="15">
        <v>0.51123776783576091</v>
      </c>
      <c r="V144" s="233">
        <v>0.192307615693732</v>
      </c>
      <c r="W144" s="15">
        <v>0.55011777221288327</v>
      </c>
      <c r="X144" s="15">
        <v>0.53120315313229327</v>
      </c>
      <c r="Y144" s="15">
        <v>0.6217717068353501</v>
      </c>
      <c r="Z144" s="15">
        <v>0.96287031236714782</v>
      </c>
      <c r="AA144" s="15">
        <v>1.5247207852189375</v>
      </c>
      <c r="AB144" s="15">
        <v>1.1904924947912778</v>
      </c>
      <c r="AC144" s="15">
        <v>1.657598191147956</v>
      </c>
      <c r="AD144" s="15">
        <v>0.96787472040821754</v>
      </c>
      <c r="AE144" s="15">
        <v>2.0767521859393234</v>
      </c>
      <c r="AF144" s="234">
        <v>0.69628559124145384</v>
      </c>
      <c r="AG144" s="233">
        <v>0.24122602247068162</v>
      </c>
      <c r="AH144" s="233">
        <v>0.15455064494621798</v>
      </c>
      <c r="AI144" s="15">
        <v>0.59059057366344092</v>
      </c>
      <c r="AJ144" s="15">
        <v>0.97723363613882852</v>
      </c>
      <c r="AK144" s="234">
        <v>0.16958262834839541</v>
      </c>
      <c r="AL144" s="15">
        <v>0.83462564955721119</v>
      </c>
      <c r="AM144" s="15">
        <v>1.6518469653457681</v>
      </c>
      <c r="AN144" s="15">
        <v>0.70032539055418908</v>
      </c>
      <c r="AO144" s="233">
        <v>0.5171435576344966</v>
      </c>
      <c r="AP144" s="15">
        <v>0.47465670059963572</v>
      </c>
      <c r="AQ144" s="15">
        <v>0.71821295655864403</v>
      </c>
      <c r="AR144" s="15">
        <v>1.3294305886684248</v>
      </c>
      <c r="AS144" s="15">
        <v>1.0531055153516964</v>
      </c>
      <c r="AT144" s="15">
        <v>1.0918180160013844</v>
      </c>
      <c r="AU144" s="233">
        <v>0.73082613919451334</v>
      </c>
      <c r="AV144" s="15">
        <v>0.80274088917911313</v>
      </c>
      <c r="AW144" s="15">
        <v>0.3906493412932604</v>
      </c>
      <c r="AX144" s="15">
        <v>0.7328460531677905</v>
      </c>
      <c r="AY144" s="233">
        <v>0.97449072880309018</v>
      </c>
      <c r="AZ144" s="233">
        <v>1.1347390758573463</v>
      </c>
      <c r="BA144" s="15">
        <v>1.220177316697324</v>
      </c>
    </row>
    <row r="145" spans="2:53">
      <c r="B145" s="12">
        <v>44060</v>
      </c>
      <c r="C145" s="224">
        <v>138</v>
      </c>
      <c r="D145" s="15">
        <v>0.97582352315341525</v>
      </c>
      <c r="E145" s="15">
        <v>1.5713032211995603</v>
      </c>
      <c r="F145" s="15">
        <v>0.99208854304999916</v>
      </c>
      <c r="G145" s="15">
        <v>0.3210260707180192</v>
      </c>
      <c r="H145" s="15">
        <v>0.89455543379727431</v>
      </c>
      <c r="I145" s="15">
        <v>0.5180750565956872</v>
      </c>
      <c r="J145" s="234">
        <v>0.20582806198541043</v>
      </c>
      <c r="K145" s="233">
        <v>0.36336750800058937</v>
      </c>
      <c r="L145" s="15">
        <v>0.64884595811240631</v>
      </c>
      <c r="M145" s="15">
        <v>1.0040492130978684</v>
      </c>
      <c r="N145" s="15">
        <v>3.6964176668941788</v>
      </c>
      <c r="O145" s="15">
        <v>1.0485294824591864</v>
      </c>
      <c r="P145" s="15">
        <v>0.92679690967497463</v>
      </c>
      <c r="Q145" s="15">
        <v>1.1166634795422807</v>
      </c>
      <c r="R145" s="15">
        <v>0.9928036585237443</v>
      </c>
      <c r="S145" s="15">
        <v>1.4395297005361383</v>
      </c>
      <c r="T145" s="15">
        <v>1.2567908292170646</v>
      </c>
      <c r="U145" s="15">
        <v>0.51475490378088806</v>
      </c>
      <c r="V145" s="233">
        <v>0.22852503625403792</v>
      </c>
      <c r="W145" s="15">
        <v>0.52791146566340941</v>
      </c>
      <c r="X145" s="15">
        <v>0.51941667103457034</v>
      </c>
      <c r="Y145" s="15">
        <v>0.67043520041402915</v>
      </c>
      <c r="Z145" s="15">
        <v>1.0457450122610012</v>
      </c>
      <c r="AA145" s="15">
        <v>1.4481210153212893</v>
      </c>
      <c r="AB145" s="15">
        <v>0.97995222889333589</v>
      </c>
      <c r="AC145" s="15">
        <v>1.7802818615615581</v>
      </c>
      <c r="AD145" s="15">
        <v>1.0300743733582125</v>
      </c>
      <c r="AE145" s="15">
        <v>2.1788950190763576</v>
      </c>
      <c r="AF145" s="234">
        <v>0.67733497459937353</v>
      </c>
      <c r="AG145" s="233">
        <v>0.26272389304420329</v>
      </c>
      <c r="AH145" s="233">
        <v>0.14774567979939843</v>
      </c>
      <c r="AI145" s="15">
        <v>0.57723698717763328</v>
      </c>
      <c r="AJ145" s="15">
        <v>0.91320141563974644</v>
      </c>
      <c r="AK145" s="234">
        <v>0.17095009693719782</v>
      </c>
      <c r="AL145" s="15">
        <v>0.83800725085890604</v>
      </c>
      <c r="AM145" s="15">
        <v>1.453652030357804</v>
      </c>
      <c r="AN145" s="15">
        <v>1.002050657671129</v>
      </c>
      <c r="AO145" s="233">
        <v>0.52021615542301447</v>
      </c>
      <c r="AP145" s="15">
        <v>0.49814338726148172</v>
      </c>
      <c r="AQ145" s="15">
        <v>0.72881380896294701</v>
      </c>
      <c r="AR145" s="15">
        <v>1.3978814278418739</v>
      </c>
      <c r="AS145" s="15">
        <v>1.0088898566181115</v>
      </c>
      <c r="AT145" s="15">
        <v>0.9524674110300525</v>
      </c>
      <c r="AU145" s="233">
        <v>0.7518064950446427</v>
      </c>
      <c r="AV145" s="15">
        <v>0.81448172522900564</v>
      </c>
      <c r="AW145" s="15">
        <v>0.36027959045879598</v>
      </c>
      <c r="AX145" s="15">
        <v>0.74993286474248477</v>
      </c>
      <c r="AY145" s="233">
        <v>0.95785514125820626</v>
      </c>
      <c r="AZ145" s="233">
        <v>1.0832523290464151</v>
      </c>
      <c r="BA145" s="15">
        <v>1.1213467507773396</v>
      </c>
    </row>
    <row r="146" spans="2:53">
      <c r="B146" s="12">
        <v>44061</v>
      </c>
      <c r="C146" s="224">
        <v>139</v>
      </c>
      <c r="D146" s="15">
        <v>0.86380436115115955</v>
      </c>
      <c r="E146" s="15">
        <v>1.4648935362844919</v>
      </c>
      <c r="F146" s="15">
        <v>1.0021800759168111</v>
      </c>
      <c r="G146" s="15">
        <v>0.31552179866332708</v>
      </c>
      <c r="H146" s="15">
        <v>0.88488944714741891</v>
      </c>
      <c r="I146" s="15">
        <v>0.56638014694577266</v>
      </c>
      <c r="J146" s="15">
        <v>0.21713542012770251</v>
      </c>
      <c r="K146" s="233">
        <v>0.29142525361754829</v>
      </c>
      <c r="L146" s="15">
        <v>0.61793291700192399</v>
      </c>
      <c r="M146" s="15">
        <v>0.95326590846111103</v>
      </c>
      <c r="N146" s="15">
        <v>3.7955676902607545</v>
      </c>
      <c r="O146" s="15">
        <v>1.0399767558321902</v>
      </c>
      <c r="P146" s="15">
        <v>0.91558132520336444</v>
      </c>
      <c r="Q146" s="15">
        <v>1.1036835322873553</v>
      </c>
      <c r="R146" s="15">
        <v>1.1212724204060467</v>
      </c>
      <c r="S146" s="15">
        <v>1.4384208281361286</v>
      </c>
      <c r="T146" s="15">
        <v>1.2567908292170646</v>
      </c>
      <c r="U146" s="15">
        <v>0.50351030357302606</v>
      </c>
      <c r="V146" s="233">
        <v>0.24261939032457849</v>
      </c>
      <c r="W146" s="15">
        <v>0.52932200487214587</v>
      </c>
      <c r="X146" s="15">
        <v>0.51351284261518571</v>
      </c>
      <c r="Y146" s="15">
        <v>0.70540105853677459</v>
      </c>
      <c r="Z146" s="15">
        <v>1.0774250144590372</v>
      </c>
      <c r="AA146" s="15">
        <v>1.4133592277952063</v>
      </c>
      <c r="AB146" s="15">
        <v>1.1251572673745183</v>
      </c>
      <c r="AC146" s="15">
        <v>2.1255083441899889</v>
      </c>
      <c r="AD146" s="15">
        <v>1.0289484759917376</v>
      </c>
      <c r="AE146" s="15">
        <v>2.2080680728984041</v>
      </c>
      <c r="AF146" s="234">
        <v>0.68894494547382068</v>
      </c>
      <c r="AG146" s="233">
        <v>0.26823686336806063</v>
      </c>
      <c r="AH146" s="233">
        <v>0.14530698229209907</v>
      </c>
      <c r="AI146" s="15">
        <v>0.56777405932795233</v>
      </c>
      <c r="AJ146" s="15">
        <v>0.84414973250916958</v>
      </c>
      <c r="AK146" s="234">
        <v>0.17257428710339337</v>
      </c>
      <c r="AL146" s="15">
        <v>0.8295461850253284</v>
      </c>
      <c r="AM146" s="15">
        <v>1.4383181744125626</v>
      </c>
      <c r="AN146" s="15">
        <v>0.99904148139132887</v>
      </c>
      <c r="AO146" s="233">
        <v>0.49812289122710091</v>
      </c>
      <c r="AP146" s="15">
        <v>0.4619214564893781</v>
      </c>
      <c r="AQ146" s="15">
        <v>0.75153622183308555</v>
      </c>
      <c r="AR146" s="15">
        <v>1.3835689427131139</v>
      </c>
      <c r="AS146" s="15">
        <v>0.97977540077596814</v>
      </c>
      <c r="AT146" s="15">
        <v>0.91749629449734571</v>
      </c>
      <c r="AU146" s="233">
        <v>0.79312780253463699</v>
      </c>
      <c r="AV146" s="15">
        <v>0.81978069287553168</v>
      </c>
      <c r="AW146" s="15">
        <v>0.38687083718101128</v>
      </c>
      <c r="AX146" s="15">
        <v>0.70254198495560061</v>
      </c>
      <c r="AY146" s="233">
        <v>0.94453749770382345</v>
      </c>
      <c r="AZ146" s="233">
        <v>1.0471103148108365</v>
      </c>
      <c r="BA146" s="233">
        <v>1.1071505316549515</v>
      </c>
    </row>
    <row r="147" spans="2:53">
      <c r="B147" s="12">
        <v>44062</v>
      </c>
      <c r="C147" s="224">
        <v>140</v>
      </c>
      <c r="D147" s="15">
        <v>0.96326300239668272</v>
      </c>
      <c r="E147" s="15">
        <v>1.4001493067438808</v>
      </c>
      <c r="F147" s="15">
        <v>0.96947736901272308</v>
      </c>
      <c r="G147" s="15">
        <v>0.28224006274671759</v>
      </c>
      <c r="H147" s="15">
        <v>0.87324251324531077</v>
      </c>
      <c r="I147" s="233">
        <v>0.54422159313222296</v>
      </c>
      <c r="J147" s="15">
        <v>0.25002776917833558</v>
      </c>
      <c r="K147" s="233">
        <v>0.21877997992375395</v>
      </c>
      <c r="L147" s="15">
        <v>0.58656951087623044</v>
      </c>
      <c r="M147" s="15">
        <v>0.94076912698346504</v>
      </c>
      <c r="N147" s="15">
        <v>3.7675798255108868</v>
      </c>
      <c r="O147" s="15">
        <v>1.0015341168678813</v>
      </c>
      <c r="P147" s="15">
        <v>0.89735206849316085</v>
      </c>
      <c r="Q147" s="15">
        <v>1.1693361129949866</v>
      </c>
      <c r="R147" s="15">
        <v>1.2654575322406483</v>
      </c>
      <c r="S147" s="15">
        <v>1.4285003655587809</v>
      </c>
      <c r="T147" s="15">
        <v>1.5263501048293169</v>
      </c>
      <c r="U147" s="15">
        <v>0.57618112484217732</v>
      </c>
      <c r="V147" s="233">
        <v>0.23776102124587947</v>
      </c>
      <c r="W147" s="15">
        <v>0.52596946183155624</v>
      </c>
      <c r="X147" s="15">
        <v>0.53728132433281672</v>
      </c>
      <c r="Y147" s="15">
        <v>0.72109096600635625</v>
      </c>
      <c r="Z147" s="15">
        <v>1.0398438284407214</v>
      </c>
      <c r="AA147" s="15">
        <v>1.4201639880218562</v>
      </c>
      <c r="AB147" s="15">
        <v>0.96028120246044935</v>
      </c>
      <c r="AC147" s="15">
        <v>1.8616454066438668</v>
      </c>
      <c r="AD147" s="15">
        <v>1.0293878489501727</v>
      </c>
      <c r="AE147" s="15">
        <v>2.2255403097442765</v>
      </c>
      <c r="AF147" s="234">
        <v>0.75605328526731397</v>
      </c>
      <c r="AG147" s="233">
        <v>0.24757827912480174</v>
      </c>
      <c r="AH147" s="233">
        <v>0.14175198562246091</v>
      </c>
      <c r="AI147" s="15">
        <v>0.57939324807545489</v>
      </c>
      <c r="AJ147" s="15">
        <v>0.81004730400384062</v>
      </c>
      <c r="AK147" s="234">
        <v>0.16851968580397422</v>
      </c>
      <c r="AL147" s="15">
        <v>0.83850596609389427</v>
      </c>
      <c r="AM147" s="15">
        <v>1.402253384373304</v>
      </c>
      <c r="AN147" s="15">
        <v>0.98337795025313923</v>
      </c>
      <c r="AO147" s="233">
        <v>0.48836146862955487</v>
      </c>
      <c r="AP147" s="15">
        <v>0.44569335686231526</v>
      </c>
      <c r="AQ147" s="15">
        <v>0.72977636315494365</v>
      </c>
      <c r="AR147" s="15">
        <v>1.2980095593153733</v>
      </c>
      <c r="AS147" s="15">
        <v>0.9575387154958267</v>
      </c>
      <c r="AT147" s="15">
        <v>0.8673326808788977</v>
      </c>
      <c r="AU147" s="233">
        <v>0.75243283768268954</v>
      </c>
      <c r="AV147" s="15">
        <v>0.84517274348548155</v>
      </c>
      <c r="AW147" s="15">
        <v>0.40425297273177307</v>
      </c>
      <c r="AX147" s="15">
        <v>0.7044380541643136</v>
      </c>
      <c r="AY147" s="233">
        <v>0.94962876330169721</v>
      </c>
      <c r="AZ147" s="233">
        <v>1.1518304866931395</v>
      </c>
      <c r="BA147" s="233">
        <v>1.0205551030744482</v>
      </c>
    </row>
    <row r="148" spans="2:53">
      <c r="B148" s="12">
        <v>44063</v>
      </c>
      <c r="C148" s="224">
        <v>141</v>
      </c>
      <c r="D148" s="15">
        <v>1.0497260664775965</v>
      </c>
      <c r="E148" s="15">
        <v>1.370191096663095</v>
      </c>
      <c r="F148" s="15">
        <v>1.0022105606260949</v>
      </c>
      <c r="G148" s="15">
        <v>0.27814162750967597</v>
      </c>
      <c r="H148" s="15">
        <v>0.83435554558369973</v>
      </c>
      <c r="I148" s="233">
        <v>0.54605354734201328</v>
      </c>
      <c r="J148" s="15">
        <v>0.25273414967371516</v>
      </c>
      <c r="K148" s="233">
        <v>0.17441437195013471</v>
      </c>
      <c r="L148" s="15">
        <v>0.55177245043199918</v>
      </c>
      <c r="M148" s="15">
        <v>0.91565939911451011</v>
      </c>
      <c r="N148" s="15">
        <v>3.8141853772698679</v>
      </c>
      <c r="O148" s="15">
        <v>0.94985344669761118</v>
      </c>
      <c r="P148" s="15">
        <v>0.88213666220290521</v>
      </c>
      <c r="Q148" s="15">
        <v>1.18888068601504</v>
      </c>
      <c r="R148" s="15">
        <v>1.7138707907181099</v>
      </c>
      <c r="S148" s="15">
        <v>1.420543559718038</v>
      </c>
      <c r="T148" s="15">
        <v>1.5263501048293169</v>
      </c>
      <c r="U148" s="15">
        <v>0.54899191756229626</v>
      </c>
      <c r="V148" s="233">
        <v>0.24302584979935457</v>
      </c>
      <c r="W148" s="15">
        <v>0.51336831704798924</v>
      </c>
      <c r="X148" s="15">
        <v>0.49797029067184845</v>
      </c>
      <c r="Y148" s="15">
        <v>0.76111536011597936</v>
      </c>
      <c r="Z148" s="15">
        <v>1.0325720360677819</v>
      </c>
      <c r="AA148" s="15">
        <v>1.4819501937100275</v>
      </c>
      <c r="AB148" s="15">
        <v>1.0659325968113491</v>
      </c>
      <c r="AC148" s="15">
        <v>1.5558670239198389</v>
      </c>
      <c r="AD148" s="15">
        <v>1.0268744869238107</v>
      </c>
      <c r="AE148" s="15">
        <v>2.2756342735711272</v>
      </c>
      <c r="AF148" s="234">
        <v>0.77732891737720367</v>
      </c>
      <c r="AG148" s="233">
        <v>0.28885326356079383</v>
      </c>
      <c r="AH148" s="233">
        <v>0.15719945507841615</v>
      </c>
      <c r="AI148" s="15">
        <v>0.56658024686489583</v>
      </c>
      <c r="AJ148" s="15">
        <v>0.80254816207527513</v>
      </c>
      <c r="AK148" s="234">
        <v>0.17886904710518539</v>
      </c>
      <c r="AL148" s="15">
        <v>0.84502018204292939</v>
      </c>
      <c r="AM148" s="15">
        <v>1.375429724771696</v>
      </c>
      <c r="AN148" s="15">
        <v>0.91366307230584809</v>
      </c>
      <c r="AO148" s="233">
        <v>0.46675600757573676</v>
      </c>
      <c r="AP148" s="15">
        <v>0.48318985863868846</v>
      </c>
      <c r="AQ148" s="15">
        <v>0.67358558659290479</v>
      </c>
      <c r="AR148" s="15">
        <v>1.8791680207751682</v>
      </c>
      <c r="AS148" s="15">
        <v>0.99163990176489902</v>
      </c>
      <c r="AT148" s="15">
        <v>0.86649772017753135</v>
      </c>
      <c r="AU148" s="233">
        <v>0.68805685685017692</v>
      </c>
      <c r="AV148" s="15">
        <v>0.84218374211467562</v>
      </c>
      <c r="AW148" s="15">
        <v>0.44832369508852771</v>
      </c>
      <c r="AX148" s="15">
        <v>0.66648993790677635</v>
      </c>
      <c r="AY148" s="233">
        <v>0.96810707099511517</v>
      </c>
      <c r="AZ148" s="233">
        <v>0.9996018444277206</v>
      </c>
      <c r="BA148" s="233">
        <v>1.0097585614537583</v>
      </c>
    </row>
    <row r="149" spans="2:53">
      <c r="B149" s="12">
        <v>44064</v>
      </c>
      <c r="C149" s="224">
        <v>142</v>
      </c>
      <c r="D149" s="15">
        <v>1.0367304693090773</v>
      </c>
      <c r="E149" s="15">
        <v>1.4889497346862259</v>
      </c>
      <c r="F149" s="15">
        <v>0.97503260721618956</v>
      </c>
      <c r="G149" s="233">
        <v>0.27015799181760208</v>
      </c>
      <c r="H149" s="15">
        <v>0.82208573677292462</v>
      </c>
      <c r="I149" s="233">
        <v>0.5611917283296971</v>
      </c>
      <c r="J149" s="15">
        <v>0.26810364710100182</v>
      </c>
      <c r="K149" s="233">
        <v>0.43303491000230565</v>
      </c>
      <c r="L149" s="15">
        <v>0.52679670940033929</v>
      </c>
      <c r="M149" s="15">
        <v>0.87361133745220698</v>
      </c>
      <c r="N149" s="15">
        <v>3.738026261626664</v>
      </c>
      <c r="O149" s="15">
        <v>0.94797875178622704</v>
      </c>
      <c r="P149" s="15">
        <v>0.88182431474246314</v>
      </c>
      <c r="Q149" s="15">
        <v>1.1387094255002188</v>
      </c>
      <c r="R149" s="15">
        <v>1.8994080541314875</v>
      </c>
      <c r="S149" s="15">
        <v>1.4429236680759365</v>
      </c>
      <c r="T149" s="15">
        <v>1.5389098000864061</v>
      </c>
      <c r="U149" s="15">
        <v>0.51711831171028833</v>
      </c>
      <c r="V149" s="233">
        <v>0.24298154591772456</v>
      </c>
      <c r="W149" s="15">
        <v>0.51112742637551278</v>
      </c>
      <c r="X149" s="15">
        <v>0.39177174417475463</v>
      </c>
      <c r="Y149" s="15">
        <v>0.86341508007995926</v>
      </c>
      <c r="Z149" s="15">
        <v>1.0325720360677819</v>
      </c>
      <c r="AA149" s="15">
        <v>1.491203079114938</v>
      </c>
      <c r="AB149" s="15">
        <v>0.72560449640432112</v>
      </c>
      <c r="AC149" s="233">
        <v>1.8249039623062633</v>
      </c>
      <c r="AD149" s="15">
        <v>0.96173156853581587</v>
      </c>
      <c r="AE149" s="15">
        <v>2.3589200939084471</v>
      </c>
      <c r="AF149" s="234">
        <v>0.79505138193979463</v>
      </c>
      <c r="AG149" s="233">
        <v>0.28998385911741054</v>
      </c>
      <c r="AH149" s="233">
        <v>0.1620470289638806</v>
      </c>
      <c r="AI149" s="15">
        <v>0.55071521649227806</v>
      </c>
      <c r="AJ149" s="15">
        <v>0.73546600911164206</v>
      </c>
      <c r="AK149" s="234">
        <v>0.17440327058505037</v>
      </c>
      <c r="AL149" s="15">
        <v>0.86756752957253269</v>
      </c>
      <c r="AM149" s="15">
        <v>1.2882285710918697</v>
      </c>
      <c r="AN149" s="15">
        <v>0.92468413414704842</v>
      </c>
      <c r="AO149" s="233">
        <v>0.47963971828462854</v>
      </c>
      <c r="AP149" s="15">
        <v>0.44227192829882711</v>
      </c>
      <c r="AQ149" s="15">
        <v>0.70366927783885713</v>
      </c>
      <c r="AR149" s="15">
        <v>1.9970557060698089</v>
      </c>
      <c r="AS149" s="15">
        <v>0.97715750310181093</v>
      </c>
      <c r="AT149" s="15">
        <v>0.83557543409907054</v>
      </c>
      <c r="AU149" s="233">
        <v>0.74172203165432704</v>
      </c>
      <c r="AV149" s="15">
        <v>0.83393771058612687</v>
      </c>
      <c r="AW149" s="15">
        <v>0.43819044595142997</v>
      </c>
      <c r="AX149" s="15">
        <v>0.7034449494600763</v>
      </c>
      <c r="AY149" s="233">
        <v>0.95830020648549463</v>
      </c>
      <c r="AZ149" s="233">
        <v>1.1471031269446945</v>
      </c>
      <c r="BA149" s="233">
        <v>0.93742576481953122</v>
      </c>
    </row>
    <row r="150" spans="2:53">
      <c r="B150" s="12">
        <v>44065</v>
      </c>
      <c r="C150" s="224">
        <v>143</v>
      </c>
      <c r="D150" s="15">
        <v>1.121882049827061</v>
      </c>
      <c r="E150" s="15">
        <v>1.464774334230994</v>
      </c>
      <c r="F150" s="15">
        <v>1.0246548147459908</v>
      </c>
      <c r="G150" s="233">
        <v>0.24278804754270006</v>
      </c>
      <c r="H150" s="15">
        <v>0.7817189101455061</v>
      </c>
      <c r="I150" s="233">
        <v>0.55095229803666812</v>
      </c>
      <c r="J150" s="15">
        <v>0.26810364710100182</v>
      </c>
      <c r="K150" s="233">
        <v>0.46665298463517096</v>
      </c>
      <c r="L150" s="15">
        <v>0.49677249971306231</v>
      </c>
      <c r="M150" s="15">
        <v>0.85391336311490462</v>
      </c>
      <c r="N150" s="15">
        <v>3.5666370209720633</v>
      </c>
      <c r="O150" s="15">
        <v>0.93891571675309549</v>
      </c>
      <c r="P150" s="15">
        <v>0.84350431351508504</v>
      </c>
      <c r="Q150" s="15">
        <v>1.1445877870287471</v>
      </c>
      <c r="R150" s="15">
        <v>1.7954308914461845</v>
      </c>
      <c r="S150" s="15">
        <v>1.4230804071450973</v>
      </c>
      <c r="T150" s="15">
        <v>1.5389098000864061</v>
      </c>
      <c r="U150" s="15">
        <v>0.51711831171028833</v>
      </c>
      <c r="V150" s="233">
        <v>0.27771045031024549</v>
      </c>
      <c r="W150" s="15">
        <v>0.49747113309592805</v>
      </c>
      <c r="X150" s="15">
        <v>0.49869070810414839</v>
      </c>
      <c r="Y150" s="15">
        <v>0.77745042527851893</v>
      </c>
      <c r="Z150" s="15">
        <v>1.1114675426536229</v>
      </c>
      <c r="AA150" s="15">
        <v>1.4500227261005019</v>
      </c>
      <c r="AB150" s="15">
        <v>0.73891307415540852</v>
      </c>
      <c r="AC150" s="233">
        <v>1.8371206985934434</v>
      </c>
      <c r="AD150" s="15">
        <v>1.025532310522413</v>
      </c>
      <c r="AE150" s="15">
        <v>2.1549598682269226</v>
      </c>
      <c r="AF150" s="234">
        <v>0.86045915926391869</v>
      </c>
      <c r="AG150" s="233">
        <v>0.30688863229891999</v>
      </c>
      <c r="AH150" s="233">
        <v>0.1564643636120395</v>
      </c>
      <c r="AI150" s="15">
        <v>0.50588494082353108</v>
      </c>
      <c r="AJ150" s="15">
        <v>0.72120066739748923</v>
      </c>
      <c r="AK150" s="15">
        <v>0.1719899331744022</v>
      </c>
      <c r="AL150" s="15">
        <v>0.87073931609552091</v>
      </c>
      <c r="AM150" s="15">
        <v>1.3225686252780835</v>
      </c>
      <c r="AN150" s="15">
        <v>0.88706748658006362</v>
      </c>
      <c r="AO150" s="233">
        <v>0.48177151311780925</v>
      </c>
      <c r="AP150" s="15">
        <v>0.44227192829882711</v>
      </c>
      <c r="AQ150" s="15">
        <v>0.7445077837542462</v>
      </c>
      <c r="AR150" s="15">
        <v>2.148350513224909</v>
      </c>
      <c r="AS150" s="15">
        <v>0.99013625183553045</v>
      </c>
      <c r="AT150" s="15">
        <v>0.80894173008564862</v>
      </c>
      <c r="AU150" s="233">
        <v>0.76791487399397851</v>
      </c>
      <c r="AV150" s="15">
        <v>0.94628088416190337</v>
      </c>
      <c r="AW150" s="15">
        <v>0.5680773704621801</v>
      </c>
      <c r="AX150" s="15">
        <v>0.64956141878618523</v>
      </c>
      <c r="AY150" s="233">
        <v>0.9259690861686336</v>
      </c>
      <c r="AZ150" s="233">
        <v>1.1672559616890001</v>
      </c>
      <c r="BA150" s="233">
        <v>0.94011179008995127</v>
      </c>
    </row>
    <row r="151" spans="2:53">
      <c r="B151" s="12">
        <v>44066</v>
      </c>
      <c r="C151" s="224">
        <v>144</v>
      </c>
      <c r="D151" s="15">
        <v>1.0952964157597198</v>
      </c>
      <c r="E151" s="15">
        <v>1.3914011882634192</v>
      </c>
      <c r="F151" s="15">
        <v>1.0422985997629222</v>
      </c>
      <c r="G151" s="233">
        <v>0.25429960482595348</v>
      </c>
      <c r="H151" s="15">
        <v>0.75952564830814906</v>
      </c>
      <c r="I151" s="233">
        <v>0.5315352502023275</v>
      </c>
      <c r="J151" s="15">
        <v>0.26810364710100182</v>
      </c>
      <c r="K151" s="233">
        <v>0.33418886798699532</v>
      </c>
      <c r="L151" s="15">
        <v>0.48368847796763809</v>
      </c>
      <c r="M151" s="15">
        <v>0.8211077622938997</v>
      </c>
      <c r="N151" s="15">
        <v>3.3241018770780912</v>
      </c>
      <c r="O151" s="15">
        <v>0.9326522040635713</v>
      </c>
      <c r="P151" s="15">
        <v>0.84252352118139939</v>
      </c>
      <c r="Q151" s="15">
        <v>1.1771878258737902</v>
      </c>
      <c r="R151" s="15">
        <v>1.8839632390252119</v>
      </c>
      <c r="S151" s="15">
        <v>1.406286754475047</v>
      </c>
      <c r="T151" s="15">
        <v>1.5389098000864061</v>
      </c>
      <c r="U151" s="15">
        <v>0.55138309274429531</v>
      </c>
      <c r="V151" s="233">
        <v>0.29715835640511706</v>
      </c>
      <c r="W151" s="15">
        <v>0.48044484256217451</v>
      </c>
      <c r="X151" s="15">
        <v>0.546919173437591</v>
      </c>
      <c r="Y151" s="15">
        <v>0.74502108522476818</v>
      </c>
      <c r="Z151" s="15">
        <v>1.088555923880514</v>
      </c>
      <c r="AA151" s="15">
        <v>1.5459083520033192</v>
      </c>
      <c r="AB151" s="15">
        <v>0.80500451147798657</v>
      </c>
      <c r="AC151" s="233">
        <v>1.7582330272917954</v>
      </c>
      <c r="AD151" s="15">
        <v>0.97998103608174192</v>
      </c>
      <c r="AE151" s="15">
        <v>2.3838493176433366</v>
      </c>
      <c r="AF151" s="15">
        <v>0.93502040934985786</v>
      </c>
      <c r="AG151" s="233">
        <v>0.29246895737074902</v>
      </c>
      <c r="AH151" s="233">
        <v>0.15871304871701852</v>
      </c>
      <c r="AI151" s="15">
        <v>0.51018640985272612</v>
      </c>
      <c r="AJ151" s="15">
        <v>0.69797315579425145</v>
      </c>
      <c r="AK151" s="15">
        <v>0.18059054467576274</v>
      </c>
      <c r="AL151" s="15">
        <v>0.89939111014794648</v>
      </c>
      <c r="AM151" s="15">
        <v>1.3330437094570537</v>
      </c>
      <c r="AN151" s="15">
        <v>0.89753930214211408</v>
      </c>
      <c r="AO151" s="233">
        <v>0.48495731089664823</v>
      </c>
      <c r="AP151" s="15">
        <v>0.44227192829882711</v>
      </c>
      <c r="AQ151" s="15">
        <v>0.78621288227808905</v>
      </c>
      <c r="AR151" s="15">
        <v>2.3820032962731577</v>
      </c>
      <c r="AS151" s="15">
        <v>0.88305098855788899</v>
      </c>
      <c r="AT151" s="15">
        <v>0.78952295862058419</v>
      </c>
      <c r="AU151" s="233">
        <v>0.77710548851398342</v>
      </c>
      <c r="AV151" s="15">
        <v>0.84974251259644717</v>
      </c>
      <c r="AW151" s="15">
        <v>0.60187641268035619</v>
      </c>
      <c r="AX151" s="15">
        <v>0.65044596658616938</v>
      </c>
      <c r="AY151" s="233">
        <v>0.9364557549362702</v>
      </c>
      <c r="AZ151" s="233">
        <v>1.2360846713561382</v>
      </c>
      <c r="BA151" s="233">
        <v>0.93095701192279023</v>
      </c>
    </row>
    <row r="152" spans="2:53">
      <c r="B152" s="12">
        <v>44067</v>
      </c>
      <c r="C152" s="224">
        <v>145</v>
      </c>
      <c r="D152" s="15">
        <v>1.1007127581993181</v>
      </c>
      <c r="E152" s="15">
        <v>1.28577317505674</v>
      </c>
      <c r="F152" s="15">
        <v>1.0478483155719864</v>
      </c>
      <c r="G152" s="233">
        <v>0.24421107217023064</v>
      </c>
      <c r="H152" s="15">
        <v>0.7384382690438126</v>
      </c>
      <c r="I152" s="233">
        <v>0.52783271568141998</v>
      </c>
      <c r="J152" s="15">
        <v>0.23644357073513739</v>
      </c>
      <c r="K152" s="233">
        <v>0.47461908075190351</v>
      </c>
      <c r="L152" s="15">
        <v>0.47385520263477482</v>
      </c>
      <c r="M152" s="15">
        <v>0.77142351379478413</v>
      </c>
      <c r="N152" s="15">
        <v>3.1877650187744244</v>
      </c>
      <c r="O152" s="15">
        <v>0.92791616381876652</v>
      </c>
      <c r="P152" s="15">
        <v>0.83999339781451865</v>
      </c>
      <c r="Q152" s="15">
        <v>1.0384006894944342</v>
      </c>
      <c r="R152" s="15">
        <v>1.9300562885634294</v>
      </c>
      <c r="S152" s="15">
        <v>1.3932232128690356</v>
      </c>
      <c r="T152" s="15">
        <v>1.4864628975383098</v>
      </c>
      <c r="U152" s="15">
        <v>0.52056833714291584</v>
      </c>
      <c r="V152" s="233">
        <v>0.26576904099019522</v>
      </c>
      <c r="W152" s="15">
        <v>0.50988373568878431</v>
      </c>
      <c r="X152" s="15">
        <v>0.57362037027129786</v>
      </c>
      <c r="Y152" s="15">
        <v>0.69127783118286346</v>
      </c>
      <c r="Z152" s="15">
        <v>1.0056812239866606</v>
      </c>
      <c r="AA152" s="15">
        <v>1.5583422189273095</v>
      </c>
      <c r="AB152" s="15">
        <v>0.91377733401309313</v>
      </c>
      <c r="AC152" s="233">
        <v>1.7631544554190168</v>
      </c>
      <c r="AD152" s="15">
        <v>0.96392939084850582</v>
      </c>
      <c r="AE152" s="15">
        <v>2.2811403759018516</v>
      </c>
      <c r="AF152" s="15">
        <v>0.96518140488778115</v>
      </c>
      <c r="AG152" s="233">
        <v>0.27959608744079845</v>
      </c>
      <c r="AH152" s="233">
        <v>0.16775695600186324</v>
      </c>
      <c r="AI152" s="15">
        <v>0.5064373162295942</v>
      </c>
      <c r="AJ152" s="15">
        <v>0.67548225806553275</v>
      </c>
      <c r="AK152" s="15">
        <v>0.19424251396855347</v>
      </c>
      <c r="AL152" s="15">
        <v>0.89832755403589049</v>
      </c>
      <c r="AM152" s="15">
        <v>1.4087151293340483</v>
      </c>
      <c r="AN152" s="15">
        <v>0.85848077650771004</v>
      </c>
      <c r="AO152" s="233">
        <v>0.49351801331739714</v>
      </c>
      <c r="AP152" s="233">
        <v>0.42743736251207309</v>
      </c>
      <c r="AQ152" s="15">
        <v>0.79499731010925145</v>
      </c>
      <c r="AR152" s="15">
        <v>2.393602760103938</v>
      </c>
      <c r="AS152" s="15">
        <v>0.98562562207041693</v>
      </c>
      <c r="AT152" s="15">
        <v>0.78034871799948902</v>
      </c>
      <c r="AU152" s="233">
        <v>0.76110314366119824</v>
      </c>
      <c r="AV152" s="15">
        <v>0.84426323016740012</v>
      </c>
      <c r="AW152" s="15">
        <v>0.56345331501852824</v>
      </c>
      <c r="AX152" s="15">
        <v>0.6388277387280793</v>
      </c>
      <c r="AY152" s="233">
        <v>0.90562819979008879</v>
      </c>
      <c r="AZ152" s="233">
        <v>1.3710544942190721</v>
      </c>
      <c r="BA152" s="233">
        <v>0.91751760829155471</v>
      </c>
    </row>
    <row r="153" spans="2:53">
      <c r="B153" s="12">
        <v>44068</v>
      </c>
      <c r="C153" s="224">
        <v>146</v>
      </c>
      <c r="D153" s="15">
        <v>1.2114662722375285</v>
      </c>
      <c r="E153" s="15">
        <v>1.2827861061255139</v>
      </c>
      <c r="F153" s="15">
        <v>0.99138791571344542</v>
      </c>
      <c r="G153" s="233">
        <v>0.21833701714608317</v>
      </c>
      <c r="H153" s="15">
        <v>0.71815501063712261</v>
      </c>
      <c r="I153" s="233">
        <v>0.49688981104541846</v>
      </c>
      <c r="J153" s="15">
        <v>0.26274944353566554</v>
      </c>
      <c r="K153" s="233">
        <v>0.45442011763319506</v>
      </c>
      <c r="L153" s="15">
        <v>0.5825838647460938</v>
      </c>
      <c r="M153" s="15">
        <v>0.77186501722159251</v>
      </c>
      <c r="N153" s="15">
        <v>3.0405340284026114</v>
      </c>
      <c r="O153" s="233">
        <v>0.86559709607045521</v>
      </c>
      <c r="P153" s="15">
        <v>0.82262813065746088</v>
      </c>
      <c r="Q153" s="15">
        <v>1.0088480922261414</v>
      </c>
      <c r="R153" s="15">
        <v>1.9008575430753818</v>
      </c>
      <c r="S153" s="15">
        <v>1.408179803517243</v>
      </c>
      <c r="T153" s="15">
        <v>1.4864628975383098</v>
      </c>
      <c r="U153" s="15">
        <v>0.53189845534026758</v>
      </c>
      <c r="V153" s="233">
        <v>0.30244216808394953</v>
      </c>
      <c r="W153" s="15">
        <v>0.50988529817591455</v>
      </c>
      <c r="X153" s="15">
        <v>0.50511926858870992</v>
      </c>
      <c r="Y153" s="15">
        <v>0.66580291263297497</v>
      </c>
      <c r="Z153" s="15">
        <v>1.1272914356934751</v>
      </c>
      <c r="AA153" s="15">
        <v>1.6061064735756858</v>
      </c>
      <c r="AB153" s="15">
        <v>0.76857229553191075</v>
      </c>
      <c r="AC153" s="233">
        <v>1.7868063251887278</v>
      </c>
      <c r="AD153" s="15">
        <v>1.0207143027465726</v>
      </c>
      <c r="AE153" s="15">
        <v>2.2669325596838239</v>
      </c>
      <c r="AF153" s="15">
        <v>0.95071084667170325</v>
      </c>
      <c r="AG153" s="233">
        <v>0.29072782967951888</v>
      </c>
      <c r="AH153" s="233">
        <v>0.16957223991146567</v>
      </c>
      <c r="AI153" s="15">
        <v>0.5286846226770463</v>
      </c>
      <c r="AJ153" s="15">
        <v>0.67045238185149558</v>
      </c>
      <c r="AK153" s="15">
        <v>0.1974808837375695</v>
      </c>
      <c r="AL153" s="15">
        <v>0.9620072332139985</v>
      </c>
      <c r="AM153" s="15">
        <v>1.3579137243090678</v>
      </c>
      <c r="AN153" s="15">
        <v>0.8491440401112017</v>
      </c>
      <c r="AO153" s="233">
        <v>0.51359229733481471</v>
      </c>
      <c r="AP153" s="233">
        <v>0.41502434602455857</v>
      </c>
      <c r="AQ153" s="15">
        <v>0.77872115445078038</v>
      </c>
      <c r="AR153" s="15">
        <v>2.5454910101109642</v>
      </c>
      <c r="AS153" s="15">
        <v>1.0336754819198062</v>
      </c>
      <c r="AT153" s="233">
        <v>0.72634054997422481</v>
      </c>
      <c r="AU153" s="233">
        <v>0.72696251274842238</v>
      </c>
      <c r="AV153" s="15">
        <v>0.85067144141546891</v>
      </c>
      <c r="AW153" s="15">
        <v>0.55260432043995011</v>
      </c>
      <c r="AX153" s="15">
        <v>0.63019955838276176</v>
      </c>
      <c r="AY153" s="233">
        <v>0.95895297454891959</v>
      </c>
      <c r="AZ153" s="233">
        <v>1.5980581263029845</v>
      </c>
      <c r="BA153" s="233">
        <v>0.88409158303085333</v>
      </c>
    </row>
    <row r="154" spans="2:53">
      <c r="B154" s="12">
        <v>44069</v>
      </c>
      <c r="C154" s="224">
        <v>147</v>
      </c>
      <c r="D154" s="15">
        <v>1.037714831558288</v>
      </c>
      <c r="E154" s="15">
        <v>1.3070812776708327</v>
      </c>
      <c r="F154" s="15">
        <v>0.97285319031282314</v>
      </c>
      <c r="G154" s="233">
        <v>0.24160448598755022</v>
      </c>
      <c r="H154" s="15">
        <v>0.67691461245042361</v>
      </c>
      <c r="I154" s="233">
        <v>0.50751429958383809</v>
      </c>
      <c r="J154" s="15">
        <v>0.24088589660960583</v>
      </c>
      <c r="K154" s="233">
        <v>0.55864512479313022</v>
      </c>
      <c r="L154" s="15">
        <v>0.56550736434747761</v>
      </c>
      <c r="M154" s="15">
        <v>0.74877918331417759</v>
      </c>
      <c r="N154" s="15">
        <v>2.9956637697570874</v>
      </c>
      <c r="O154" s="233">
        <v>0.84869179437916387</v>
      </c>
      <c r="P154" s="15">
        <v>0.8133079975791776</v>
      </c>
      <c r="Q154" s="15">
        <v>0.9868380578824697</v>
      </c>
      <c r="R154" s="15">
        <v>1.8504841664658045</v>
      </c>
      <c r="S154" s="15">
        <v>1.4297486533778476</v>
      </c>
      <c r="T154" s="15">
        <v>1.3645979208413752</v>
      </c>
      <c r="U154" s="15">
        <v>0.4890669988396823</v>
      </c>
      <c r="V154" s="233">
        <v>0.29871131825615549</v>
      </c>
      <c r="W154" s="15">
        <v>0.52223133666657873</v>
      </c>
      <c r="X154" s="15">
        <v>0.63586906500083173</v>
      </c>
      <c r="Y154" s="15">
        <v>0.63647748255133096</v>
      </c>
      <c r="Z154" s="233">
        <v>0.89772201153216968</v>
      </c>
      <c r="AA154" s="15">
        <v>1.5835717090122183</v>
      </c>
      <c r="AB154" s="15">
        <v>0.76197737885947647</v>
      </c>
      <c r="AC154" s="233">
        <v>2.1137500294324596</v>
      </c>
      <c r="AD154" s="15">
        <v>1.0033748673162661</v>
      </c>
      <c r="AE154" s="15">
        <v>2.2349946076265503</v>
      </c>
      <c r="AF154" s="15">
        <v>0.95721098368246926</v>
      </c>
      <c r="AG154" s="233">
        <v>0.29623084406009376</v>
      </c>
      <c r="AH154" s="233">
        <v>0.17080336453597159</v>
      </c>
      <c r="AI154" s="15">
        <v>0.49947199943189652</v>
      </c>
      <c r="AJ154" s="15">
        <v>0.66385377634966702</v>
      </c>
      <c r="AK154" s="15">
        <v>0.20696996294544689</v>
      </c>
      <c r="AL154" s="15">
        <v>0.96111452747057613</v>
      </c>
      <c r="AM154" s="15">
        <v>1.3758120532258364</v>
      </c>
      <c r="AN154" s="15">
        <v>0.81645565740851977</v>
      </c>
      <c r="AO154" s="233">
        <v>0.54487774816219015</v>
      </c>
      <c r="AP154" s="233">
        <v>0.40957899172747247</v>
      </c>
      <c r="AQ154" s="15">
        <v>0.78086776562219995</v>
      </c>
      <c r="AR154" s="15">
        <v>2.7252803497062748</v>
      </c>
      <c r="AS154" s="15">
        <v>0.98133959510789481</v>
      </c>
      <c r="AT154" s="233">
        <v>0.6952364653284907</v>
      </c>
      <c r="AU154" s="233">
        <v>0.74759539750094262</v>
      </c>
      <c r="AV154" s="15">
        <v>0.84330572532000303</v>
      </c>
      <c r="AW154" s="15">
        <v>0.47222438339671008</v>
      </c>
      <c r="AX154" s="15">
        <v>0.62289221343628953</v>
      </c>
      <c r="AY154" s="233">
        <v>0.91338265919905637</v>
      </c>
      <c r="AZ154" s="233">
        <v>1.5616421530568938</v>
      </c>
      <c r="BA154" s="233">
        <v>0.85419967686167297</v>
      </c>
    </row>
    <row r="155" spans="2:53">
      <c r="B155" s="12">
        <v>44070</v>
      </c>
      <c r="C155" s="224">
        <v>148</v>
      </c>
      <c r="D155" s="15">
        <v>0.94340942270742445</v>
      </c>
      <c r="E155" s="15">
        <v>1.3445959556474334</v>
      </c>
      <c r="F155" s="15">
        <v>1.1128121860167666</v>
      </c>
      <c r="G155" s="233">
        <v>0.26967785708033837</v>
      </c>
      <c r="H155" s="15">
        <v>0.68647983027212744</v>
      </c>
      <c r="I155" s="233">
        <v>0.48458678231679186</v>
      </c>
      <c r="J155" s="15">
        <v>0.23250882364652828</v>
      </c>
      <c r="K155" s="233">
        <v>0.63853719655236418</v>
      </c>
      <c r="L155" s="15">
        <v>0.56840181486002961</v>
      </c>
      <c r="M155" s="15">
        <v>0.75173308330099986</v>
      </c>
      <c r="N155" s="15">
        <v>2.7947220791317458</v>
      </c>
      <c r="O155" s="233">
        <v>0.80540036146559457</v>
      </c>
      <c r="P155" s="15">
        <v>0.78691283666448997</v>
      </c>
      <c r="Q155" s="15">
        <v>0.96872344795536791</v>
      </c>
      <c r="R155" s="15">
        <v>1.2595262361205404</v>
      </c>
      <c r="S155" s="15">
        <v>1.448645191822465</v>
      </c>
      <c r="T155" s="15">
        <v>1.3645979208413752</v>
      </c>
      <c r="U155" s="15">
        <v>0.49966847573819401</v>
      </c>
      <c r="V155" s="233">
        <v>0.30392490548754986</v>
      </c>
      <c r="W155" s="15">
        <v>0.54746873944932417</v>
      </c>
      <c r="X155" s="15">
        <v>0.61443239819888462</v>
      </c>
      <c r="Y155" s="15">
        <v>0.62057955695121891</v>
      </c>
      <c r="Z155" s="233">
        <v>1.0753665753418724</v>
      </c>
      <c r="AA155" s="15">
        <v>1.536533024727633</v>
      </c>
      <c r="AB155" s="15">
        <v>0.65632598450857671</v>
      </c>
      <c r="AC155" s="233">
        <v>2.0532291290655942</v>
      </c>
      <c r="AD155" s="15">
        <v>0.95475074489622513</v>
      </c>
      <c r="AE155" s="15">
        <v>2.2146381562476694</v>
      </c>
      <c r="AF155" s="15">
        <v>0.98707974488663197</v>
      </c>
      <c r="AG155" s="233">
        <v>0.30063887663868932</v>
      </c>
      <c r="AH155" s="233">
        <v>0.17578697407001037</v>
      </c>
      <c r="AI155" s="15">
        <v>0.5024115164905878</v>
      </c>
      <c r="AJ155" s="15">
        <v>0.61785131164512819</v>
      </c>
      <c r="AK155" s="15">
        <v>0.21418926049521861</v>
      </c>
      <c r="AL155" s="15">
        <v>0.96273597417730572</v>
      </c>
      <c r="AM155" s="15">
        <v>1.4176363100146869</v>
      </c>
      <c r="AN155" s="15">
        <v>0.84775420649333255</v>
      </c>
      <c r="AO155" s="233">
        <v>0.59886485718619398</v>
      </c>
      <c r="AP155" s="233">
        <v>0.36196419631004317</v>
      </c>
      <c r="AQ155" s="15">
        <v>0.85851113749254737</v>
      </c>
      <c r="AR155" s="15">
        <v>2.3128511539786598</v>
      </c>
      <c r="AS155" s="15">
        <v>0.95979078151508446</v>
      </c>
      <c r="AT155" s="233">
        <v>0.6450833970066786</v>
      </c>
      <c r="AU155" s="233">
        <v>0.78597493780767635</v>
      </c>
      <c r="AV155" s="15">
        <v>0.84747380865738564</v>
      </c>
      <c r="AW155" s="15">
        <v>0.40844476184656031</v>
      </c>
      <c r="AX155" s="15">
        <v>0.60648795710188508</v>
      </c>
      <c r="AY155" s="233">
        <v>0.8734328497727516</v>
      </c>
      <c r="AZ155" s="15">
        <v>1.6929920071907365</v>
      </c>
      <c r="BA155" s="233">
        <v>0.80951036812442523</v>
      </c>
    </row>
    <row r="156" spans="2:53">
      <c r="B156" s="12">
        <v>44071</v>
      </c>
      <c r="C156" s="224">
        <v>149</v>
      </c>
      <c r="D156" s="15">
        <v>0.92880967796812797</v>
      </c>
      <c r="E156" s="15">
        <v>1.3227540975403558</v>
      </c>
      <c r="F156" s="15">
        <v>1.1721544898081606</v>
      </c>
      <c r="G156" s="233">
        <v>0.28358147515576654</v>
      </c>
      <c r="H156" s="15">
        <v>0.67688392672750852</v>
      </c>
      <c r="I156" s="233">
        <v>0.46588517655550277</v>
      </c>
      <c r="J156" s="15">
        <v>0.23481676284318503</v>
      </c>
      <c r="K156" s="233">
        <v>0.44026882466301487</v>
      </c>
      <c r="L156" s="15">
        <v>0.55179190543925516</v>
      </c>
      <c r="M156" s="15">
        <v>0.73353113650366708</v>
      </c>
      <c r="N156" s="15">
        <v>2.7082073479338349</v>
      </c>
      <c r="O156" s="233">
        <v>0.80187396898500551</v>
      </c>
      <c r="P156" s="15">
        <v>0.96256964352541274</v>
      </c>
      <c r="Q156" s="15">
        <v>0.99271341298490567</v>
      </c>
      <c r="R156" s="15">
        <v>1.1837786901164928</v>
      </c>
      <c r="S156" s="15">
        <v>1.4292690158228158</v>
      </c>
      <c r="T156" s="15">
        <v>1.3828193315737178</v>
      </c>
      <c r="U156" s="15">
        <v>0.51790926672887438</v>
      </c>
      <c r="V156" s="233">
        <v>0.27881032552791651</v>
      </c>
      <c r="W156" s="15">
        <v>0.56301488440352798</v>
      </c>
      <c r="X156" s="15">
        <v>0.72519139256510867</v>
      </c>
      <c r="Y156" s="15">
        <v>0.64821985396240778</v>
      </c>
      <c r="Z156" s="233">
        <v>1.0753665753418724</v>
      </c>
      <c r="AA156" s="15">
        <v>1.5406475142506895</v>
      </c>
      <c r="AB156" s="15">
        <v>0.79379327373810027</v>
      </c>
      <c r="AC156" s="233">
        <v>1.8134833628300993</v>
      </c>
      <c r="AD156" s="15">
        <v>0.99844841828870146</v>
      </c>
      <c r="AE156" s="15">
        <v>2.1337485991007248</v>
      </c>
      <c r="AF156" s="15">
        <v>0.92034986899552762</v>
      </c>
      <c r="AG156" s="233">
        <v>0.29779308846691016</v>
      </c>
      <c r="AH156" s="233">
        <v>0.1821820909928995</v>
      </c>
      <c r="AI156" s="233">
        <v>0.4823681507805766</v>
      </c>
      <c r="AJ156" s="15">
        <v>0.58515944612834558</v>
      </c>
      <c r="AK156" s="15">
        <v>0.22600658845720442</v>
      </c>
      <c r="AL156" s="15">
        <v>0.95669241555012319</v>
      </c>
      <c r="AM156" s="15">
        <v>1.2254730852235542</v>
      </c>
      <c r="AN156" s="233">
        <v>0.8240099525061646</v>
      </c>
      <c r="AO156" s="233">
        <v>0.60096667099392831</v>
      </c>
      <c r="AP156" s="233">
        <v>0.36426869985017873</v>
      </c>
      <c r="AQ156" s="15">
        <v>0.88079227211969824</v>
      </c>
      <c r="AR156" s="15">
        <v>2.1951399746902109</v>
      </c>
      <c r="AS156" s="15">
        <v>0.89777430378410783</v>
      </c>
      <c r="AT156" s="233">
        <v>0.67375483470033204</v>
      </c>
      <c r="AU156" s="233">
        <v>0.79058387052216417</v>
      </c>
      <c r="AV156" s="15">
        <v>0.80851040045423361</v>
      </c>
      <c r="AW156" s="15">
        <v>0.46871604965225294</v>
      </c>
      <c r="AX156" s="15">
        <v>0.57938996206509585</v>
      </c>
      <c r="AY156" s="233">
        <v>0.97928341681770958</v>
      </c>
      <c r="AZ156" s="15">
        <v>1.663212762656574</v>
      </c>
      <c r="BA156" s="233">
        <v>0.83320087588527925</v>
      </c>
    </row>
    <row r="157" spans="2:53">
      <c r="B157" s="12">
        <v>44072</v>
      </c>
      <c r="C157" s="224">
        <v>150</v>
      </c>
      <c r="D157" s="15">
        <v>0.88460543072887021</v>
      </c>
      <c r="E157" s="15">
        <v>1.3083439822196776</v>
      </c>
      <c r="F157" s="15">
        <v>1.1033337467238193</v>
      </c>
      <c r="G157" s="233">
        <v>0.29703056363405977</v>
      </c>
      <c r="H157" s="15">
        <v>0.67164609525078534</v>
      </c>
      <c r="I157" s="233">
        <v>0.47972397623375429</v>
      </c>
      <c r="J157" s="15">
        <v>0.23481676284318503</v>
      </c>
      <c r="K157" s="233">
        <v>0.47249098336352396</v>
      </c>
      <c r="L157" s="15">
        <v>0.55937055702252836</v>
      </c>
      <c r="M157" s="15">
        <v>0.71741943773962247</v>
      </c>
      <c r="N157" s="15">
        <v>2.50874372293667</v>
      </c>
      <c r="O157" s="233">
        <v>0.78953957684552634</v>
      </c>
      <c r="P157" s="15">
        <v>1.0080492152719398</v>
      </c>
      <c r="Q157" s="15">
        <v>0.97472795418845748</v>
      </c>
      <c r="R157" s="15">
        <v>1.3055906369513512</v>
      </c>
      <c r="S157" s="15">
        <v>1.1809051009890048</v>
      </c>
      <c r="T157" s="15">
        <v>1.3828193315737178</v>
      </c>
      <c r="U157" s="15">
        <v>0.51790926672887438</v>
      </c>
      <c r="V157" s="233">
        <v>0.27976484659869733</v>
      </c>
      <c r="W157" s="15">
        <v>0.56238057417882714</v>
      </c>
      <c r="X157" s="15">
        <v>0.60136298955606138</v>
      </c>
      <c r="Y157" s="15">
        <v>0.6504207184576164</v>
      </c>
      <c r="Z157" s="233">
        <v>0.98571374771832609</v>
      </c>
      <c r="AA157" s="15">
        <v>1.6421168877263146</v>
      </c>
      <c r="AB157" s="15">
        <v>0.82210128141909167</v>
      </c>
      <c r="AC157" s="233">
        <v>1.6942122079734747</v>
      </c>
      <c r="AD157" s="233">
        <v>0.90037617040678186</v>
      </c>
      <c r="AE157" s="15">
        <v>2.4484549761412566</v>
      </c>
      <c r="AF157" s="15">
        <v>0.84311780288369875</v>
      </c>
      <c r="AG157" s="15">
        <v>0.34669147158590263</v>
      </c>
      <c r="AH157" s="233">
        <v>0.18008236329308655</v>
      </c>
      <c r="AI157" s="233">
        <v>0.48529132108660533</v>
      </c>
      <c r="AJ157" s="15">
        <v>0.53775382828570784</v>
      </c>
      <c r="AK157" s="15">
        <v>0.23721870566706066</v>
      </c>
      <c r="AL157" s="15">
        <v>0.96118160963272514</v>
      </c>
      <c r="AM157" s="15">
        <v>1.4392393869937641</v>
      </c>
      <c r="AN157" s="233">
        <v>0.82493769949584717</v>
      </c>
      <c r="AO157" s="233">
        <v>0.60960310429125641</v>
      </c>
      <c r="AP157" s="233">
        <v>0.36426869985017873</v>
      </c>
      <c r="AQ157" s="15">
        <v>0.83299457885870665</v>
      </c>
      <c r="AR157" s="15">
        <v>2.0020692662619792</v>
      </c>
      <c r="AS157" s="15">
        <v>0.91582112407902883</v>
      </c>
      <c r="AT157" s="233">
        <v>0.6623821083850322</v>
      </c>
      <c r="AU157" s="233">
        <v>0.76305672312006068</v>
      </c>
      <c r="AV157" s="15">
        <v>0.83175793836829059</v>
      </c>
      <c r="AW157" s="15">
        <v>0.27144987280857286</v>
      </c>
      <c r="AX157" s="233">
        <v>0.560638007830632</v>
      </c>
      <c r="AY157" s="233">
        <v>0.99196581753754187</v>
      </c>
      <c r="AZ157" s="15">
        <v>1.7792737756298622</v>
      </c>
      <c r="BA157" s="233">
        <v>0.81445122934278302</v>
      </c>
    </row>
    <row r="158" spans="2:53">
      <c r="B158" s="12">
        <v>44073</v>
      </c>
      <c r="C158" s="224">
        <v>151</v>
      </c>
      <c r="D158" s="15">
        <v>0.78551304734435179</v>
      </c>
      <c r="E158" s="15">
        <v>1.4022712374657433</v>
      </c>
      <c r="F158" s="15">
        <v>1.1444784310587026</v>
      </c>
      <c r="G158" s="233">
        <v>0.28787901451914977</v>
      </c>
      <c r="H158" s="15">
        <v>0.64324127618593196</v>
      </c>
      <c r="I158" s="233">
        <v>0.50306922603198245</v>
      </c>
      <c r="J158" s="15">
        <v>0.23481676284318503</v>
      </c>
      <c r="K158" s="233">
        <v>0.72744738911756046</v>
      </c>
      <c r="L158" s="15">
        <v>0.55633772044367491</v>
      </c>
      <c r="M158" s="15">
        <v>0.73626897032625294</v>
      </c>
      <c r="N158" s="15">
        <v>2.3940370234754864</v>
      </c>
      <c r="O158" s="233">
        <v>0.78495910755214438</v>
      </c>
      <c r="P158" s="15">
        <v>0.96638228935205717</v>
      </c>
      <c r="Q158" s="15">
        <v>0.96069755786545941</v>
      </c>
      <c r="R158" s="15">
        <v>1.2358610780649417</v>
      </c>
      <c r="S158" s="15">
        <v>1.3450169962586602</v>
      </c>
      <c r="T158" s="15">
        <v>1.3828193315737178</v>
      </c>
      <c r="U158" s="15">
        <v>0.49108847944308665</v>
      </c>
      <c r="V158" s="233">
        <v>0.30083977763652064</v>
      </c>
      <c r="W158" s="15">
        <v>0.59882507317965405</v>
      </c>
      <c r="X158" s="15">
        <v>0.54195292615211799</v>
      </c>
      <c r="Y158" s="233">
        <v>0.58029680474099365</v>
      </c>
      <c r="Z158" s="233">
        <v>0.97544025676767576</v>
      </c>
      <c r="AA158" s="15">
        <v>1.5793443739974806</v>
      </c>
      <c r="AB158" s="15">
        <v>0.70233199438202321</v>
      </c>
      <c r="AC158" s="233">
        <v>1.6938555598701959</v>
      </c>
      <c r="AD158" s="233">
        <v>0.89768139961297067</v>
      </c>
      <c r="AE158" s="15">
        <v>2.2183786868117776</v>
      </c>
      <c r="AF158" s="15">
        <v>0.75192422711565554</v>
      </c>
      <c r="AG158" s="15">
        <v>0.37511751239712254</v>
      </c>
      <c r="AH158" s="233">
        <v>0.18128297558375195</v>
      </c>
      <c r="AI158" s="233">
        <v>0.45816063542112317</v>
      </c>
      <c r="AJ158" s="15">
        <v>0.54647430705256583</v>
      </c>
      <c r="AK158" s="15">
        <v>0.23792199916340248</v>
      </c>
      <c r="AL158" s="15">
        <v>0.93787556320227439</v>
      </c>
      <c r="AM158" s="15">
        <v>1.3773970495638745</v>
      </c>
      <c r="AN158" s="233">
        <v>0.77991871244300626</v>
      </c>
      <c r="AO158" s="233">
        <v>0.60876134665655002</v>
      </c>
      <c r="AP158" s="233">
        <v>0.36426869985017873</v>
      </c>
      <c r="AQ158" s="15">
        <v>0.77861484426013605</v>
      </c>
      <c r="AR158" s="233">
        <v>1.7981969823816613</v>
      </c>
      <c r="AS158" s="15">
        <v>0.99207360681967671</v>
      </c>
      <c r="AT158" s="233">
        <v>0.63978488632321684</v>
      </c>
      <c r="AU158" s="233">
        <v>0.75224168860824137</v>
      </c>
      <c r="AV158" s="15">
        <v>0.8034791505912432</v>
      </c>
      <c r="AW158" s="15">
        <v>0.20957413925420149</v>
      </c>
      <c r="AX158" s="233">
        <v>0.54960896658045044</v>
      </c>
      <c r="AY158" s="233">
        <v>1.0381989337743798</v>
      </c>
      <c r="AZ158" s="15">
        <v>1.7305771474124805</v>
      </c>
      <c r="BA158" s="233">
        <v>0.77160154500833955</v>
      </c>
    </row>
    <row r="159" spans="2:53">
      <c r="B159" s="12">
        <v>44074</v>
      </c>
      <c r="C159" s="224">
        <v>152</v>
      </c>
      <c r="D159" s="15">
        <v>0.83054403251278586</v>
      </c>
      <c r="E159" s="15">
        <v>1.3830260589688821</v>
      </c>
      <c r="F159" s="15">
        <v>1.1335560435820418</v>
      </c>
      <c r="G159" s="233">
        <v>0.28929806152765891</v>
      </c>
      <c r="H159" s="15">
        <v>0.61844412136912952</v>
      </c>
      <c r="I159" s="233">
        <v>0.50422095542182233</v>
      </c>
      <c r="J159" s="15">
        <v>0.13069736775154692</v>
      </c>
      <c r="K159" s="233">
        <v>0.61627484570363167</v>
      </c>
      <c r="L159" s="15">
        <v>0.55325126430240601</v>
      </c>
      <c r="M159" s="15">
        <v>0.68756494303125393</v>
      </c>
      <c r="N159" s="15">
        <v>2.3315415308396252</v>
      </c>
      <c r="O159" s="233">
        <v>0.71759409460346391</v>
      </c>
      <c r="P159" s="15">
        <v>0.943593248680763</v>
      </c>
      <c r="Q159" s="15">
        <v>0.91035323828517278</v>
      </c>
      <c r="R159" s="15">
        <v>1.1796485319754015</v>
      </c>
      <c r="S159" s="15">
        <v>1.3154509506289078</v>
      </c>
      <c r="T159" s="15">
        <v>1.3740033517354406</v>
      </c>
      <c r="U159" s="15">
        <v>0.48845532421561344</v>
      </c>
      <c r="V159" s="233">
        <v>0.30210474398237558</v>
      </c>
      <c r="W159" s="15">
        <v>0.56300597778196704</v>
      </c>
      <c r="X159" s="15">
        <v>0.50910102933291612</v>
      </c>
      <c r="Y159" s="233">
        <v>0.66407181122965908</v>
      </c>
      <c r="Z159" s="233">
        <v>1.0426433256970189</v>
      </c>
      <c r="AA159" s="15">
        <v>1.5403585135958155</v>
      </c>
      <c r="AB159" s="15">
        <v>0.63432664253528459</v>
      </c>
      <c r="AC159" s="233">
        <v>1.5965617749853627</v>
      </c>
      <c r="AD159" s="233">
        <v>0.87802972638353027</v>
      </c>
      <c r="AE159" s="15">
        <v>2.0709395750026616</v>
      </c>
      <c r="AF159" s="15">
        <v>0.68654255985516655</v>
      </c>
      <c r="AG159" s="15">
        <v>0.38934395051087073</v>
      </c>
      <c r="AH159" s="233">
        <v>0.17970619119966255</v>
      </c>
      <c r="AI159" s="233">
        <v>0.43945851841389327</v>
      </c>
      <c r="AJ159" s="233">
        <v>0.55132588666262039</v>
      </c>
      <c r="AK159" s="15">
        <v>0.2324896486643421</v>
      </c>
      <c r="AL159" s="15">
        <v>0.83368011813374265</v>
      </c>
      <c r="AM159" s="15">
        <v>1.3275405281303267</v>
      </c>
      <c r="AN159" s="233">
        <v>0.76881381181714203</v>
      </c>
      <c r="AO159" s="233">
        <v>0.60910031933601216</v>
      </c>
      <c r="AP159" s="233">
        <v>0.19008245678248262</v>
      </c>
      <c r="AQ159" s="15">
        <v>0.77288172863189275</v>
      </c>
      <c r="AR159" s="233">
        <v>1.7785242630120888</v>
      </c>
      <c r="AS159" s="15">
        <v>0.90875852075384955</v>
      </c>
      <c r="AT159" s="233">
        <v>0.62473958012661612</v>
      </c>
      <c r="AU159" s="233">
        <v>0.77703111196581232</v>
      </c>
      <c r="AV159" s="15">
        <v>0.77635128166031464</v>
      </c>
      <c r="AW159" s="15">
        <v>0.19164050454404549</v>
      </c>
      <c r="AX159" s="233">
        <v>0.54641209894589993</v>
      </c>
      <c r="AY159" s="233">
        <v>1.0854091637617636</v>
      </c>
      <c r="AZ159" s="15">
        <v>1.7367127769697177</v>
      </c>
      <c r="BA159" s="233">
        <v>0.68956380603860823</v>
      </c>
    </row>
    <row r="160" spans="2:53">
      <c r="B160" s="12">
        <v>44075</v>
      </c>
      <c r="C160" s="224">
        <v>153</v>
      </c>
      <c r="D160" s="15">
        <v>0.65527736249194135</v>
      </c>
      <c r="E160" s="15">
        <v>1.3743150988803141</v>
      </c>
      <c r="F160" s="15">
        <v>1.1724395365856566</v>
      </c>
      <c r="G160" s="233">
        <v>0.2590750921939135</v>
      </c>
      <c r="H160" s="15">
        <v>0.59522702436100816</v>
      </c>
      <c r="I160" s="233">
        <v>0.46200369268470454</v>
      </c>
      <c r="J160" s="15">
        <v>0.20762462861956266</v>
      </c>
      <c r="K160" s="233">
        <v>0.61627484570363167</v>
      </c>
      <c r="L160" s="15">
        <v>0.42083560332153119</v>
      </c>
      <c r="M160" s="15">
        <v>0.6479315470256708</v>
      </c>
      <c r="N160" s="15">
        <v>2.3158137496325386</v>
      </c>
      <c r="O160" s="233">
        <v>0.69473234944709616</v>
      </c>
      <c r="P160" s="15">
        <v>0.93225616801028621</v>
      </c>
      <c r="Q160" s="15">
        <v>0.86015798291471257</v>
      </c>
      <c r="R160" s="15">
        <v>1.1360103486781625</v>
      </c>
      <c r="S160" s="15">
        <v>1.1529148783034617</v>
      </c>
      <c r="T160" s="15">
        <v>1.3740033517354406</v>
      </c>
      <c r="U160" s="15">
        <v>0.4462180650073882</v>
      </c>
      <c r="V160" s="233">
        <v>0.24418364746607221</v>
      </c>
      <c r="W160" s="15">
        <v>0.54561711549206493</v>
      </c>
      <c r="X160" s="15">
        <v>0.57261336005003061</v>
      </c>
      <c r="Y160" s="233">
        <v>0.6240195891164646</v>
      </c>
      <c r="Z160" s="233">
        <v>0.85999264292714472</v>
      </c>
      <c r="AA160" s="15">
        <v>1.4795895005337099</v>
      </c>
      <c r="AB160" s="15">
        <v>0.70380474877009191</v>
      </c>
      <c r="AC160" s="233">
        <v>1.231092900953217</v>
      </c>
      <c r="AD160" s="233">
        <v>0.75628813142814322</v>
      </c>
      <c r="AE160" s="15">
        <v>1.9995862259158312</v>
      </c>
      <c r="AF160" s="15">
        <v>0.76542814973994722</v>
      </c>
      <c r="AG160" s="15">
        <v>0.38056279411446325</v>
      </c>
      <c r="AH160" s="233">
        <v>0.17551081892747281</v>
      </c>
      <c r="AI160" s="233">
        <v>0.39893376742890901</v>
      </c>
      <c r="AJ160" s="233">
        <v>0.49501549547243634</v>
      </c>
      <c r="AK160" s="15">
        <v>0.22399908249585312</v>
      </c>
      <c r="AL160" s="15">
        <v>0.82217792477666962</v>
      </c>
      <c r="AM160" s="15">
        <v>1.3467308617214664</v>
      </c>
      <c r="AN160" s="233">
        <v>0.72812168760479123</v>
      </c>
      <c r="AO160" s="233">
        <v>0.57783314786540785</v>
      </c>
      <c r="AP160" s="233">
        <v>0.3780357570512522</v>
      </c>
      <c r="AQ160" s="15">
        <v>0.70491280363315567</v>
      </c>
      <c r="AR160" s="233">
        <v>1.6228028778174799</v>
      </c>
      <c r="AS160" s="15">
        <v>0.8363142951557252</v>
      </c>
      <c r="AT160" s="233">
        <v>0.5550588419460466</v>
      </c>
      <c r="AU160" s="233">
        <v>0.75078518387892146</v>
      </c>
      <c r="AV160" s="15">
        <v>0.76566257601077425</v>
      </c>
      <c r="AW160" s="15">
        <v>0.1737942880526866</v>
      </c>
      <c r="AX160" s="233">
        <v>0.4883423391921049</v>
      </c>
      <c r="AY160" s="233">
        <v>1.0254475272771124</v>
      </c>
      <c r="AZ160" s="15">
        <v>1.4886891261651134</v>
      </c>
      <c r="BA160" s="233">
        <v>0.84997189534157569</v>
      </c>
    </row>
    <row r="161" spans="2:53">
      <c r="B161" s="12">
        <v>44076</v>
      </c>
      <c r="C161" s="224">
        <v>154</v>
      </c>
      <c r="D161" s="15">
        <v>0.67215996847751158</v>
      </c>
      <c r="E161" s="233">
        <v>1.3509169923943354</v>
      </c>
      <c r="F161" s="15">
        <v>1.1364594024849239</v>
      </c>
      <c r="G161" s="233">
        <v>0.25682749235656893</v>
      </c>
      <c r="H161" s="15">
        <v>0.54085500267878772</v>
      </c>
      <c r="I161" s="233">
        <v>0.46056851571849577</v>
      </c>
      <c r="J161" s="15">
        <v>0.2037817670602087</v>
      </c>
      <c r="K161" s="233">
        <v>0.52046260263213084</v>
      </c>
      <c r="L161" s="15">
        <v>0.4125724773937911</v>
      </c>
      <c r="M161" s="15">
        <v>0.64455546130924701</v>
      </c>
      <c r="N161" s="15">
        <v>1.9404313200258752</v>
      </c>
      <c r="O161" s="233">
        <v>0.70233289790120013</v>
      </c>
      <c r="P161" s="15">
        <v>0.88012502044410978</v>
      </c>
      <c r="Q161" s="15">
        <v>0.83100537498334803</v>
      </c>
      <c r="R161" s="233">
        <v>1.0389768309344127</v>
      </c>
      <c r="S161" s="233">
        <v>1.0959291525705008</v>
      </c>
      <c r="T161" s="15">
        <v>1.0858301422508987</v>
      </c>
      <c r="U161" s="15">
        <v>0.48048480481214079</v>
      </c>
      <c r="V161" s="233">
        <v>0.23211478147619399</v>
      </c>
      <c r="W161" s="15">
        <v>0.51847106005682109</v>
      </c>
      <c r="X161" s="15">
        <v>0.43875123839328517</v>
      </c>
      <c r="Y161" s="233">
        <v>0.65791594237823203</v>
      </c>
      <c r="Z161" s="233">
        <v>0.92632174863653505</v>
      </c>
      <c r="AA161" s="15">
        <v>1.4418643578806163</v>
      </c>
      <c r="AB161" s="15">
        <v>0.52820278845685364</v>
      </c>
      <c r="AC161" s="233">
        <v>1.3703206731222701</v>
      </c>
      <c r="AD161" s="233">
        <v>0.73296237372327666</v>
      </c>
      <c r="AE161" s="15">
        <v>1.9173444493571041</v>
      </c>
      <c r="AF161" s="15">
        <v>0.76381364886058478</v>
      </c>
      <c r="AG161" s="15">
        <v>0.40086652424395908</v>
      </c>
      <c r="AH161" s="15">
        <v>0.1765533815775758</v>
      </c>
      <c r="AI161" s="233">
        <v>0.36129252388815863</v>
      </c>
      <c r="AJ161" s="233">
        <v>0.47701940193997572</v>
      </c>
      <c r="AK161" s="15">
        <v>0.2178520470978107</v>
      </c>
      <c r="AL161" s="15">
        <v>0.79507067122065933</v>
      </c>
      <c r="AM161" s="15">
        <v>1.2723747995876293</v>
      </c>
      <c r="AN161" s="233">
        <v>0.71821760683847502</v>
      </c>
      <c r="AO161" s="15">
        <v>0.58605746596563135</v>
      </c>
      <c r="AP161" s="233">
        <v>0.3817922695128167</v>
      </c>
      <c r="AQ161" s="15">
        <v>0.66137581441390991</v>
      </c>
      <c r="AR161" s="233">
        <v>1.5162659640806859</v>
      </c>
      <c r="AS161" s="15">
        <v>0.77132650219778098</v>
      </c>
      <c r="AT161" s="233">
        <v>0.54387632030306376</v>
      </c>
      <c r="AU161" s="233">
        <v>0.72688360262205265</v>
      </c>
      <c r="AV161" s="15">
        <v>0.77135526778437935</v>
      </c>
      <c r="AW161" s="15">
        <v>0.26914022589266751</v>
      </c>
      <c r="AX161" s="233">
        <v>0.4903145136667294</v>
      </c>
      <c r="AY161" s="15">
        <v>1.0726097777600379</v>
      </c>
      <c r="AZ161" s="15">
        <v>1.4852690240562794</v>
      </c>
      <c r="BA161" s="233">
        <v>0.85080247567892131</v>
      </c>
    </row>
    <row r="162" spans="2:53">
      <c r="B162" s="12">
        <v>44077</v>
      </c>
      <c r="C162" s="224">
        <v>155</v>
      </c>
      <c r="D162" s="15">
        <v>0.67759943325382821</v>
      </c>
      <c r="E162" s="233">
        <v>1.3791453116407584</v>
      </c>
      <c r="F162" s="15">
        <v>0.9357649387763749</v>
      </c>
      <c r="G162" s="233">
        <v>0.21198399873485485</v>
      </c>
      <c r="H162" s="15">
        <v>0.50273800460616569</v>
      </c>
      <c r="I162" s="233">
        <v>0.45777239860874835</v>
      </c>
      <c r="J162" s="15">
        <v>0.23538903557911439</v>
      </c>
      <c r="K162" s="15">
        <v>0.56332882457347722</v>
      </c>
      <c r="L162" s="15">
        <v>0.38937083386374788</v>
      </c>
      <c r="M162" s="15">
        <v>0.59707894072961964</v>
      </c>
      <c r="N162" s="15">
        <v>1.8063527272628324</v>
      </c>
      <c r="O162" s="233">
        <v>0.71502715686758223</v>
      </c>
      <c r="P162" s="15">
        <v>0.9082490850831475</v>
      </c>
      <c r="Q162" s="233">
        <v>0.7735377562957042</v>
      </c>
      <c r="R162" s="233">
        <v>1.0504924715898081</v>
      </c>
      <c r="S162" s="233">
        <v>1.051584711801328</v>
      </c>
      <c r="T162" s="15">
        <v>1.0858301422508987</v>
      </c>
      <c r="U162" s="15">
        <v>0.44609799060345728</v>
      </c>
      <c r="V162" s="15">
        <v>0.22518493525509292</v>
      </c>
      <c r="W162" s="15">
        <v>0.49318178817613195</v>
      </c>
      <c r="X162" s="15">
        <v>0.48513029346362352</v>
      </c>
      <c r="Y162" s="233">
        <v>0.67832489382898387</v>
      </c>
      <c r="Z162" s="233">
        <v>0.58191216338026364</v>
      </c>
      <c r="AA162" s="15">
        <v>1.3791508284741612</v>
      </c>
      <c r="AB162" s="15">
        <v>0.66550998910007864</v>
      </c>
      <c r="AC162" s="233">
        <v>1.1374220175452467</v>
      </c>
      <c r="AD162" s="233">
        <v>0.69183050530864221</v>
      </c>
      <c r="AE162" s="15">
        <v>1.7698313006530368</v>
      </c>
      <c r="AF162" s="15">
        <v>0.7469920432039423</v>
      </c>
      <c r="AG162" s="15">
        <v>0.43281747847920826</v>
      </c>
      <c r="AH162" s="15">
        <v>0.17957288854878936</v>
      </c>
      <c r="AI162" s="233">
        <v>0.33746274334503262</v>
      </c>
      <c r="AJ162" s="233">
        <v>0.46212105308591134</v>
      </c>
      <c r="AK162" s="15">
        <v>0.20579788754889908</v>
      </c>
      <c r="AL162" s="15">
        <v>0.76303996499747584</v>
      </c>
      <c r="AM162" s="15">
        <v>1.2917178260722346</v>
      </c>
      <c r="AN162" s="233">
        <v>0.67269335225985982</v>
      </c>
      <c r="AO162" s="15">
        <v>0.52360700915638092</v>
      </c>
      <c r="AP162" s="233">
        <v>0.40641901459565083</v>
      </c>
      <c r="AQ162" s="15">
        <v>0.56347406877632622</v>
      </c>
      <c r="AR162" s="233">
        <v>1.4187988355015844</v>
      </c>
      <c r="AS162" s="15">
        <v>0.75773453810348912</v>
      </c>
      <c r="AT162" s="233">
        <v>0.54816825549560533</v>
      </c>
      <c r="AU162" s="233">
        <v>0.73167787510008964</v>
      </c>
      <c r="AV162" s="15">
        <v>0.76510195669622205</v>
      </c>
      <c r="AW162" s="15">
        <v>0.25162248698918127</v>
      </c>
      <c r="AX162" s="233">
        <v>0.48344782968058808</v>
      </c>
      <c r="AY162" s="15">
        <v>1.1989920529059386</v>
      </c>
      <c r="AZ162" s="15">
        <v>1.4659738521474937</v>
      </c>
      <c r="BA162" s="233">
        <v>0.91653773286505413</v>
      </c>
    </row>
    <row r="163" spans="2:53">
      <c r="B163" s="12">
        <v>44078</v>
      </c>
      <c r="C163" s="224">
        <v>156</v>
      </c>
      <c r="D163" s="15">
        <v>0.67511031836966495</v>
      </c>
      <c r="E163" s="233">
        <v>1.2879169074800498</v>
      </c>
      <c r="F163" s="15">
        <v>0.92055692369395559</v>
      </c>
      <c r="G163" s="233">
        <v>0.19699296144882592</v>
      </c>
      <c r="H163" s="15">
        <v>0.46520815359675388</v>
      </c>
      <c r="I163" s="233">
        <v>0.44054717044015945</v>
      </c>
      <c r="J163" s="15">
        <v>0.25496904769132406</v>
      </c>
      <c r="K163" s="15">
        <v>0.52287372893666173</v>
      </c>
      <c r="L163" s="15">
        <v>0.39749449971200335</v>
      </c>
      <c r="M163" s="15">
        <v>0.57272302522964735</v>
      </c>
      <c r="N163" s="15">
        <v>1.636765931812878</v>
      </c>
      <c r="O163" s="233">
        <v>0.73555831348026046</v>
      </c>
      <c r="P163" s="15">
        <v>0.70904855553716017</v>
      </c>
      <c r="Q163" s="233">
        <v>0.79766880872674961</v>
      </c>
      <c r="R163" s="233">
        <v>0.97360776448837272</v>
      </c>
      <c r="S163" s="233">
        <v>1.0719878483777454</v>
      </c>
      <c r="T163" s="15">
        <v>0.96672926902530476</v>
      </c>
      <c r="U163" s="15">
        <v>0.43763744977164876</v>
      </c>
      <c r="V163" s="15">
        <v>0.24905301959114365</v>
      </c>
      <c r="W163" s="15">
        <v>0.4938918777790085</v>
      </c>
      <c r="X163" s="15">
        <v>0.50225450448018505</v>
      </c>
      <c r="Y163" s="233">
        <v>0.7135177420227734</v>
      </c>
      <c r="Z163" s="233">
        <v>0.66279533730391194</v>
      </c>
      <c r="AA163" s="15">
        <v>1.3505570972389691</v>
      </c>
      <c r="AB163" s="15">
        <v>0.59915381577116478</v>
      </c>
      <c r="AC163" s="233">
        <v>1.5291800262972974</v>
      </c>
      <c r="AD163" s="233">
        <v>0.64375539064972032</v>
      </c>
      <c r="AE163" s="15">
        <v>1.8249910311689987</v>
      </c>
      <c r="AF163" s="15">
        <v>0.84765023184574873</v>
      </c>
      <c r="AG163" s="15">
        <v>0.48042958207926539</v>
      </c>
      <c r="AH163" s="15">
        <v>0.18098195576963555</v>
      </c>
      <c r="AI163" s="233">
        <v>0.35998691764987456</v>
      </c>
      <c r="AJ163" s="233">
        <v>0.41427447014197633</v>
      </c>
      <c r="AK163" s="15">
        <v>0.21025926326102404</v>
      </c>
      <c r="AL163" s="15">
        <v>0.74562386558315752</v>
      </c>
      <c r="AM163" s="15">
        <v>1.4743956360996537</v>
      </c>
      <c r="AN163" s="233">
        <v>0.63968263660133373</v>
      </c>
      <c r="AO163" s="15">
        <v>0.53198150719310378</v>
      </c>
      <c r="AP163" s="233">
        <v>0.41896964238732032</v>
      </c>
      <c r="AQ163" s="15">
        <v>0.64779689751939584</v>
      </c>
      <c r="AR163" s="233">
        <v>1.4161013852340001</v>
      </c>
      <c r="AS163" s="15">
        <v>0.80100799636152942</v>
      </c>
      <c r="AT163" s="233">
        <v>0.50124756332703413</v>
      </c>
      <c r="AU163" s="233">
        <v>0.73000307082345472</v>
      </c>
      <c r="AV163" s="15">
        <v>0.79692869923996112</v>
      </c>
      <c r="AW163" s="15">
        <v>0.33534061994631159</v>
      </c>
      <c r="AX163" s="233">
        <v>0.49222192244836754</v>
      </c>
      <c r="AY163" s="15">
        <v>1.1625536017936382</v>
      </c>
      <c r="AZ163" s="15">
        <v>1.4007037897283732</v>
      </c>
      <c r="BA163" s="233">
        <v>0.95238734200390041</v>
      </c>
    </row>
    <row r="164" spans="2:53">
      <c r="B164" s="12">
        <v>44079</v>
      </c>
      <c r="C164" s="224">
        <v>157</v>
      </c>
      <c r="D164" s="15">
        <v>0.61966840555211433</v>
      </c>
      <c r="E164" s="233">
        <v>1.2907350310007257</v>
      </c>
      <c r="F164" s="15">
        <v>0.94979452926270569</v>
      </c>
      <c r="G164" s="233">
        <v>0.18041978941447973</v>
      </c>
      <c r="H164" s="15">
        <v>0.44593270227792914</v>
      </c>
      <c r="I164" s="233">
        <v>0.45710178276672864</v>
      </c>
      <c r="J164" s="15">
        <v>0.25496904769132406</v>
      </c>
      <c r="K164" s="15">
        <v>0.62431520232511928</v>
      </c>
      <c r="L164" s="15">
        <v>0.38600272134979058</v>
      </c>
      <c r="M164" s="15">
        <v>0.56493394598829483</v>
      </c>
      <c r="N164" s="15">
        <v>1.4881029249712288</v>
      </c>
      <c r="O164" s="233">
        <v>0.70356438577715408</v>
      </c>
      <c r="P164" s="233">
        <v>0.66398487333133105</v>
      </c>
      <c r="Q164" s="233">
        <v>0.78635428615505221</v>
      </c>
      <c r="R164" s="233">
        <v>0.88974671391841242</v>
      </c>
      <c r="S164" s="233">
        <v>1.2531753190943715</v>
      </c>
      <c r="T164" s="15">
        <v>0.96672926902530476</v>
      </c>
      <c r="U164" s="15">
        <v>0.43763744977164876</v>
      </c>
      <c r="V164" s="15">
        <v>0.24789940032593652</v>
      </c>
      <c r="W164" s="15">
        <v>0.49967443424918656</v>
      </c>
      <c r="X164" s="15">
        <v>0.54185946218470804</v>
      </c>
      <c r="Y164" s="233">
        <v>0.69786723657422811</v>
      </c>
      <c r="Z164" s="233">
        <v>0.6453570953161426</v>
      </c>
      <c r="AA164" s="15">
        <v>1.3209221125879442</v>
      </c>
      <c r="AB164" s="233">
        <v>0.48269652052717049</v>
      </c>
      <c r="AC164" s="233">
        <v>1.2731726102586296</v>
      </c>
      <c r="AD164" s="233">
        <v>0.62984870000095994</v>
      </c>
      <c r="AE164" s="15">
        <v>1.9064122393680398</v>
      </c>
      <c r="AF164" s="15">
        <v>0.89052407693757429</v>
      </c>
      <c r="AG164" s="15">
        <v>0.43212937277296504</v>
      </c>
      <c r="AH164" s="15">
        <v>0.1897055184005276</v>
      </c>
      <c r="AI164" s="233">
        <v>0.33229762291882331</v>
      </c>
      <c r="AJ164" s="233">
        <v>0.41359855047889177</v>
      </c>
      <c r="AK164" s="15">
        <v>0.21117850455559964</v>
      </c>
      <c r="AL164" s="15">
        <v>0.72776319842870707</v>
      </c>
      <c r="AM164" s="15">
        <v>1.0783307179301029</v>
      </c>
      <c r="AN164" s="233">
        <v>0.65160486420190777</v>
      </c>
      <c r="AO164" s="15">
        <v>0.52408242180769704</v>
      </c>
      <c r="AP164" s="233">
        <v>0.41896964238732032</v>
      </c>
      <c r="AQ164" s="15">
        <v>0.63936723342470358</v>
      </c>
      <c r="AR164" s="233">
        <v>1.4130315135853675</v>
      </c>
      <c r="AS164" s="15">
        <v>0.73139308799066483</v>
      </c>
      <c r="AT164" s="233">
        <v>0.49227396031286119</v>
      </c>
      <c r="AU164" s="15">
        <v>0.80706613727277798</v>
      </c>
      <c r="AV164" s="15">
        <v>0.75495052187476275</v>
      </c>
      <c r="AW164" s="15">
        <v>0.25787188065098071</v>
      </c>
      <c r="AX164" s="233">
        <v>0.48259727094539834</v>
      </c>
      <c r="AY164" s="15">
        <v>1.2158168921985053</v>
      </c>
      <c r="AZ164" s="15">
        <v>1.4796919201057332</v>
      </c>
      <c r="BA164" s="233">
        <v>1.0017695364176025</v>
      </c>
    </row>
    <row r="165" spans="2:53">
      <c r="B165" s="12">
        <v>44080</v>
      </c>
      <c r="C165" s="224">
        <v>158</v>
      </c>
      <c r="D165" s="15">
        <v>0.67902717693028181</v>
      </c>
      <c r="E165" s="233">
        <v>1.2178043528391262</v>
      </c>
      <c r="F165" s="15">
        <v>0.89992888303972607</v>
      </c>
      <c r="G165" s="233">
        <v>0.18938561041136179</v>
      </c>
      <c r="H165" s="15">
        <v>0.43769344810525063</v>
      </c>
      <c r="I165" s="233">
        <v>0.48572174511166211</v>
      </c>
      <c r="J165" s="15">
        <v>0.25496904769132406</v>
      </c>
      <c r="K165" s="15">
        <v>0.52867708962985716</v>
      </c>
      <c r="L165" s="15">
        <v>0.38193776421635256</v>
      </c>
      <c r="M165" s="15">
        <v>0.55384536389101613</v>
      </c>
      <c r="N165" s="15">
        <v>1.4907303405765404</v>
      </c>
      <c r="O165" s="233">
        <v>0.6681393850205275</v>
      </c>
      <c r="P165" s="233">
        <v>0.66356470312787563</v>
      </c>
      <c r="Q165" s="233">
        <v>0.83400090311913644</v>
      </c>
      <c r="R165" s="233">
        <v>0.8891652866605172</v>
      </c>
      <c r="S165" s="233">
        <v>1.0866749219593836</v>
      </c>
      <c r="T165" s="15">
        <v>0.96672926902530476</v>
      </c>
      <c r="U165" s="15">
        <v>0.4234483803223047</v>
      </c>
      <c r="V165" s="15">
        <v>0.23612750636082019</v>
      </c>
      <c r="W165" s="15">
        <v>0.46845461684771805</v>
      </c>
      <c r="X165" s="15">
        <v>0.48400399113793313</v>
      </c>
      <c r="Y165" s="233">
        <v>0.69786723657422811</v>
      </c>
      <c r="Z165" s="233">
        <v>0.6403999266160072</v>
      </c>
      <c r="AA165" s="15">
        <v>1.3573478740051341</v>
      </c>
      <c r="AB165" s="233">
        <v>0.46583420128193864</v>
      </c>
      <c r="AC165" s="233">
        <v>1.2520922979594904</v>
      </c>
      <c r="AD165" s="233">
        <v>0.63456521740378036</v>
      </c>
      <c r="AE165" s="15">
        <v>1.9604141397962469</v>
      </c>
      <c r="AF165" s="15">
        <v>0.88820118350445243</v>
      </c>
      <c r="AG165" s="15">
        <v>0.46984923764138592</v>
      </c>
      <c r="AH165" s="15">
        <v>0.18838641838829773</v>
      </c>
      <c r="AI165" s="233">
        <v>0.35345894523156779</v>
      </c>
      <c r="AJ165" s="233">
        <v>0.37377461865978184</v>
      </c>
      <c r="AK165" s="15">
        <v>0.21398226496233924</v>
      </c>
      <c r="AL165" s="15">
        <v>0.73021709652890521</v>
      </c>
      <c r="AM165" s="15">
        <v>1.2919797864146179</v>
      </c>
      <c r="AN165" s="233">
        <v>0.64392589505037579</v>
      </c>
      <c r="AO165" s="15">
        <v>0.54898816591265132</v>
      </c>
      <c r="AP165" s="233">
        <v>0.41896964238732032</v>
      </c>
      <c r="AQ165" s="15">
        <v>0.76916321248047737</v>
      </c>
      <c r="AR165" s="233">
        <v>1.3771234729141721</v>
      </c>
      <c r="AS165" s="15">
        <v>0.65480387992111433</v>
      </c>
      <c r="AT165" s="233">
        <v>0.46511189401003961</v>
      </c>
      <c r="AU165" s="15">
        <v>0.85119408393996565</v>
      </c>
      <c r="AV165" s="15">
        <v>0.76312669213638118</v>
      </c>
      <c r="AW165" s="15">
        <v>0.30870691904077824</v>
      </c>
      <c r="AX165" s="233">
        <v>0.47137919656942934</v>
      </c>
      <c r="AY165" s="15">
        <v>1.3149810911484674</v>
      </c>
      <c r="AZ165" s="15">
        <v>1.526540240794892</v>
      </c>
      <c r="BA165" s="233">
        <v>1.0713335866452844</v>
      </c>
    </row>
    <row r="166" spans="2:53">
      <c r="B166" s="12">
        <v>44081</v>
      </c>
      <c r="C166" s="224">
        <v>159</v>
      </c>
      <c r="D166" s="15">
        <v>0.61272072111719922</v>
      </c>
      <c r="E166" s="233">
        <v>1.3059158826418964</v>
      </c>
      <c r="F166" s="15">
        <v>0.90749021559070842</v>
      </c>
      <c r="G166" s="233">
        <v>0.19023142634098736</v>
      </c>
      <c r="H166" s="15">
        <v>0.43143272506364233</v>
      </c>
      <c r="I166" s="233">
        <v>0.52157031485416794</v>
      </c>
      <c r="J166" s="15">
        <v>0.40381670458239532</v>
      </c>
      <c r="K166" s="15">
        <v>0.62070121027752678</v>
      </c>
      <c r="L166" s="15">
        <v>0.3788322775024357</v>
      </c>
      <c r="M166" s="15">
        <v>0.56889496472578571</v>
      </c>
      <c r="N166" s="15">
        <v>2.4020850880599274</v>
      </c>
      <c r="O166" s="233">
        <v>0.73885691167800971</v>
      </c>
      <c r="P166" s="233">
        <v>0.65959195582323871</v>
      </c>
      <c r="Q166" s="233">
        <v>0.84882938533081187</v>
      </c>
      <c r="R166" s="233">
        <v>0.89121707435048891</v>
      </c>
      <c r="S166" s="233">
        <v>1.092681514581376</v>
      </c>
      <c r="T166" s="15">
        <v>0.88121177294393505</v>
      </c>
      <c r="U166" s="15">
        <v>0.43907531802308392</v>
      </c>
      <c r="V166" s="15">
        <v>0.22653963469790078</v>
      </c>
      <c r="W166" s="15">
        <v>0.496644758442853</v>
      </c>
      <c r="X166" s="15">
        <v>0.60824708360581581</v>
      </c>
      <c r="Y166" s="233">
        <v>0.69284782000928702</v>
      </c>
      <c r="Z166" s="233">
        <v>0.64064098933176439</v>
      </c>
      <c r="AA166" s="15">
        <v>1.4034992615446511</v>
      </c>
      <c r="AB166" s="233">
        <v>0.50498546959832125</v>
      </c>
      <c r="AC166" s="233">
        <v>1.1902110422076007</v>
      </c>
      <c r="AD166" s="233">
        <v>0.61771671589708277</v>
      </c>
      <c r="AE166" s="15">
        <v>2.0958331924447422</v>
      </c>
      <c r="AF166" s="15">
        <v>1.021650215225137</v>
      </c>
      <c r="AG166" s="15">
        <v>0.44769957418169881</v>
      </c>
      <c r="AH166" s="15">
        <v>0.18821183744998241</v>
      </c>
      <c r="AI166" s="233">
        <v>0.37640151854317744</v>
      </c>
      <c r="AJ166" s="233">
        <v>0.35652404595646814</v>
      </c>
      <c r="AK166" s="15">
        <v>0.21372097108909621</v>
      </c>
      <c r="AL166" s="15">
        <v>0.84196032881893912</v>
      </c>
      <c r="AM166" s="15">
        <v>1.3286582929197646</v>
      </c>
      <c r="AN166" s="233">
        <v>0.64114911715743417</v>
      </c>
      <c r="AO166" s="15">
        <v>0.52149655359671043</v>
      </c>
      <c r="AP166" s="233">
        <v>0.5586160553107915</v>
      </c>
      <c r="AQ166" s="15">
        <v>0.78260327305248778</v>
      </c>
      <c r="AR166" s="233">
        <v>1.3369368578410803</v>
      </c>
      <c r="AS166" s="15">
        <v>0.77175587773257803</v>
      </c>
      <c r="AT166" s="233">
        <v>0.50571174696078758</v>
      </c>
      <c r="AU166" s="15">
        <v>0.87958207251497911</v>
      </c>
      <c r="AV166" s="15">
        <v>0.76957213017005344</v>
      </c>
      <c r="AW166" s="15">
        <v>0.43461236018844979</v>
      </c>
      <c r="AX166" s="233">
        <v>0.46988193655342109</v>
      </c>
      <c r="AY166" s="15">
        <v>1.3430663367362048</v>
      </c>
      <c r="AZ166" s="15">
        <v>1.4594121645746583</v>
      </c>
      <c r="BA166" s="15">
        <v>1.2217453348308815</v>
      </c>
    </row>
    <row r="167" spans="2:53">
      <c r="B167" s="12">
        <v>44082</v>
      </c>
      <c r="C167" s="224">
        <v>160</v>
      </c>
      <c r="D167" s="15">
        <v>0.68413509877609202</v>
      </c>
      <c r="E167" s="233">
        <v>1.314071246561507</v>
      </c>
      <c r="F167" s="15">
        <v>0.95194694762046339</v>
      </c>
      <c r="G167" s="233">
        <v>0.21770229660509344</v>
      </c>
      <c r="H167" s="15">
        <v>0.4216045325005397</v>
      </c>
      <c r="I167" s="15">
        <v>0.56904958716888898</v>
      </c>
      <c r="J167" s="15">
        <v>0.32796891596604183</v>
      </c>
      <c r="K167" s="15">
        <v>0.63265015909332234</v>
      </c>
      <c r="L167" s="15">
        <v>0.39824859072929036</v>
      </c>
      <c r="M167" s="15">
        <v>0.56361705876618118</v>
      </c>
      <c r="N167" s="15">
        <v>2.1835127121406877</v>
      </c>
      <c r="O167" s="233">
        <v>0.74893770176649765</v>
      </c>
      <c r="P167" s="233">
        <v>0.66003305324644812</v>
      </c>
      <c r="Q167" s="233">
        <v>0.88609730268180342</v>
      </c>
      <c r="R167" s="233">
        <v>0.88406738797287077</v>
      </c>
      <c r="S167" s="233">
        <v>1.2021467157207866</v>
      </c>
      <c r="T167" s="15">
        <v>0.88121177294393505</v>
      </c>
      <c r="U167" s="15">
        <v>0.44867779013187153</v>
      </c>
      <c r="V167" s="15">
        <v>0.23890126643103368</v>
      </c>
      <c r="W167" s="15">
        <v>0.53245156496172386</v>
      </c>
      <c r="X167" s="15">
        <v>0.61138898245458917</v>
      </c>
      <c r="Y167" s="233">
        <v>0.71094403045835874</v>
      </c>
      <c r="Z167" s="233">
        <v>0.59519959308912562</v>
      </c>
      <c r="AA167" s="15">
        <v>1.4665575185939568</v>
      </c>
      <c r="AB167" s="233">
        <v>0.54727411421059258</v>
      </c>
      <c r="AC167" s="233">
        <v>1.4001064756480806</v>
      </c>
      <c r="AD167" s="233">
        <v>0.6451362606010187</v>
      </c>
      <c r="AE167" s="15">
        <v>2.0900547886611269</v>
      </c>
      <c r="AF167" s="15">
        <v>0.94443134811752161</v>
      </c>
      <c r="AG167" s="15">
        <v>0.47617207390363092</v>
      </c>
      <c r="AH167" s="15">
        <v>0.19945691044544386</v>
      </c>
      <c r="AI167" s="233">
        <v>0.39924261465285682</v>
      </c>
      <c r="AJ167" s="233">
        <v>0.3240769453392594</v>
      </c>
      <c r="AK167" s="15">
        <v>0.22198790999990844</v>
      </c>
      <c r="AL167" s="15">
        <v>0.78879648441610839</v>
      </c>
      <c r="AM167" s="15">
        <v>1.360953677991932</v>
      </c>
      <c r="AN167" s="233">
        <v>0.64376262648256755</v>
      </c>
      <c r="AO167" s="15">
        <v>0.58382679731788001</v>
      </c>
      <c r="AP167" s="233">
        <v>0.41013243889333395</v>
      </c>
      <c r="AQ167" s="15">
        <v>0.83321788514934625</v>
      </c>
      <c r="AR167" s="233">
        <v>1.4042577848432738</v>
      </c>
      <c r="AS167" s="15">
        <v>0.79429059978020078</v>
      </c>
      <c r="AT167" s="233">
        <v>0.58773730523754408</v>
      </c>
      <c r="AU167" s="15">
        <v>0.98221177748461586</v>
      </c>
      <c r="AV167" s="15">
        <v>0.76058435753719578</v>
      </c>
      <c r="AW167" s="233">
        <v>0.40028166874607357</v>
      </c>
      <c r="AX167" s="233">
        <v>0.52805563227202867</v>
      </c>
      <c r="AY167" s="15">
        <v>1.4344570228597016</v>
      </c>
      <c r="AZ167" s="15">
        <v>1.526450811926594</v>
      </c>
      <c r="BA167" s="15">
        <v>1.1212201578621794</v>
      </c>
    </row>
    <row r="168" spans="2:53">
      <c r="B168" s="12">
        <v>44083</v>
      </c>
      <c r="C168" s="224">
        <v>161</v>
      </c>
      <c r="D168" s="15">
        <v>0.69185447414372392</v>
      </c>
      <c r="E168" s="233">
        <v>1.269647291824175</v>
      </c>
      <c r="F168" s="15">
        <v>1.0173114859001029</v>
      </c>
      <c r="G168" s="233">
        <v>0.23093765108187977</v>
      </c>
      <c r="H168" s="15">
        <v>0.44569635252152801</v>
      </c>
      <c r="I168" s="15">
        <v>0.64468282873645522</v>
      </c>
      <c r="J168" s="15">
        <v>0.33935031079962591</v>
      </c>
      <c r="K168" s="15">
        <v>0.70487747855563854</v>
      </c>
      <c r="L168" s="15">
        <v>0.40310206908879465</v>
      </c>
      <c r="M168" s="15">
        <v>0.57355901044454172</v>
      </c>
      <c r="N168" s="15">
        <v>2.1693125721424216</v>
      </c>
      <c r="O168" s="233">
        <v>0.72374405498768979</v>
      </c>
      <c r="P168" s="233">
        <v>0.6888618196771874</v>
      </c>
      <c r="Q168" s="233">
        <v>0.86357340887162393</v>
      </c>
      <c r="R168" s="233">
        <v>1.0460364796455401</v>
      </c>
      <c r="S168" s="233">
        <v>1.2138770371720651</v>
      </c>
      <c r="T168" s="15">
        <v>1.0062883131521008</v>
      </c>
      <c r="U168" s="15">
        <v>0.35970112502646651</v>
      </c>
      <c r="V168" s="15">
        <v>0.25065948754600903</v>
      </c>
      <c r="W168" s="15">
        <v>0.5455837188533279</v>
      </c>
      <c r="X168" s="15">
        <v>0.5907307865318171</v>
      </c>
      <c r="Y168" s="233">
        <v>0.68403949640447281</v>
      </c>
      <c r="Z168" s="233">
        <v>0.60598969501872391</v>
      </c>
      <c r="AA168" s="15">
        <v>1.4239663664556343</v>
      </c>
      <c r="AB168" s="233">
        <v>0.57275112008393791</v>
      </c>
      <c r="AC168" s="233">
        <v>1.2200413299440502</v>
      </c>
      <c r="AD168" s="233">
        <v>0.66023070337902623</v>
      </c>
      <c r="AE168" s="15">
        <v>1.7568247564567383</v>
      </c>
      <c r="AF168" s="15">
        <v>0.93679691439249824</v>
      </c>
      <c r="AG168" s="15">
        <v>0.49127451421383689</v>
      </c>
      <c r="AH168" s="15">
        <v>0.20382426113381463</v>
      </c>
      <c r="AI168" s="233">
        <v>0.41432520586759075</v>
      </c>
      <c r="AJ168" s="233">
        <v>0.3770336910559407</v>
      </c>
      <c r="AK168" s="15">
        <v>0.22414152530920717</v>
      </c>
      <c r="AL168" s="15">
        <v>0.78928083931455773</v>
      </c>
      <c r="AM168" s="15">
        <v>1.3984400977036491</v>
      </c>
      <c r="AN168" s="233">
        <v>0.67569734961232852</v>
      </c>
      <c r="AO168" s="15">
        <v>0.56500059251685741</v>
      </c>
      <c r="AP168" s="233">
        <v>0.42332059134737271</v>
      </c>
      <c r="AQ168" s="15">
        <v>0.86826968015136785</v>
      </c>
      <c r="AR168" s="233">
        <v>1.4967989294766377</v>
      </c>
      <c r="AS168" s="15">
        <v>0.87319202518346528</v>
      </c>
      <c r="AT168" s="233">
        <v>0.62712762872975902</v>
      </c>
      <c r="AU168" s="15">
        <v>1.0656128811526016</v>
      </c>
      <c r="AV168" s="15">
        <v>0.73910773423128917</v>
      </c>
      <c r="AW168" s="233">
        <v>0.34834570742892723</v>
      </c>
      <c r="AX168" s="233">
        <v>0.50430378146589006</v>
      </c>
      <c r="AY168" s="15">
        <v>1.5061177299844732</v>
      </c>
      <c r="AZ168" s="15">
        <v>1.5876640786888376</v>
      </c>
      <c r="BA168" s="15">
        <v>1.3612611290957461</v>
      </c>
    </row>
    <row r="169" spans="2:53">
      <c r="B169" s="12">
        <v>44084</v>
      </c>
      <c r="C169" s="224">
        <v>162</v>
      </c>
      <c r="D169" s="15">
        <v>0.63804420013407237</v>
      </c>
      <c r="E169" s="233">
        <v>1.2032158130740989</v>
      </c>
      <c r="F169" s="15">
        <v>1.0962748735194745</v>
      </c>
      <c r="G169" s="15">
        <v>0.31789655158765179</v>
      </c>
      <c r="H169" s="15">
        <v>0.44186007180872117</v>
      </c>
      <c r="I169" s="15">
        <v>0.68586453237765099</v>
      </c>
      <c r="J169" s="15">
        <v>0.33745809676754795</v>
      </c>
      <c r="K169" s="15">
        <v>0.6886742658910856</v>
      </c>
      <c r="L169" s="15">
        <v>0.41732813153354847</v>
      </c>
      <c r="M169" s="15">
        <v>0.57051072245159717</v>
      </c>
      <c r="N169" s="15">
        <v>2.1303054431232482</v>
      </c>
      <c r="O169" s="233">
        <v>0.75237077748240921</v>
      </c>
      <c r="P169" s="233">
        <v>0.68920631697154833</v>
      </c>
      <c r="Q169" s="233">
        <v>0.8677508234356931</v>
      </c>
      <c r="R169" s="233">
        <v>0.96299568607120123</v>
      </c>
      <c r="S169" s="233">
        <v>1.1515704830370994</v>
      </c>
      <c r="T169" s="15">
        <v>1.0062883131521008</v>
      </c>
      <c r="U169" s="233">
        <v>0.35989433539193832</v>
      </c>
      <c r="V169" s="15">
        <v>0.25594421661928124</v>
      </c>
      <c r="W169" s="15">
        <v>0.53021602985995187</v>
      </c>
      <c r="X169" s="15">
        <v>0.62127931362907829</v>
      </c>
      <c r="Y169" s="233">
        <v>0.67826718644359929</v>
      </c>
      <c r="Z169" s="233">
        <v>0.75651955198803933</v>
      </c>
      <c r="AA169" s="15">
        <v>1.491911020520639</v>
      </c>
      <c r="AB169" s="233">
        <v>0.43544391944071287</v>
      </c>
      <c r="AC169" s="15">
        <v>1.8663054893575495</v>
      </c>
      <c r="AD169" s="233">
        <v>0.68075726746268062</v>
      </c>
      <c r="AE169" s="15">
        <v>2.2841940700749981</v>
      </c>
      <c r="AF169" s="15">
        <v>0.94219975223361574</v>
      </c>
      <c r="AG169" s="15">
        <v>0.44753866430276645</v>
      </c>
      <c r="AH169" s="15">
        <v>0.21383168576244924</v>
      </c>
      <c r="AI169" s="233">
        <v>0.41026165446407248</v>
      </c>
      <c r="AJ169" s="233">
        <v>0.38626257858124396</v>
      </c>
      <c r="AK169" s="15">
        <v>0.23342647458351859</v>
      </c>
      <c r="AL169" s="233">
        <v>0.77741226155896925</v>
      </c>
      <c r="AM169" s="15">
        <v>1.3238029355683649</v>
      </c>
      <c r="AN169" s="233">
        <v>0.68431906933782272</v>
      </c>
      <c r="AO169" s="15">
        <v>0.59616261505286106</v>
      </c>
      <c r="AP169" s="233">
        <v>0.43598431363406831</v>
      </c>
      <c r="AQ169" s="15">
        <v>0.96576743346479887</v>
      </c>
      <c r="AR169" s="233">
        <v>1.5801977057757353</v>
      </c>
      <c r="AS169" s="15">
        <v>0.81708654910440814</v>
      </c>
      <c r="AT169" s="233">
        <v>0.62394357121917976</v>
      </c>
      <c r="AU169" s="15">
        <v>1.1404928686727902</v>
      </c>
      <c r="AV169" s="15">
        <v>0.74609196161508706</v>
      </c>
      <c r="AW169" s="233">
        <v>0.3651228253709401</v>
      </c>
      <c r="AX169" s="233">
        <v>0.48874945835743083</v>
      </c>
      <c r="AY169" s="15">
        <v>1.5580560620597745</v>
      </c>
      <c r="AZ169" s="15">
        <v>1.5881242372283388</v>
      </c>
      <c r="BA169" s="15">
        <v>1.4601815623870782</v>
      </c>
    </row>
    <row r="170" spans="2:53">
      <c r="B170" s="12">
        <v>44085</v>
      </c>
      <c r="C170" s="224">
        <v>163</v>
      </c>
      <c r="D170" s="15">
        <v>0.62964913900554875</v>
      </c>
      <c r="E170" s="233">
        <v>1.2200212586606465</v>
      </c>
      <c r="F170" s="15">
        <v>1.0187498626249918</v>
      </c>
      <c r="G170" s="15">
        <v>0.36825216082661932</v>
      </c>
      <c r="H170" s="15">
        <v>0.44556300905965579</v>
      </c>
      <c r="I170" s="15">
        <v>0.74940084500058546</v>
      </c>
      <c r="J170" s="15">
        <v>0.31237793197669916</v>
      </c>
      <c r="K170" s="15">
        <v>0.66915440378286306</v>
      </c>
      <c r="L170" s="15">
        <v>0.40594485677280445</v>
      </c>
      <c r="M170" s="15">
        <v>0.5756290752655856</v>
      </c>
      <c r="N170" s="15">
        <v>2.0750490669676682</v>
      </c>
      <c r="O170" s="233">
        <v>0.79843887786542767</v>
      </c>
      <c r="P170" s="233">
        <v>0.67855461827542085</v>
      </c>
      <c r="Q170" s="233">
        <v>0.82820666371811968</v>
      </c>
      <c r="R170" s="233">
        <v>1.0341980064264409</v>
      </c>
      <c r="S170" s="233">
        <v>1.0917666512972752</v>
      </c>
      <c r="T170" s="15">
        <v>1.1071286766993791</v>
      </c>
      <c r="U170" s="233">
        <v>0.37803622393009256</v>
      </c>
      <c r="V170" s="15">
        <v>0.25381868018940729</v>
      </c>
      <c r="W170" s="15">
        <v>0.5114275316087864</v>
      </c>
      <c r="X170" s="15">
        <v>0.58198919841763497</v>
      </c>
      <c r="Y170" s="233">
        <v>0.60057223311221919</v>
      </c>
      <c r="Z170" s="233">
        <v>0.85325957747193526</v>
      </c>
      <c r="AA170" s="15">
        <v>1.4988242684380941</v>
      </c>
      <c r="AB170" s="233">
        <v>0.54222900534125329</v>
      </c>
      <c r="AC170" s="15">
        <v>1.8570819684602138</v>
      </c>
      <c r="AD170" s="233">
        <v>0.66851453275221318</v>
      </c>
      <c r="AE170" s="15">
        <v>2.1461430552372689</v>
      </c>
      <c r="AF170" s="15">
        <v>0.93021114442990438</v>
      </c>
      <c r="AG170" s="15">
        <v>0.44482078732949659</v>
      </c>
      <c r="AH170" s="15">
        <v>0.21425209198603515</v>
      </c>
      <c r="AI170" s="233">
        <v>0.41710369758718763</v>
      </c>
      <c r="AJ170" s="233">
        <v>0.43014002101957921</v>
      </c>
      <c r="AK170" s="15">
        <v>0.22117721312405589</v>
      </c>
      <c r="AL170" s="233">
        <v>0.74755392603663551</v>
      </c>
      <c r="AM170" s="15">
        <v>1.3616090318617959</v>
      </c>
      <c r="AN170" s="233">
        <v>0.71290146875719884</v>
      </c>
      <c r="AO170" s="15">
        <v>0.56823445530345451</v>
      </c>
      <c r="AP170" s="233">
        <v>0.43912262043587702</v>
      </c>
      <c r="AQ170" s="15">
        <v>0.78316373808169359</v>
      </c>
      <c r="AR170" s="233">
        <v>1.6379307500606646</v>
      </c>
      <c r="AS170" s="15">
        <v>0.86779251432699112</v>
      </c>
      <c r="AT170" s="233">
        <v>0.61801158605658502</v>
      </c>
      <c r="AU170" s="15">
        <v>1.1808883349497559</v>
      </c>
      <c r="AV170" s="15">
        <v>0.70395995617160068</v>
      </c>
      <c r="AW170" s="233">
        <v>0.21089420918583965</v>
      </c>
      <c r="AX170" s="233">
        <v>0.46095268847615245</v>
      </c>
      <c r="AY170" s="15">
        <v>1.6931265290932045</v>
      </c>
      <c r="AZ170" s="15">
        <v>1.6693093760848552</v>
      </c>
      <c r="BA170" s="15">
        <v>1.532930752937681</v>
      </c>
    </row>
    <row r="171" spans="2:53">
      <c r="B171" s="12">
        <v>44086</v>
      </c>
      <c r="C171" s="224">
        <v>164</v>
      </c>
      <c r="D171" s="15">
        <v>0.66094812092387656</v>
      </c>
      <c r="E171" s="233">
        <v>1.1625473812442546</v>
      </c>
      <c r="F171" s="15">
        <v>1.075362786385105</v>
      </c>
      <c r="G171" s="15">
        <v>0.3674629282194784</v>
      </c>
      <c r="H171" s="15">
        <v>0.44679737196453573</v>
      </c>
      <c r="I171" s="15">
        <v>0.78688655927981543</v>
      </c>
      <c r="J171" s="15">
        <v>0.31237793197669916</v>
      </c>
      <c r="K171" s="15">
        <v>0.44765418245783345</v>
      </c>
      <c r="L171" s="15">
        <v>0.4112656136127768</v>
      </c>
      <c r="M171" s="15">
        <v>0.57903289050909024</v>
      </c>
      <c r="N171" s="15">
        <v>2.0395144962159075</v>
      </c>
      <c r="O171" s="233">
        <v>0.82090373990672461</v>
      </c>
      <c r="P171" s="233">
        <v>0.69439530294273921</v>
      </c>
      <c r="Q171" s="233">
        <v>0.82265766535501839</v>
      </c>
      <c r="R171" s="233">
        <v>1.0619249115462384</v>
      </c>
      <c r="S171" s="233">
        <v>1.1410711491219416</v>
      </c>
      <c r="T171" s="15">
        <v>1.1071286766993791</v>
      </c>
      <c r="U171" s="233">
        <v>0.37803622393009256</v>
      </c>
      <c r="V171" s="15">
        <v>0.26717618678873123</v>
      </c>
      <c r="W171" s="15">
        <v>0.48932686963930444</v>
      </c>
      <c r="X171" s="15">
        <v>0.62084086282084683</v>
      </c>
      <c r="Y171" s="233">
        <v>0.57219902272984358</v>
      </c>
      <c r="Z171" s="233">
        <v>0.72834673629757718</v>
      </c>
      <c r="AA171" s="15">
        <v>1.3960244025827961</v>
      </c>
      <c r="AB171" s="233">
        <v>0.54424489353291761</v>
      </c>
      <c r="AC171" s="15">
        <v>2.0469652509983862</v>
      </c>
      <c r="AD171" s="233">
        <v>0.64663557667692062</v>
      </c>
      <c r="AE171" s="15">
        <v>2.0320032964878338</v>
      </c>
      <c r="AF171" s="15">
        <v>0.97406164929139749</v>
      </c>
      <c r="AG171" s="15">
        <v>0.49177363211896363</v>
      </c>
      <c r="AH171" s="15">
        <v>0.21462591030987355</v>
      </c>
      <c r="AI171" s="233">
        <v>0.44886356722168486</v>
      </c>
      <c r="AJ171" s="233">
        <v>0.41367976669036211</v>
      </c>
      <c r="AK171" s="15">
        <v>0.21725386663670981</v>
      </c>
      <c r="AL171" s="233">
        <v>0.71199783755218704</v>
      </c>
      <c r="AM171" s="15">
        <v>1.3299608964855127</v>
      </c>
      <c r="AN171" s="233">
        <v>0.6900943595116108</v>
      </c>
      <c r="AO171" s="15">
        <v>0.58776016155555055</v>
      </c>
      <c r="AP171" s="233">
        <v>0.43912262043587702</v>
      </c>
      <c r="AQ171" s="15">
        <v>0.77665732321485137</v>
      </c>
      <c r="AR171" s="233">
        <v>1.6457746160010041</v>
      </c>
      <c r="AS171" s="233">
        <v>0.85562261001683737</v>
      </c>
      <c r="AT171" s="233">
        <v>0.60566617242250642</v>
      </c>
      <c r="AU171" s="15">
        <v>1.2528750329980782</v>
      </c>
      <c r="AV171" s="15">
        <v>0.69774454824495435</v>
      </c>
      <c r="AW171" s="233">
        <v>0.27838410962137367</v>
      </c>
      <c r="AX171" s="233">
        <v>0.48125781781671911</v>
      </c>
      <c r="AY171" s="15">
        <v>1.8008625025619729</v>
      </c>
      <c r="AZ171" s="15">
        <v>1.465847861089983</v>
      </c>
      <c r="BA171" s="15">
        <v>1.5217634530072364</v>
      </c>
    </row>
    <row r="172" spans="2:53">
      <c r="B172" s="12">
        <v>44087</v>
      </c>
      <c r="C172" s="224">
        <v>165</v>
      </c>
      <c r="D172" s="15">
        <v>0.62516930136696003</v>
      </c>
      <c r="E172" s="233">
        <v>1.2164472404797597</v>
      </c>
      <c r="F172" s="15">
        <v>1.0780430789391535</v>
      </c>
      <c r="G172" s="15">
        <v>0.37233614420901467</v>
      </c>
      <c r="H172" s="15">
        <v>0.43749676541057375</v>
      </c>
      <c r="I172" s="15">
        <v>0.80019375560327022</v>
      </c>
      <c r="J172" s="15">
        <v>0.31237793197669916</v>
      </c>
      <c r="K172" s="15">
        <v>0.54034891379640526</v>
      </c>
      <c r="L172" s="15">
        <v>0.41194322722564181</v>
      </c>
      <c r="M172" s="15">
        <v>0.55960719202586673</v>
      </c>
      <c r="N172" s="15">
        <v>1.9001797981199735</v>
      </c>
      <c r="O172" s="233">
        <v>0.86875740151550118</v>
      </c>
      <c r="P172" s="233">
        <v>0.68753355563344287</v>
      </c>
      <c r="Q172" s="233">
        <v>0.74973010073130353</v>
      </c>
      <c r="R172" s="233">
        <v>1.0249542241500922</v>
      </c>
      <c r="S172" s="233">
        <v>1.1090568403859105</v>
      </c>
      <c r="T172" s="15">
        <v>1.1071286766993791</v>
      </c>
      <c r="U172" s="233">
        <v>0.34467592742737047</v>
      </c>
      <c r="V172" s="15">
        <v>0.27434954684030394</v>
      </c>
      <c r="W172" s="15">
        <v>0.4724314550116761</v>
      </c>
      <c r="X172" s="15">
        <v>0.69658267710918254</v>
      </c>
      <c r="Y172" s="233">
        <v>0.57219902272984358</v>
      </c>
      <c r="Z172" s="233">
        <v>0.97386948941843143</v>
      </c>
      <c r="AA172" s="15">
        <v>1.3390954008321592</v>
      </c>
      <c r="AB172" s="233">
        <v>0.55072195936737445</v>
      </c>
      <c r="AC172" s="15">
        <v>2.06919147332792</v>
      </c>
      <c r="AD172" s="233">
        <v>0.65266014644627746</v>
      </c>
      <c r="AE172" s="15">
        <v>2.0266602251116237</v>
      </c>
      <c r="AF172" s="15">
        <v>1.0439011499389115</v>
      </c>
      <c r="AG172" s="15">
        <v>0.45848265135195782</v>
      </c>
      <c r="AH172" s="15">
        <v>0.2254646456498374</v>
      </c>
      <c r="AI172" s="233">
        <v>0.43012871114484091</v>
      </c>
      <c r="AJ172" s="233">
        <v>0.35272326753959604</v>
      </c>
      <c r="AK172" s="15">
        <v>0.21559374252641458</v>
      </c>
      <c r="AL172" s="233">
        <v>0.70034378098893868</v>
      </c>
      <c r="AM172" s="15">
        <v>1.5421363599722682</v>
      </c>
      <c r="AN172" s="233">
        <v>0.69568055695271425</v>
      </c>
      <c r="AO172" s="15">
        <v>0.56153309341879465</v>
      </c>
      <c r="AP172" s="15">
        <v>0.43912262043587702</v>
      </c>
      <c r="AQ172" s="15">
        <v>0.61949161329956881</v>
      </c>
      <c r="AR172" s="233">
        <v>1.6660051624980123</v>
      </c>
      <c r="AS172" s="233">
        <v>0.94028945352048354</v>
      </c>
      <c r="AT172" s="233">
        <v>0.6168972618719134</v>
      </c>
      <c r="AU172" s="15">
        <v>1.3029798297400776</v>
      </c>
      <c r="AV172" s="15">
        <v>0.68065991917637247</v>
      </c>
      <c r="AW172" s="233">
        <v>0.26058806853954358</v>
      </c>
      <c r="AX172" s="233">
        <v>0.47900966294004582</v>
      </c>
      <c r="AY172" s="15">
        <v>1.7865980977695095</v>
      </c>
      <c r="AZ172" s="15">
        <v>1.4483400366158503</v>
      </c>
      <c r="BA172" s="15">
        <v>1.6291910427166887</v>
      </c>
    </row>
    <row r="173" spans="2:53">
      <c r="B173" s="12">
        <v>44088</v>
      </c>
      <c r="C173" s="224">
        <v>166</v>
      </c>
      <c r="D173" s="15">
        <v>0.6332569243107703</v>
      </c>
      <c r="E173" s="233">
        <v>1.1923350954772007</v>
      </c>
      <c r="F173" s="15">
        <v>1.1156981897528719</v>
      </c>
      <c r="G173" s="15">
        <v>0.37329469759295819</v>
      </c>
      <c r="H173" s="15">
        <v>0.443898469451184</v>
      </c>
      <c r="I173" s="15">
        <v>0.83198920716862956</v>
      </c>
      <c r="J173" s="15">
        <v>0.29082715237886653</v>
      </c>
      <c r="K173" s="15">
        <v>0.40221281050991969</v>
      </c>
      <c r="L173" s="15">
        <v>0.40989210836183282</v>
      </c>
      <c r="M173" s="15">
        <v>0.56906136695127019</v>
      </c>
      <c r="N173" s="15">
        <v>0.89429829199125466</v>
      </c>
      <c r="O173" s="15">
        <v>0.92205425795879947</v>
      </c>
      <c r="P173" s="233">
        <v>0.68939976092354172</v>
      </c>
      <c r="Q173" s="233">
        <v>0.7174201740252073</v>
      </c>
      <c r="R173" s="233">
        <v>1.0659006332547984</v>
      </c>
      <c r="S173" s="233">
        <v>1.1115477178770992</v>
      </c>
      <c r="T173" s="15">
        <v>1.1174790920745106</v>
      </c>
      <c r="U173" s="233">
        <v>0.32174810375088675</v>
      </c>
      <c r="V173" s="15">
        <v>0.274817602689443</v>
      </c>
      <c r="W173" s="233">
        <v>0.4399606540641976</v>
      </c>
      <c r="X173" s="15">
        <v>0.64739671522216569</v>
      </c>
      <c r="Y173" s="233">
        <v>0.60482367454389574</v>
      </c>
      <c r="Z173" s="233">
        <v>0.98162834402615629</v>
      </c>
      <c r="AA173" s="15">
        <v>1.3391083586570676</v>
      </c>
      <c r="AB173" s="233">
        <v>0.54163142158635424</v>
      </c>
      <c r="AC173" s="15">
        <v>2.2975213030565884</v>
      </c>
      <c r="AD173" s="233">
        <v>0.64645128526667406</v>
      </c>
      <c r="AE173" s="15">
        <v>2.0231761076490606</v>
      </c>
      <c r="AF173" s="15">
        <v>0.98073165576446952</v>
      </c>
      <c r="AG173" s="15">
        <v>0.43409442240338286</v>
      </c>
      <c r="AH173" s="15">
        <v>0.22922558935151319</v>
      </c>
      <c r="AI173" s="233">
        <v>0.44072402005563205</v>
      </c>
      <c r="AJ173" s="233">
        <v>0.41753053232314991</v>
      </c>
      <c r="AK173" s="15">
        <v>0.21492472985797612</v>
      </c>
      <c r="AL173" s="233">
        <v>0.67308901448490033</v>
      </c>
      <c r="AM173" s="15">
        <v>1.5642002681253788</v>
      </c>
      <c r="AN173" s="233">
        <v>0.71397368324058264</v>
      </c>
      <c r="AO173" s="15">
        <v>0.5552271026544352</v>
      </c>
      <c r="AP173" s="15">
        <v>0.48694284692052392</v>
      </c>
      <c r="AQ173" s="15">
        <v>0.57445169068505009</v>
      </c>
      <c r="AR173" s="233">
        <v>1.6583136479758716</v>
      </c>
      <c r="AS173" s="233">
        <v>0.80753347963674771</v>
      </c>
      <c r="AT173" s="15">
        <v>0.73324905408936403</v>
      </c>
      <c r="AU173" s="15">
        <v>1.1813982010469839</v>
      </c>
      <c r="AV173" s="15">
        <v>0.66889316630293549</v>
      </c>
      <c r="AW173" s="233">
        <v>0.15859267254599377</v>
      </c>
      <c r="AX173" s="233">
        <v>0.47510649998531002</v>
      </c>
      <c r="AY173" s="15">
        <v>1.8352295825184939</v>
      </c>
      <c r="AZ173" s="15">
        <v>1.4313024478601324</v>
      </c>
      <c r="BA173" s="15">
        <v>1.6912859421165827</v>
      </c>
    </row>
    <row r="174" spans="2:53">
      <c r="B174" s="12">
        <v>44089</v>
      </c>
      <c r="C174" s="224">
        <v>167</v>
      </c>
      <c r="D174" s="15">
        <v>0.64020022556847367</v>
      </c>
      <c r="E174" s="233">
        <v>1.1889317792270759</v>
      </c>
      <c r="F174" s="15">
        <v>1.0837598732721483</v>
      </c>
      <c r="G174" s="15">
        <v>0.37982485870836158</v>
      </c>
      <c r="H174" s="15">
        <v>0.44980945555288848</v>
      </c>
      <c r="I174" s="15">
        <v>0.88182234747050514</v>
      </c>
      <c r="J174" s="15">
        <v>0.29011567006803468</v>
      </c>
      <c r="K174" s="15">
        <v>0.45838091998196312</v>
      </c>
      <c r="L174" s="15">
        <v>0.401302714648263</v>
      </c>
      <c r="M174" s="15">
        <v>0.5378195291630179</v>
      </c>
      <c r="N174" s="15">
        <v>0.8867188577980174</v>
      </c>
      <c r="O174" s="15">
        <v>0.97784448407365332</v>
      </c>
      <c r="P174" s="233">
        <v>0.68901734868627484</v>
      </c>
      <c r="Q174" s="233">
        <v>0.70151229246019198</v>
      </c>
      <c r="R174" s="233">
        <v>1.0785277260592909</v>
      </c>
      <c r="S174" s="233">
        <v>1.1201818967293522</v>
      </c>
      <c r="T174" s="15">
        <v>1.1174790920745106</v>
      </c>
      <c r="U174" s="233">
        <v>0.35438588758743045</v>
      </c>
      <c r="V174" s="15">
        <v>0.25919426479660757</v>
      </c>
      <c r="W174" s="233">
        <v>0.40724374831606625</v>
      </c>
      <c r="X174" s="15">
        <v>0.64997647929244196</v>
      </c>
      <c r="Y174" s="233">
        <v>0.6030161995015223</v>
      </c>
      <c r="Z174" s="15">
        <v>1.0871825375402797</v>
      </c>
      <c r="AA174" s="15">
        <v>1.2912142650975511</v>
      </c>
      <c r="AB174" s="233">
        <v>0.51349126336123363</v>
      </c>
      <c r="AC174" s="15">
        <v>2.3541156688994795</v>
      </c>
      <c r="AD174" s="233">
        <v>0.64724044680951764</v>
      </c>
      <c r="AE174" s="15">
        <v>2.1464411108836425</v>
      </c>
      <c r="AF174" s="15">
        <v>0.99636148718259065</v>
      </c>
      <c r="AG174" s="15">
        <v>0.43937163190620304</v>
      </c>
      <c r="AH174" s="15">
        <v>0.22801113487803196</v>
      </c>
      <c r="AI174" s="233">
        <v>0.45279005542040451</v>
      </c>
      <c r="AJ174" s="233">
        <v>0.47310779090676192</v>
      </c>
      <c r="AK174" s="15">
        <v>0.21058217858230016</v>
      </c>
      <c r="AL174" s="233">
        <v>0.63745182450657567</v>
      </c>
      <c r="AM174" s="15">
        <v>1.555490821186797</v>
      </c>
      <c r="AN174" s="233">
        <v>0.77380830659567068</v>
      </c>
      <c r="AO174" s="15">
        <v>0.52110793281214185</v>
      </c>
      <c r="AP174" s="15">
        <v>0.47971933062215094</v>
      </c>
      <c r="AQ174" s="15">
        <v>0.76265117408521121</v>
      </c>
      <c r="AR174" s="233">
        <v>1.7353836800893672</v>
      </c>
      <c r="AS174" s="233">
        <v>0.78643431084966919</v>
      </c>
      <c r="AT174" s="15">
        <v>0.97949877769787363</v>
      </c>
      <c r="AU174" s="15">
        <v>1.1519438840010261</v>
      </c>
      <c r="AV174" s="233">
        <v>0.63831807971585419</v>
      </c>
      <c r="AW174" s="233">
        <v>0.16698862593825328</v>
      </c>
      <c r="AX174" s="233">
        <v>0.47629860574006805</v>
      </c>
      <c r="AY174" s="15">
        <v>1.8482440623236738</v>
      </c>
      <c r="AZ174" s="15">
        <v>1.4716425765172403</v>
      </c>
      <c r="BA174" s="15">
        <v>1.7489854117173995</v>
      </c>
    </row>
    <row r="175" spans="2:53">
      <c r="B175" s="12">
        <v>44090</v>
      </c>
      <c r="C175" s="224">
        <v>168</v>
      </c>
      <c r="D175" s="15">
        <v>0.6013734350870793</v>
      </c>
      <c r="E175" s="233">
        <v>1.1904564158411013</v>
      </c>
      <c r="F175" s="15">
        <v>1.0933026571124367</v>
      </c>
      <c r="G175" s="15">
        <v>0.36133587449961474</v>
      </c>
      <c r="H175" s="15">
        <v>0.45165339170026692</v>
      </c>
      <c r="I175" s="15">
        <v>0.88002771495607435</v>
      </c>
      <c r="J175" s="15">
        <v>0.29448725736879972</v>
      </c>
      <c r="K175" s="15">
        <v>0.51998871140196257</v>
      </c>
      <c r="L175" s="15">
        <v>0.40634519474997333</v>
      </c>
      <c r="M175" s="15">
        <v>0.49860287350287991</v>
      </c>
      <c r="N175" s="15">
        <v>0.95739136637657141</v>
      </c>
      <c r="O175" s="15">
        <v>1.0121593371466706</v>
      </c>
      <c r="P175" s="233">
        <v>0.67942719617606018</v>
      </c>
      <c r="Q175" s="233">
        <v>0.71435054899036443</v>
      </c>
      <c r="R175" s="233">
        <v>1.0205082737819535</v>
      </c>
      <c r="S175" s="233">
        <v>1.11111662994602</v>
      </c>
      <c r="T175" s="15">
        <v>1.1737214006946115</v>
      </c>
      <c r="U175" s="233">
        <v>0.35339455806896936</v>
      </c>
      <c r="V175" s="15">
        <v>0.28453815556587053</v>
      </c>
      <c r="W175" s="233">
        <v>0.39010100000800613</v>
      </c>
      <c r="X175" s="15">
        <v>0.71043147404466567</v>
      </c>
      <c r="Y175" s="233">
        <v>0.61343259833614994</v>
      </c>
      <c r="Z175" s="15">
        <v>1.0100633299012911</v>
      </c>
      <c r="AA175" s="15">
        <v>1.3250105245568784</v>
      </c>
      <c r="AB175" s="233">
        <v>0.51504187633898568</v>
      </c>
      <c r="AC175" s="15">
        <v>2.4813680647543253</v>
      </c>
      <c r="AD175" s="233">
        <v>0.6299700871180417</v>
      </c>
      <c r="AE175" s="15">
        <v>2.4958697364793281</v>
      </c>
      <c r="AF175" s="15">
        <v>1.0002703232039398</v>
      </c>
      <c r="AG175" s="15">
        <v>0.41085458428852412</v>
      </c>
      <c r="AH175" s="15">
        <v>0.22898901867815116</v>
      </c>
      <c r="AI175" s="233">
        <v>0.49122691296393634</v>
      </c>
      <c r="AJ175" s="233">
        <v>0.47930470862203983</v>
      </c>
      <c r="AK175" s="15">
        <v>0.20916320076390502</v>
      </c>
      <c r="AL175" s="233">
        <v>0.62021867117834717</v>
      </c>
      <c r="AM175" s="15">
        <v>1.556689647162836</v>
      </c>
      <c r="AN175" s="233">
        <v>0.76997056504793149</v>
      </c>
      <c r="AO175" s="15">
        <v>0.52983602526455498</v>
      </c>
      <c r="AP175" s="15">
        <v>0.492317573630149</v>
      </c>
      <c r="AQ175" s="15">
        <v>0.78376440039066453</v>
      </c>
      <c r="AR175" s="233">
        <v>1.8153803192525306</v>
      </c>
      <c r="AS175" s="233">
        <v>0.75585882606960453</v>
      </c>
      <c r="AT175" s="15">
        <v>0.91884651970715681</v>
      </c>
      <c r="AU175" s="15">
        <v>1.2868149048325148</v>
      </c>
      <c r="AV175" s="233">
        <v>0.61351884033223414</v>
      </c>
      <c r="AW175" s="233">
        <v>0.1668910836336579</v>
      </c>
      <c r="AX175" s="233">
        <v>0.5019628960180077</v>
      </c>
      <c r="AY175" s="15">
        <v>1.8718832396607179</v>
      </c>
      <c r="AZ175" s="15">
        <v>1.3501531440887757</v>
      </c>
      <c r="BA175" s="15">
        <v>1.7720242586614023</v>
      </c>
    </row>
    <row r="176" spans="2:53">
      <c r="B176" s="12">
        <v>44091</v>
      </c>
      <c r="C176" s="224">
        <v>169</v>
      </c>
      <c r="D176" s="15">
        <v>0.6355553395398823</v>
      </c>
      <c r="E176" s="233">
        <v>1.2182761966425331</v>
      </c>
      <c r="F176" s="15">
        <v>1.0960318636095399</v>
      </c>
      <c r="G176" s="15">
        <v>0.28016819981072161</v>
      </c>
      <c r="H176" s="15">
        <v>0.44854580942815964</v>
      </c>
      <c r="I176" s="15">
        <v>0.89275032326237336</v>
      </c>
      <c r="J176" s="15">
        <v>0.2774012265300258</v>
      </c>
      <c r="K176" s="15">
        <v>0.41343363036593522</v>
      </c>
      <c r="L176" s="15">
        <v>0.38778304943836162</v>
      </c>
      <c r="M176" s="15">
        <v>0.47361225047785538</v>
      </c>
      <c r="N176" s="15">
        <v>0.86195310300468519</v>
      </c>
      <c r="O176" s="15">
        <v>1.0361838928969342</v>
      </c>
      <c r="P176" s="233">
        <v>0.68450896223497537</v>
      </c>
      <c r="Q176" s="233">
        <v>0.71673704872040134</v>
      </c>
      <c r="R176" s="233">
        <v>1.113431428224779</v>
      </c>
      <c r="S176" s="233">
        <v>1.1079963245712905</v>
      </c>
      <c r="T176" s="15">
        <v>1.1737214006946115</v>
      </c>
      <c r="U176" s="233">
        <v>0.36095683080214414</v>
      </c>
      <c r="V176" s="15">
        <v>0.28741846841816099</v>
      </c>
      <c r="W176" s="233">
        <v>0.39021401152491259</v>
      </c>
      <c r="X176" s="15">
        <v>0.64184902221880846</v>
      </c>
      <c r="Y176" s="233">
        <v>0.61937126677057264</v>
      </c>
      <c r="Z176" s="15">
        <v>1.1799400254862671</v>
      </c>
      <c r="AA176" s="233">
        <v>1.2585386158841925</v>
      </c>
      <c r="AB176" s="233">
        <v>0.62285233788788985</v>
      </c>
      <c r="AC176" s="15">
        <v>2.2401399233950996</v>
      </c>
      <c r="AD176" s="233">
        <v>0.63473030471495406</v>
      </c>
      <c r="AE176" s="15">
        <v>2.0473375445687965</v>
      </c>
      <c r="AF176" s="15">
        <v>0.97174501305576599</v>
      </c>
      <c r="AG176" s="15">
        <v>0.41442107539324219</v>
      </c>
      <c r="AH176" s="15">
        <v>0.22798299518202367</v>
      </c>
      <c r="AI176" s="15">
        <v>0.52846388434498892</v>
      </c>
      <c r="AJ176" s="233">
        <v>0.48563223360743429</v>
      </c>
      <c r="AK176" s="15">
        <v>0.20643904044278674</v>
      </c>
      <c r="AL176" s="233">
        <v>0.60829718399373023</v>
      </c>
      <c r="AM176" s="15">
        <v>1.2384084132617776</v>
      </c>
      <c r="AN176" s="15">
        <v>0.83304063487756552</v>
      </c>
      <c r="AO176" s="15">
        <v>0.51910662744488589</v>
      </c>
      <c r="AP176" s="15">
        <v>0.49198957693064671</v>
      </c>
      <c r="AQ176" s="15">
        <v>0.74600771909016927</v>
      </c>
      <c r="AR176" s="233">
        <v>1.8256740577242374</v>
      </c>
      <c r="AS176" s="233">
        <v>0.73491037919276736</v>
      </c>
      <c r="AT176" s="15">
        <v>0.91892834476967933</v>
      </c>
      <c r="AU176" s="15">
        <v>1.2186024664643849</v>
      </c>
      <c r="AV176" s="233">
        <v>0.57839979111086337</v>
      </c>
      <c r="AW176" s="233">
        <v>0.22458353981355778</v>
      </c>
      <c r="AX176" s="233">
        <v>0.52507870758642383</v>
      </c>
      <c r="AY176" s="15">
        <v>1.8775178453948398</v>
      </c>
      <c r="AZ176" s="15">
        <v>1.2966366176983435</v>
      </c>
      <c r="BA176" s="15">
        <v>1.876464820136116</v>
      </c>
    </row>
    <row r="177" spans="2:53">
      <c r="B177" s="12">
        <v>44092</v>
      </c>
      <c r="C177" s="224">
        <v>170</v>
      </c>
      <c r="D177" s="15">
        <v>0.75894626142028543</v>
      </c>
      <c r="E177" s="233">
        <v>1.2247700243982378</v>
      </c>
      <c r="F177" s="15">
        <v>1.0882688420736031</v>
      </c>
      <c r="G177" s="15">
        <v>0.22794588293368889</v>
      </c>
      <c r="H177" s="15">
        <v>0.44232610818704743</v>
      </c>
      <c r="I177" s="15">
        <v>0.90642418979273642</v>
      </c>
      <c r="J177" s="15">
        <v>0.27014125581005083</v>
      </c>
      <c r="K177" s="15">
        <v>0.45968018500395857</v>
      </c>
      <c r="L177" s="15">
        <v>0.37832505079527273</v>
      </c>
      <c r="M177" s="15">
        <v>0.45406894829915145</v>
      </c>
      <c r="N177" s="15">
        <v>0.8459594578365045</v>
      </c>
      <c r="O177" s="15">
        <v>1.0425248013568098</v>
      </c>
      <c r="P177" s="233">
        <v>0.70811851183166952</v>
      </c>
      <c r="Q177" s="233">
        <v>0.72672319479447312</v>
      </c>
      <c r="R177" s="233">
        <v>1.073239201287254</v>
      </c>
      <c r="S177" s="233">
        <v>1.1275216589385526</v>
      </c>
      <c r="T177" s="15">
        <v>1.1308301344653262</v>
      </c>
      <c r="U177" s="233">
        <v>0.33519849027402621</v>
      </c>
      <c r="V177" s="15">
        <v>0.28890120011661075</v>
      </c>
      <c r="W177" s="233">
        <v>0.38000795042763308</v>
      </c>
      <c r="X177" s="15">
        <v>0.55647597359963341</v>
      </c>
      <c r="Y177" s="233">
        <v>0.64376200321389276</v>
      </c>
      <c r="Z177" s="15">
        <v>1.2235508627543952</v>
      </c>
      <c r="AA177" s="233">
        <v>1.2606396395824757</v>
      </c>
      <c r="AB177" s="233">
        <v>0.44495613608673984</v>
      </c>
      <c r="AC177" s="15">
        <v>2.2586630640129761</v>
      </c>
      <c r="AD177" s="15">
        <v>0.96240469163345765</v>
      </c>
      <c r="AE177" s="15">
        <v>2.0893925364324519</v>
      </c>
      <c r="AF177" s="15">
        <v>0.94932182161969592</v>
      </c>
      <c r="AG177" s="15">
        <v>0.40138097453501181</v>
      </c>
      <c r="AH177" s="15">
        <v>0.23174158055704805</v>
      </c>
      <c r="AI177" s="15">
        <v>0.58187591417258999</v>
      </c>
      <c r="AJ177" s="233">
        <v>0.47972133521529009</v>
      </c>
      <c r="AK177" s="15">
        <v>0.2124119527343942</v>
      </c>
      <c r="AL177" s="233">
        <v>0.61741694688359772</v>
      </c>
      <c r="AM177" s="15">
        <v>1.2081615298389359</v>
      </c>
      <c r="AN177" s="15">
        <v>0.89953830755339836</v>
      </c>
      <c r="AO177" s="15">
        <v>0.52076276292656642</v>
      </c>
      <c r="AP177" s="15">
        <v>0.33533414364633274</v>
      </c>
      <c r="AQ177" s="15">
        <v>0.77345886750733883</v>
      </c>
      <c r="AR177" s="233">
        <v>1.8360828736864778</v>
      </c>
      <c r="AS177" s="233">
        <v>0.69188705508356207</v>
      </c>
      <c r="AT177" s="15">
        <v>0.84709342596671944</v>
      </c>
      <c r="AU177" s="15">
        <v>1.323331261378031</v>
      </c>
      <c r="AV177" s="233">
        <v>0.57669269533042111</v>
      </c>
      <c r="AW177" s="233">
        <v>0.27369694718083643</v>
      </c>
      <c r="AX177" s="15">
        <v>0.62075400182481288</v>
      </c>
      <c r="AY177" s="15">
        <v>1.8394133883781321</v>
      </c>
      <c r="AZ177" s="15">
        <v>1.2679680314861916</v>
      </c>
      <c r="BA177" s="15">
        <v>1.894042512605346</v>
      </c>
    </row>
    <row r="178" spans="2:53">
      <c r="B178" s="12">
        <v>44093</v>
      </c>
      <c r="C178" s="224">
        <v>171</v>
      </c>
      <c r="D178" s="15">
        <v>0.71763663240648357</v>
      </c>
      <c r="E178" s="233">
        <v>1.2643662564033218</v>
      </c>
      <c r="F178" s="15">
        <v>1.0257243592173029</v>
      </c>
      <c r="G178" s="15">
        <v>0.21742155076545089</v>
      </c>
      <c r="H178" s="15">
        <v>0.43798955503219056</v>
      </c>
      <c r="I178" s="15">
        <v>0.89356500322884513</v>
      </c>
      <c r="J178" s="15">
        <v>0.27014125581005083</v>
      </c>
      <c r="K178" s="15">
        <v>0.58361205656527149</v>
      </c>
      <c r="L178" s="233">
        <v>0.3602680043858949</v>
      </c>
      <c r="M178" s="15">
        <v>0.40868312568401571</v>
      </c>
      <c r="N178" s="15">
        <v>0.85925976742914201</v>
      </c>
      <c r="O178" s="15">
        <v>1.1240114824829053</v>
      </c>
      <c r="P178" s="233">
        <v>0.6974128957419572</v>
      </c>
      <c r="Q178" s="233">
        <v>0.72793022435042276</v>
      </c>
      <c r="R178" s="233">
        <v>1.0749749970394922</v>
      </c>
      <c r="S178" s="233">
        <v>1.1084283833810993</v>
      </c>
      <c r="T178" s="15">
        <v>1.1308301344653262</v>
      </c>
      <c r="U178" s="233">
        <v>0.33519849027402621</v>
      </c>
      <c r="V178" s="15">
        <v>0.28209602233421854</v>
      </c>
      <c r="W178" s="233">
        <v>0.38092176921790916</v>
      </c>
      <c r="X178" s="15">
        <v>0.57878286092477738</v>
      </c>
      <c r="Y178" s="15">
        <v>0.68442563590787997</v>
      </c>
      <c r="Z178" s="15">
        <v>1.0756167159011223</v>
      </c>
      <c r="AA178" s="233">
        <v>1.2852530554952375</v>
      </c>
      <c r="AB178" s="233">
        <v>0.52500686829454979</v>
      </c>
      <c r="AC178" s="15">
        <v>2.0711795319064055</v>
      </c>
      <c r="AD178" s="15">
        <v>0.9932394481816027</v>
      </c>
      <c r="AE178" s="15">
        <v>2.0465250121989267</v>
      </c>
      <c r="AF178" s="15">
        <v>0.94795505331619623</v>
      </c>
      <c r="AG178" s="15">
        <v>0.35802990677056912</v>
      </c>
      <c r="AH178" s="15">
        <v>0.25157722000165145</v>
      </c>
      <c r="AI178" s="15">
        <v>0.59994378763175149</v>
      </c>
      <c r="AJ178" s="233">
        <v>0.52859760735565986</v>
      </c>
      <c r="AK178" s="15">
        <v>0.21742915796361117</v>
      </c>
      <c r="AL178" s="233">
        <v>0.62903977984604909</v>
      </c>
      <c r="AM178" s="15">
        <v>1.2858756361085228</v>
      </c>
      <c r="AN178" s="15">
        <v>0.89659953848829788</v>
      </c>
      <c r="AO178" s="15">
        <v>0.50456207938353514</v>
      </c>
      <c r="AP178" s="15">
        <v>0.33533414364633274</v>
      </c>
      <c r="AQ178" s="15">
        <v>0.81262161260746069</v>
      </c>
      <c r="AR178" s="15">
        <v>1.9442383633650806</v>
      </c>
      <c r="AS178" s="233">
        <v>0.72547250654049533</v>
      </c>
      <c r="AT178" s="15">
        <v>0.95380456555334958</v>
      </c>
      <c r="AU178" s="15">
        <v>1.2909232984705301</v>
      </c>
      <c r="AV178" s="233">
        <v>0.56142203747545794</v>
      </c>
      <c r="AW178" s="233">
        <v>0.24024092653682771</v>
      </c>
      <c r="AX178" s="15">
        <v>0.61750655988735814</v>
      </c>
      <c r="AY178" s="15">
        <v>1.8594828709804112</v>
      </c>
      <c r="AZ178" s="15">
        <v>1.2644551489532521</v>
      </c>
      <c r="BA178" s="15">
        <v>1.9131939303591012</v>
      </c>
    </row>
    <row r="179" spans="2:53">
      <c r="B179" s="12">
        <v>44094</v>
      </c>
      <c r="C179" s="224">
        <v>172</v>
      </c>
      <c r="D179" s="15">
        <v>0.7074071005510163</v>
      </c>
      <c r="E179" s="233">
        <v>1.2880529662417675</v>
      </c>
      <c r="F179" s="15">
        <v>1.0050058516585534</v>
      </c>
      <c r="G179" s="15">
        <v>0.21326856893779983</v>
      </c>
      <c r="H179" s="15">
        <v>0.43217204529316178</v>
      </c>
      <c r="I179" s="15">
        <v>0.90094186947675681</v>
      </c>
      <c r="J179" s="15">
        <v>0.27014125581005083</v>
      </c>
      <c r="K179" s="15">
        <v>0.51504907840458358</v>
      </c>
      <c r="L179" s="233">
        <v>0.34554539711196341</v>
      </c>
      <c r="M179" s="15">
        <v>0.39258041197120114</v>
      </c>
      <c r="N179" s="15">
        <v>0.7638023028688069</v>
      </c>
      <c r="O179" s="15">
        <v>1.1032251570562248</v>
      </c>
      <c r="P179" s="233">
        <v>0.70390045021883851</v>
      </c>
      <c r="Q179" s="233">
        <v>0.74204683086915224</v>
      </c>
      <c r="R179" s="233">
        <v>1.083763028465677</v>
      </c>
      <c r="S179" s="233">
        <v>1.1049533086222141</v>
      </c>
      <c r="T179" s="15">
        <v>1.1308301344653262</v>
      </c>
      <c r="U179" s="233">
        <v>0.3321690365294267</v>
      </c>
      <c r="V179" s="15">
        <v>0.30765135963331602</v>
      </c>
      <c r="W179" s="233">
        <v>0.38713494268038623</v>
      </c>
      <c r="X179" s="15">
        <v>0.53272145341120491</v>
      </c>
      <c r="Y179" s="15">
        <v>0.68442563590787997</v>
      </c>
      <c r="Z179" s="15">
        <v>1.0149260175565469</v>
      </c>
      <c r="AA179" s="233">
        <v>1.2781914103926642</v>
      </c>
      <c r="AB179" s="233">
        <v>0.52365454437511361</v>
      </c>
      <c r="AC179" s="15">
        <v>2.1340743131163822</v>
      </c>
      <c r="AD179" s="15">
        <v>0.98366899428024013</v>
      </c>
      <c r="AE179" s="15">
        <v>1.9982332460443406</v>
      </c>
      <c r="AF179" s="15">
        <v>1.0003716770617797</v>
      </c>
      <c r="AG179" s="15">
        <v>0.39884539996190177</v>
      </c>
      <c r="AH179" s="15">
        <v>0.26821701956034616</v>
      </c>
      <c r="AI179" s="15">
        <v>0.64067693578264695</v>
      </c>
      <c r="AJ179" s="15">
        <v>0.59669301598951818</v>
      </c>
      <c r="AK179" s="15">
        <v>0.21829356630742275</v>
      </c>
      <c r="AL179" s="233">
        <v>0.62939002276176026</v>
      </c>
      <c r="AM179" s="15">
        <v>0.89921962200569483</v>
      </c>
      <c r="AN179" s="15">
        <v>0.90701326681438743</v>
      </c>
      <c r="AO179" s="15">
        <v>0.51908373388107931</v>
      </c>
      <c r="AP179" s="15">
        <v>0.33533414364633274</v>
      </c>
      <c r="AQ179" s="15">
        <v>0.8242406867734634</v>
      </c>
      <c r="AR179" s="15">
        <v>2.0235499809915174</v>
      </c>
      <c r="AS179" s="233">
        <v>0.71961889958935188</v>
      </c>
      <c r="AT179" s="15">
        <v>0.93550536084877778</v>
      </c>
      <c r="AU179" s="15">
        <v>1.3261136488526606</v>
      </c>
      <c r="AV179" s="233">
        <v>0.54174148843964942</v>
      </c>
      <c r="AW179" s="233">
        <v>0.2231542544629761</v>
      </c>
      <c r="AX179" s="15">
        <v>0.62986255963452764</v>
      </c>
      <c r="AY179" s="15">
        <v>1.8911047496903042</v>
      </c>
      <c r="AZ179" s="15">
        <v>1.2582588516385687</v>
      </c>
      <c r="BA179" s="15">
        <v>2.076327215545299</v>
      </c>
    </row>
    <row r="180" spans="2:53">
      <c r="B180" s="12">
        <v>44095</v>
      </c>
      <c r="C180" s="224">
        <v>173</v>
      </c>
      <c r="D180" s="15">
        <v>0.6889738307708575</v>
      </c>
      <c r="E180" s="233">
        <v>1.3623261936183415</v>
      </c>
      <c r="F180" s="15">
        <v>1.0257892691283363</v>
      </c>
      <c r="G180" s="15">
        <v>0.21566573673931697</v>
      </c>
      <c r="H180" s="15">
        <v>0.42436532168107022</v>
      </c>
      <c r="I180" s="15">
        <v>0.86679842142660035</v>
      </c>
      <c r="J180" s="15">
        <v>0.28352464387792409</v>
      </c>
      <c r="K180" s="15">
        <v>0.61419764005871913</v>
      </c>
      <c r="L180" s="233">
        <v>0.32527602374722775</v>
      </c>
      <c r="M180" s="233">
        <v>0.36447045384503546</v>
      </c>
      <c r="N180" s="15">
        <v>0.90983122180999643</v>
      </c>
      <c r="O180" s="15">
        <v>1.0959250744931712</v>
      </c>
      <c r="P180" s="233">
        <v>0.71159978475969454</v>
      </c>
      <c r="Q180" s="233">
        <v>0.78099725574451995</v>
      </c>
      <c r="R180" s="233">
        <v>1.0666072701550813</v>
      </c>
      <c r="S180" s="233">
        <v>1.1140996917875385</v>
      </c>
      <c r="T180" s="15">
        <v>1.1857850827760887</v>
      </c>
      <c r="U180" s="233">
        <v>0.33142035672566145</v>
      </c>
      <c r="V180" s="15">
        <v>0.31977903760395271</v>
      </c>
      <c r="W180" s="233">
        <v>0.39604974140028709</v>
      </c>
      <c r="X180" s="15">
        <v>0.52062833560364241</v>
      </c>
      <c r="Y180" s="15">
        <v>0.65043200771802545</v>
      </c>
      <c r="Z180" s="15">
        <v>0.93972303130372181</v>
      </c>
      <c r="AA180" s="233">
        <v>1.0791133250270082</v>
      </c>
      <c r="AB180" s="233">
        <v>0.45282634315138331</v>
      </c>
      <c r="AC180" s="15">
        <v>2.1267781533452608</v>
      </c>
      <c r="AD180" s="15">
        <v>0.98442180764299891</v>
      </c>
      <c r="AE180" s="15">
        <v>2.0754472080008135</v>
      </c>
      <c r="AF180" s="15">
        <v>1.0607068577328198</v>
      </c>
      <c r="AG180" s="15">
        <v>0.4526545582020195</v>
      </c>
      <c r="AH180" s="15">
        <v>0.27938994129750633</v>
      </c>
      <c r="AI180" s="15">
        <v>0.65657069160268222</v>
      </c>
      <c r="AJ180" s="15">
        <v>0.56181648740171652</v>
      </c>
      <c r="AK180" s="15">
        <v>0.2274803576747253</v>
      </c>
      <c r="AL180" s="233">
        <v>0.63865733718600892</v>
      </c>
      <c r="AM180" s="15">
        <v>0.85078114150373296</v>
      </c>
      <c r="AN180" s="15">
        <v>0.89285465142642395</v>
      </c>
      <c r="AO180" s="15">
        <v>0.55861260703040017</v>
      </c>
      <c r="AP180" s="15">
        <v>0.29071114149702587</v>
      </c>
      <c r="AQ180" s="15">
        <v>0.83666259441862934</v>
      </c>
      <c r="AR180" s="15">
        <v>2.0220216762202599</v>
      </c>
      <c r="AS180" s="233">
        <v>0.70456634027105436</v>
      </c>
      <c r="AT180" s="15">
        <v>0.81178416302869805</v>
      </c>
      <c r="AU180" s="15">
        <v>1.4837924375575564</v>
      </c>
      <c r="AV180" s="233">
        <v>0.54341666880404205</v>
      </c>
      <c r="AW180" s="233">
        <v>0.1978434060712583</v>
      </c>
      <c r="AX180" s="15">
        <v>0.63901306901876154</v>
      </c>
      <c r="AY180" s="15">
        <v>1.9209875997451118</v>
      </c>
      <c r="AZ180" s="15">
        <v>1.2916613585373962</v>
      </c>
      <c r="BA180" s="15">
        <v>2.1674363567709496</v>
      </c>
    </row>
    <row r="181" spans="2:53">
      <c r="B181" s="12">
        <v>44096</v>
      </c>
      <c r="C181" s="224">
        <v>174</v>
      </c>
      <c r="D181" s="15">
        <v>0.66362362451700208</v>
      </c>
      <c r="E181" s="15">
        <v>1.5028889964282501</v>
      </c>
      <c r="F181" s="15">
        <v>1.0332256747737745</v>
      </c>
      <c r="G181" s="15">
        <v>0.22024644400268553</v>
      </c>
      <c r="H181" s="15">
        <v>0.41468530343366744</v>
      </c>
      <c r="I181" s="15">
        <v>0.83421244390058702</v>
      </c>
      <c r="J181" s="15">
        <v>0.29431205965745172</v>
      </c>
      <c r="K181" s="15">
        <v>0.54608058177088026</v>
      </c>
      <c r="L181" s="233">
        <v>0.34045696679082688</v>
      </c>
      <c r="M181" s="233">
        <v>0.36990059038341122</v>
      </c>
      <c r="N181" s="15">
        <v>0.93259962629843274</v>
      </c>
      <c r="O181" s="15">
        <v>1.1060785989742885</v>
      </c>
      <c r="P181" s="233">
        <v>0.69957263241481171</v>
      </c>
      <c r="Q181" s="233">
        <v>0.79436237574320245</v>
      </c>
      <c r="R181" s="15">
        <v>1.0710928574079024</v>
      </c>
      <c r="S181" s="15">
        <v>1.1218867059251585</v>
      </c>
      <c r="T181" s="15">
        <v>1.1857850827760887</v>
      </c>
      <c r="U181" s="233">
        <v>0.31117248000754721</v>
      </c>
      <c r="V181" s="15">
        <v>0.35100115380757302</v>
      </c>
      <c r="W181" s="233">
        <v>0.39813185960269692</v>
      </c>
      <c r="X181" s="15">
        <v>0.59521147222068349</v>
      </c>
      <c r="Y181" s="15">
        <v>0.69127646889328076</v>
      </c>
      <c r="Z181" s="15">
        <v>0.95204841483725089</v>
      </c>
      <c r="AA181" s="233">
        <v>1.1185462730056781</v>
      </c>
      <c r="AB181" s="233">
        <v>0.5361764874764775</v>
      </c>
      <c r="AC181" s="15">
        <v>2.3800332028780451</v>
      </c>
      <c r="AD181" s="15">
        <v>0.95969360289280503</v>
      </c>
      <c r="AE181" s="15">
        <v>2.0082765655499251</v>
      </c>
      <c r="AF181" s="15">
        <v>1.0728909483054241</v>
      </c>
      <c r="AG181" s="15">
        <v>0.42799583625864812</v>
      </c>
      <c r="AH181" s="15">
        <v>0.28089752627296705</v>
      </c>
      <c r="AI181" s="15">
        <v>0.6859825347861559</v>
      </c>
      <c r="AJ181" s="15">
        <v>0.58523282619316375</v>
      </c>
      <c r="AK181" s="15">
        <v>0.24461123226887491</v>
      </c>
      <c r="AL181" s="233">
        <v>0.67501710185593156</v>
      </c>
      <c r="AM181" s="15">
        <v>0.81892117948784304</v>
      </c>
      <c r="AN181" s="15">
        <v>0.87505347721526916</v>
      </c>
      <c r="AO181" s="15">
        <v>0.56954667304529905</v>
      </c>
      <c r="AP181" s="15">
        <v>0.30101054840477709</v>
      </c>
      <c r="AQ181" s="15">
        <v>0.67819888958359698</v>
      </c>
      <c r="AR181" s="15">
        <v>1.950984031942582</v>
      </c>
      <c r="AS181" s="233">
        <v>0.7121027016153596</v>
      </c>
      <c r="AT181" s="15">
        <v>0.53012820782639536</v>
      </c>
      <c r="AU181" s="15">
        <v>1.478418031916132</v>
      </c>
      <c r="AV181" s="233">
        <v>0.5582149364329706</v>
      </c>
      <c r="AW181" s="233">
        <v>0.23055255438661096</v>
      </c>
      <c r="AX181" s="15">
        <v>0.64610787303652928</v>
      </c>
      <c r="AY181" s="15">
        <v>1.9727032564345113</v>
      </c>
      <c r="AZ181" s="15">
        <v>1.2433507231148841</v>
      </c>
      <c r="BA181" s="15">
        <v>2.126275213699699</v>
      </c>
    </row>
    <row r="182" spans="2:53">
      <c r="B182" s="12">
        <v>44097</v>
      </c>
      <c r="C182" s="224">
        <v>175</v>
      </c>
      <c r="D182" s="15">
        <v>0.71459085501057729</v>
      </c>
      <c r="E182" s="15">
        <v>1.5816359758415872</v>
      </c>
      <c r="F182" s="15">
        <v>1.0138397055392798</v>
      </c>
      <c r="G182" s="15">
        <v>0.21228519909081303</v>
      </c>
      <c r="H182" s="15">
        <v>0.41400400478082133</v>
      </c>
      <c r="I182" s="15">
        <v>0.80547343596121734</v>
      </c>
      <c r="J182" s="15">
        <v>0.30990293811759628</v>
      </c>
      <c r="K182" s="15">
        <v>0.46918840898029857</v>
      </c>
      <c r="L182" s="233">
        <v>0.32457333242891401</v>
      </c>
      <c r="M182" s="233">
        <v>0.38000132107419865</v>
      </c>
      <c r="N182" s="15">
        <v>0.86663342598034221</v>
      </c>
      <c r="O182" s="15">
        <v>1.169453264891158</v>
      </c>
      <c r="P182" s="233">
        <v>0.71562977525208338</v>
      </c>
      <c r="Q182" s="15">
        <v>0.81834831745787795</v>
      </c>
      <c r="R182" s="15">
        <v>1.0808710676384337</v>
      </c>
      <c r="S182" s="15">
        <v>1.1496769248419423</v>
      </c>
      <c r="T182" s="15">
        <v>1.1245513912370673</v>
      </c>
      <c r="U182" s="233">
        <v>0.30950350590132863</v>
      </c>
      <c r="V182" s="15">
        <v>0.34634923294316927</v>
      </c>
      <c r="W182" s="233">
        <v>0.42864401995082851</v>
      </c>
      <c r="X182" s="15">
        <v>0.57977415142817434</v>
      </c>
      <c r="Y182" s="15">
        <v>0.71689512482208273</v>
      </c>
      <c r="Z182" s="15">
        <v>1.0513932431947839</v>
      </c>
      <c r="AA182" s="233">
        <v>1.0780862949446326</v>
      </c>
      <c r="AB182" s="233">
        <v>0.52618477900805105</v>
      </c>
      <c r="AC182" s="15">
        <v>2.5290611758633501</v>
      </c>
      <c r="AD182" s="15">
        <v>0.9920716374407057</v>
      </c>
      <c r="AE182" s="15">
        <v>1.9000612647853719</v>
      </c>
      <c r="AF182" s="15">
        <v>1.0693010692024505</v>
      </c>
      <c r="AG182" s="15">
        <v>0.45477938570063053</v>
      </c>
      <c r="AH182" s="15">
        <v>0.30150484015027956</v>
      </c>
      <c r="AI182" s="15">
        <v>0.72063322618988024</v>
      </c>
      <c r="AJ182" s="15">
        <v>0.56452774754180979</v>
      </c>
      <c r="AK182" s="15">
        <v>0.255422465839101</v>
      </c>
      <c r="AL182" s="233">
        <v>0.68738974052303192</v>
      </c>
      <c r="AM182" s="15">
        <v>0.79322165717791948</v>
      </c>
      <c r="AN182" s="15">
        <v>0.88187542962455523</v>
      </c>
      <c r="AO182" s="15">
        <v>0.58919363553014492</v>
      </c>
      <c r="AP182" s="15">
        <v>0.33347013797512098</v>
      </c>
      <c r="AQ182" s="15">
        <v>0.61724233613212731</v>
      </c>
      <c r="AR182" s="15">
        <v>1.8758144221004334</v>
      </c>
      <c r="AS182" s="233">
        <v>0.70389052126709528</v>
      </c>
      <c r="AT182" s="15">
        <v>0.57144016267315834</v>
      </c>
      <c r="AU182" s="15">
        <v>1.3411112043697493</v>
      </c>
      <c r="AV182" s="233">
        <v>0.51132547027217257</v>
      </c>
      <c r="AW182" s="233">
        <v>0.27117787017557149</v>
      </c>
      <c r="AX182" s="15">
        <v>0.63753311799392065</v>
      </c>
      <c r="AY182" s="15">
        <v>2.0040912307623948</v>
      </c>
      <c r="AZ182" s="15">
        <v>1.2659833706242907</v>
      </c>
      <c r="BA182" s="15">
        <v>2.0053683197715166</v>
      </c>
    </row>
    <row r="183" spans="2:53">
      <c r="B183" s="12">
        <v>44098</v>
      </c>
      <c r="C183" s="224">
        <v>176</v>
      </c>
      <c r="D183" s="15">
        <v>0.7087205111232413</v>
      </c>
      <c r="E183" s="15">
        <v>1.5475517812668014</v>
      </c>
      <c r="F183" s="15">
        <v>1.0067891470729506</v>
      </c>
      <c r="G183" s="15">
        <v>0.2206615778378789</v>
      </c>
      <c r="H183" s="15">
        <v>0.41047181575684732</v>
      </c>
      <c r="I183" s="15">
        <v>0.82599148184838711</v>
      </c>
      <c r="J183" s="15">
        <v>0.31771245106134877</v>
      </c>
      <c r="K183" s="15">
        <v>0.69198818020995545</v>
      </c>
      <c r="L183" s="233">
        <v>0.32492156864761973</v>
      </c>
      <c r="M183" s="233">
        <v>0.37566808248234046</v>
      </c>
      <c r="N183" s="15">
        <v>0.87718358768315496</v>
      </c>
      <c r="O183" s="15">
        <v>1.1627803312966327</v>
      </c>
      <c r="P183" s="233">
        <v>0.70571033267202865</v>
      </c>
      <c r="Q183" s="15">
        <v>0.84253643217224095</v>
      </c>
      <c r="R183" s="15">
        <v>1.0583068489638541</v>
      </c>
      <c r="S183" s="15">
        <v>1.1893309679947808</v>
      </c>
      <c r="T183" s="15">
        <v>1.1245513912370673</v>
      </c>
      <c r="U183" s="233">
        <v>0.3062185794324585</v>
      </c>
      <c r="V183" s="15">
        <v>0.3709846315867032</v>
      </c>
      <c r="W183" s="233">
        <v>0.44404163908667066</v>
      </c>
      <c r="X183" s="15">
        <v>0.62208677913147625</v>
      </c>
      <c r="Y183" s="15">
        <v>0.70297944136930979</v>
      </c>
      <c r="Z183" s="15">
        <v>0.88378266729575317</v>
      </c>
      <c r="AA183" s="233">
        <v>1.1146539554625587</v>
      </c>
      <c r="AB183" s="233">
        <v>0.51512742358212904</v>
      </c>
      <c r="AC183" s="15">
        <v>2.569913575157301</v>
      </c>
      <c r="AD183" s="15">
        <v>1.0234817644777674</v>
      </c>
      <c r="AE183" s="15">
        <v>1.8876413387020539</v>
      </c>
      <c r="AF183" s="15">
        <v>1.1104345414422083</v>
      </c>
      <c r="AG183" s="15">
        <v>0.47678772823064158</v>
      </c>
      <c r="AH183" s="15">
        <v>0.30413965720650993</v>
      </c>
      <c r="AI183" s="15">
        <v>0.7094338822675057</v>
      </c>
      <c r="AJ183" s="15">
        <v>0.56883634900153679</v>
      </c>
      <c r="AK183" s="15">
        <v>10.183853086177496</v>
      </c>
      <c r="AL183" s="233">
        <v>0.71382611239168325</v>
      </c>
      <c r="AM183" s="15">
        <v>1.1051818924779053</v>
      </c>
      <c r="AN183" s="15">
        <v>0.86836018485403343</v>
      </c>
      <c r="AO183" s="15">
        <v>0.61304196956353252</v>
      </c>
      <c r="AP183" s="15">
        <v>0.35001388066644118</v>
      </c>
      <c r="AQ183" s="233">
        <v>0.55141072730240381</v>
      </c>
      <c r="AR183" s="15">
        <v>2.0117042254587707</v>
      </c>
      <c r="AS183" s="233">
        <v>0.73401052443328652</v>
      </c>
      <c r="AT183" s="15">
        <v>0.5531831121712294</v>
      </c>
      <c r="AU183" s="15">
        <v>1.4039053907822816</v>
      </c>
      <c r="AV183" s="233">
        <v>0.51043878717321589</v>
      </c>
      <c r="AW183" s="233">
        <v>0.19670829605365878</v>
      </c>
      <c r="AX183" s="15">
        <v>0.64297146291429585</v>
      </c>
      <c r="AY183" s="15">
        <v>2.020189753711537</v>
      </c>
      <c r="AZ183" s="15">
        <v>1.2261717798498115</v>
      </c>
      <c r="BA183" s="15">
        <v>1.9549746181803178</v>
      </c>
    </row>
    <row r="184" spans="2:53">
      <c r="B184" s="12">
        <v>44099</v>
      </c>
      <c r="C184" s="224">
        <v>177</v>
      </c>
      <c r="D184" s="233">
        <v>0.56154312361277803</v>
      </c>
      <c r="E184" s="15">
        <v>1.5299425938576963</v>
      </c>
      <c r="F184" s="15">
        <v>1.0060402076127748</v>
      </c>
      <c r="G184" s="15">
        <v>0.22248075692800232</v>
      </c>
      <c r="H184" s="15">
        <v>0.41206064104008433</v>
      </c>
      <c r="I184" s="15">
        <v>0.8118510086343963</v>
      </c>
      <c r="J184" s="15">
        <v>0.42530510295800844</v>
      </c>
      <c r="K184" s="15">
        <v>0.72119864902846176</v>
      </c>
      <c r="L184" s="233">
        <v>0.31956711685884798</v>
      </c>
      <c r="M184" s="233">
        <v>0.36644310762209897</v>
      </c>
      <c r="N184" s="15">
        <v>0.82548851554506342</v>
      </c>
      <c r="O184" s="15">
        <v>1.1990544572413775</v>
      </c>
      <c r="P184" s="15">
        <v>0.6823762339788938</v>
      </c>
      <c r="Q184" s="15">
        <v>0.8684031964337281</v>
      </c>
      <c r="R184" s="15">
        <v>1.0313671959773174</v>
      </c>
      <c r="S184" s="15">
        <v>1.191789371067171</v>
      </c>
      <c r="T184" s="15">
        <v>1.0974892891957364</v>
      </c>
      <c r="U184" s="233">
        <v>0.31431909671995684</v>
      </c>
      <c r="V184" s="15">
        <v>0.40007521542857155</v>
      </c>
      <c r="W184" s="233">
        <v>0.44005979810898105</v>
      </c>
      <c r="X184" s="15">
        <v>0.62208677913147625</v>
      </c>
      <c r="Y184" s="15">
        <v>0.69191637070154599</v>
      </c>
      <c r="Z184" s="15">
        <v>0.82782778146102132</v>
      </c>
      <c r="AA184" s="233">
        <v>1.0426859591972537</v>
      </c>
      <c r="AB184" s="15">
        <v>0.60224748329541655</v>
      </c>
      <c r="AC184" s="15">
        <v>2.6015934134523633</v>
      </c>
      <c r="AD184" s="15">
        <v>0.70608502235456017</v>
      </c>
      <c r="AE184" s="15">
        <v>1.8107052725518713</v>
      </c>
      <c r="AF184" s="15">
        <v>1.2099663101734872</v>
      </c>
      <c r="AG184" s="15">
        <v>0.7721098819533978</v>
      </c>
      <c r="AH184" s="15">
        <v>0.31660414694165695</v>
      </c>
      <c r="AI184" s="15">
        <v>0.73927912574405552</v>
      </c>
      <c r="AJ184" s="15">
        <v>0.61608111014201938</v>
      </c>
      <c r="AK184" s="15">
        <v>0.30571792813398296</v>
      </c>
      <c r="AL184" s="233">
        <v>0.73991229786499901</v>
      </c>
      <c r="AM184" s="15">
        <v>1.0945360708399197</v>
      </c>
      <c r="AN184" s="15">
        <v>0.79489448890935421</v>
      </c>
      <c r="AO184" s="15">
        <v>0.64138385671219977</v>
      </c>
      <c r="AP184" s="15">
        <v>0.51920017981803568</v>
      </c>
      <c r="AQ184" s="233">
        <v>0.51506620264481895</v>
      </c>
      <c r="AR184" s="15">
        <v>1.9268654889423356</v>
      </c>
      <c r="AS184" s="233">
        <v>0.65934378160209051</v>
      </c>
      <c r="AT184" s="15">
        <v>0.61953084995728858</v>
      </c>
      <c r="AU184" s="15">
        <v>1.3186807614655673</v>
      </c>
      <c r="AV184" s="233">
        <v>0.52043950080860368</v>
      </c>
      <c r="AW184" s="233">
        <v>0.23626755490436327</v>
      </c>
      <c r="AX184" s="15">
        <v>0.58846720955790643</v>
      </c>
      <c r="AY184" s="15">
        <v>1.9986794945795314</v>
      </c>
      <c r="AZ184" s="15">
        <v>1.2383216411061961</v>
      </c>
      <c r="BA184" s="15">
        <v>1.9529856502757197</v>
      </c>
    </row>
    <row r="185" spans="2:53">
      <c r="B185" s="12">
        <v>44100</v>
      </c>
      <c r="C185" s="224">
        <v>178</v>
      </c>
      <c r="D185" s="233">
        <v>0.62587291558412317</v>
      </c>
      <c r="E185" s="15">
        <v>1.5599230178339039</v>
      </c>
      <c r="F185" s="15">
        <v>0.98590728329903043</v>
      </c>
      <c r="G185" s="15">
        <v>0.2334907355600459</v>
      </c>
      <c r="H185" s="233">
        <v>0.37443932709261113</v>
      </c>
      <c r="I185" s="15">
        <v>0.68955325590896221</v>
      </c>
      <c r="J185" s="15">
        <v>0.42530510295800844</v>
      </c>
      <c r="K185" s="15">
        <v>0.67684186453156003</v>
      </c>
      <c r="L185" s="233">
        <v>0.31821578588710409</v>
      </c>
      <c r="M185" s="233">
        <v>0.36864723915366326</v>
      </c>
      <c r="N185" s="15">
        <v>0.67596016194990993</v>
      </c>
      <c r="O185" s="15">
        <v>1.1591665600189442</v>
      </c>
      <c r="P185" s="15">
        <v>0.67679058039330342</v>
      </c>
      <c r="Q185" s="15">
        <v>0.89207819228965335</v>
      </c>
      <c r="R185" s="15">
        <v>1.0264587102426503</v>
      </c>
      <c r="S185" s="15">
        <v>1.2354279991838928</v>
      </c>
      <c r="T185" s="15">
        <v>1.0974892891957364</v>
      </c>
      <c r="U185" s="233">
        <v>0.31431909671995684</v>
      </c>
      <c r="V185" s="15">
        <v>0.4071712882509943</v>
      </c>
      <c r="W185" s="233">
        <v>0.44303607890604979</v>
      </c>
      <c r="X185" s="15">
        <v>0.61069526007372843</v>
      </c>
      <c r="Y185" s="15">
        <v>0.71515023560026081</v>
      </c>
      <c r="Z185" s="15">
        <v>1.1703805222099462</v>
      </c>
      <c r="AA185" s="233">
        <v>1.0266105231406111</v>
      </c>
      <c r="AB185" s="15">
        <v>0.5254572091770271</v>
      </c>
      <c r="AC185" s="15">
        <v>2.8745751322818487</v>
      </c>
      <c r="AD185" s="15">
        <v>0.72941290417946847</v>
      </c>
      <c r="AE185" s="15">
        <v>1.8261910215697976</v>
      </c>
      <c r="AF185" s="15">
        <v>1.1960016401486711</v>
      </c>
      <c r="AG185" s="15">
        <v>0.81371436988618229</v>
      </c>
      <c r="AH185" s="15">
        <v>0.32901068599805938</v>
      </c>
      <c r="AI185" s="15">
        <v>0.77710503336150893</v>
      </c>
      <c r="AJ185" s="15">
        <v>0.59818897299104279</v>
      </c>
      <c r="AK185" s="15">
        <v>0.33402774048201828</v>
      </c>
      <c r="AL185" s="233">
        <v>0.73835039572225369</v>
      </c>
      <c r="AM185" s="15">
        <v>1.112196111524558</v>
      </c>
      <c r="AN185" s="15">
        <v>0.82212596311726271</v>
      </c>
      <c r="AO185" s="15">
        <v>0.54637162999921729</v>
      </c>
      <c r="AP185" s="15">
        <v>0.51920017981803568</v>
      </c>
      <c r="AQ185" s="233">
        <v>0.54204272821787625</v>
      </c>
      <c r="AR185" s="15">
        <v>1.8090646718502055</v>
      </c>
      <c r="AS185" s="233">
        <v>0.63696755636021762</v>
      </c>
      <c r="AT185" s="15">
        <v>0.56468670845728808</v>
      </c>
      <c r="AU185" s="15">
        <v>1.3098101410120069</v>
      </c>
      <c r="AV185" s="233">
        <v>0.5490350677084318</v>
      </c>
      <c r="AW185" s="233">
        <v>0.31684145313666889</v>
      </c>
      <c r="AX185" s="15">
        <v>0.58520845475253935</v>
      </c>
      <c r="AY185" s="15">
        <v>1.9693326494559318</v>
      </c>
      <c r="AZ185" s="15">
        <v>1.1841522645402947</v>
      </c>
      <c r="BA185" s="15">
        <v>2.1778587197266854</v>
      </c>
    </row>
    <row r="186" spans="2:53">
      <c r="B186" s="12">
        <v>44101</v>
      </c>
      <c r="C186" s="224">
        <v>179</v>
      </c>
      <c r="D186" s="233">
        <v>0.62823420976472832</v>
      </c>
      <c r="E186" s="15">
        <v>1.6637184852901474</v>
      </c>
      <c r="F186" s="15">
        <v>0.98035968507663085</v>
      </c>
      <c r="G186" s="15">
        <v>0.2294290843628691</v>
      </c>
      <c r="H186" s="233">
        <v>0.37641454682818065</v>
      </c>
      <c r="I186" s="15">
        <v>0.80356026100734113</v>
      </c>
      <c r="J186" s="15">
        <v>0.42530510295800844</v>
      </c>
      <c r="K186" s="15">
        <v>0.66664162761799362</v>
      </c>
      <c r="L186" s="233">
        <v>0.31668983103632087</v>
      </c>
      <c r="M186" s="233">
        <v>0.36925656608614182</v>
      </c>
      <c r="N186" s="15">
        <v>0.90095414503563731</v>
      </c>
      <c r="O186" s="15">
        <v>1.1720636005851683</v>
      </c>
      <c r="P186" s="15">
        <v>0.66605174744952378</v>
      </c>
      <c r="Q186" s="15">
        <v>0.9066906373721777</v>
      </c>
      <c r="R186" s="15">
        <v>0.9946639115332826</v>
      </c>
      <c r="S186" s="15">
        <v>1.2590350577479879</v>
      </c>
      <c r="T186" s="15">
        <v>1.0974892891957364</v>
      </c>
      <c r="U186" s="233">
        <v>0.31006621011364643</v>
      </c>
      <c r="V186" s="15">
        <v>0.40865941789314875</v>
      </c>
      <c r="W186" s="233">
        <v>0.4440394546205389</v>
      </c>
      <c r="X186" s="15">
        <v>0.6455685749179223</v>
      </c>
      <c r="Y186" s="15">
        <v>0.71515023560026081</v>
      </c>
      <c r="Z186" s="15">
        <v>0.87785227365031149</v>
      </c>
      <c r="AA186" s="233">
        <v>1.0083146059131363</v>
      </c>
      <c r="AB186" s="15">
        <v>0.52799407350909078</v>
      </c>
      <c r="AC186" s="15">
        <v>2.7090303202606543</v>
      </c>
      <c r="AD186" s="15">
        <v>0.68039429178422695</v>
      </c>
      <c r="AE186" s="15">
        <v>1.8367807054435812</v>
      </c>
      <c r="AF186" s="15">
        <v>1.1650234894916471</v>
      </c>
      <c r="AG186" s="15">
        <v>0.80382060256968102</v>
      </c>
      <c r="AH186" s="15">
        <v>0.32295589968036609</v>
      </c>
      <c r="AI186" s="15">
        <v>0.78671859604292194</v>
      </c>
      <c r="AJ186" s="15">
        <v>0.5978128855604099</v>
      </c>
      <c r="AK186" s="15">
        <v>0.34677278567040865</v>
      </c>
      <c r="AL186" s="233">
        <v>0.74721414207458936</v>
      </c>
      <c r="AM186" s="15">
        <v>1.0656241101512087</v>
      </c>
      <c r="AN186" s="15">
        <v>0.82452657654035832</v>
      </c>
      <c r="AO186" s="15">
        <v>0.66014215681968424</v>
      </c>
      <c r="AP186" s="15">
        <v>0.51920017981803568</v>
      </c>
      <c r="AQ186" s="233">
        <v>0.54706261736411832</v>
      </c>
      <c r="AR186" s="15">
        <v>1.7908924191528643</v>
      </c>
      <c r="AS186" s="233">
        <v>0.59549795637437852</v>
      </c>
      <c r="AT186" s="15">
        <v>0.58562434341567893</v>
      </c>
      <c r="AU186" s="15">
        <v>1.3508110361822518</v>
      </c>
      <c r="AV186" s="233">
        <v>0.56968939098222138</v>
      </c>
      <c r="AW186" s="233">
        <v>0.34835052573272762</v>
      </c>
      <c r="AX186" s="15">
        <v>0.58483382726203714</v>
      </c>
      <c r="AY186" s="15">
        <v>1.90280832264657</v>
      </c>
      <c r="AZ186" s="15">
        <v>1.1443264143669347</v>
      </c>
      <c r="BA186" s="15">
        <v>2.0539316047561891</v>
      </c>
    </row>
    <row r="187" spans="2:53">
      <c r="B187" s="12">
        <v>44102</v>
      </c>
      <c r="C187" s="224">
        <v>180</v>
      </c>
      <c r="D187" s="233">
        <v>0.61502357756937032</v>
      </c>
      <c r="E187" s="15">
        <v>1.7931322469421751</v>
      </c>
      <c r="F187" s="233">
        <v>0.90745490602003798</v>
      </c>
      <c r="G187" s="15">
        <v>0.23192238519563599</v>
      </c>
      <c r="H187" s="233">
        <v>0.37677919667522225</v>
      </c>
      <c r="I187" s="15">
        <v>0.80865462270201605</v>
      </c>
      <c r="J187" s="15">
        <v>0.48489116021821488</v>
      </c>
      <c r="K187" s="15">
        <v>0.56749306596385807</v>
      </c>
      <c r="L187" s="233">
        <v>0.33000524152268745</v>
      </c>
      <c r="M187" s="233">
        <v>0.3770872179169541</v>
      </c>
      <c r="N187" s="15">
        <v>0.74077765111035176</v>
      </c>
      <c r="O187" s="15">
        <v>1.1720370005317702</v>
      </c>
      <c r="P187" s="15">
        <v>0.66896550948221745</v>
      </c>
      <c r="Q187" s="15">
        <v>0.89545272921963204</v>
      </c>
      <c r="R187" s="15">
        <v>0.95120831788760696</v>
      </c>
      <c r="S187" s="15">
        <v>1.2691389840815224</v>
      </c>
      <c r="T187" s="233">
        <v>0.9608510927176438</v>
      </c>
      <c r="U187" s="233">
        <v>0.30777427946241226</v>
      </c>
      <c r="V187" s="15">
        <v>0.41740051950030577</v>
      </c>
      <c r="W187" s="233">
        <v>0.44051792959266373</v>
      </c>
      <c r="X187" s="15">
        <v>0.59761839108143688</v>
      </c>
      <c r="Y187" s="15">
        <v>0.7209343311577473</v>
      </c>
      <c r="Z187" s="15">
        <v>1.1388069842967394</v>
      </c>
      <c r="AA187" s="233">
        <v>1.1294473270079106</v>
      </c>
      <c r="AB187" s="15">
        <v>0.52799407350909078</v>
      </c>
      <c r="AC187" s="15">
        <v>2.9853970052266199</v>
      </c>
      <c r="AD187" s="15">
        <v>0.7682723106166911</v>
      </c>
      <c r="AE187" s="15">
        <v>1.8517465338489763</v>
      </c>
      <c r="AF187" s="15">
        <v>1.1334553586303642</v>
      </c>
      <c r="AG187" s="15">
        <v>0.79874628919777935</v>
      </c>
      <c r="AH187" s="15">
        <v>0.31879623387413808</v>
      </c>
      <c r="AI187" s="15">
        <v>0.78952513404710245</v>
      </c>
      <c r="AJ187" s="15">
        <v>0.57070642602028754</v>
      </c>
      <c r="AK187" s="15">
        <v>0.34669569185158877</v>
      </c>
      <c r="AL187" s="233">
        <v>0.74816785446036549</v>
      </c>
      <c r="AM187" s="15">
        <v>1.027177184334833</v>
      </c>
      <c r="AN187" s="15">
        <v>0.86316222356269834</v>
      </c>
      <c r="AO187" s="15">
        <v>0.65701309358150439</v>
      </c>
      <c r="AP187" s="15">
        <v>0.57043814931228964</v>
      </c>
      <c r="AQ187" s="233">
        <v>0.54582589585618579</v>
      </c>
      <c r="AR187" s="15">
        <v>1.7657608239889124</v>
      </c>
      <c r="AS187" s="233">
        <v>0.7166807621237733</v>
      </c>
      <c r="AT187" s="15">
        <v>0.56980897595652535</v>
      </c>
      <c r="AU187" s="15">
        <v>1.3864204296691949</v>
      </c>
      <c r="AV187" s="233">
        <v>0.53843017796862169</v>
      </c>
      <c r="AW187" s="15">
        <v>0.57760333942348097</v>
      </c>
      <c r="AX187" s="15">
        <v>0.58761608522349207</v>
      </c>
      <c r="AY187" s="15">
        <v>1.8766355397826753</v>
      </c>
      <c r="AZ187" s="15">
        <v>1.0900944899644851</v>
      </c>
      <c r="BA187" s="15">
        <v>2.0222671161413963</v>
      </c>
    </row>
    <row r="188" spans="2:53">
      <c r="B188" s="12">
        <v>44103</v>
      </c>
      <c r="C188" s="224">
        <v>181</v>
      </c>
      <c r="D188" s="233">
        <v>0.62997619180831876</v>
      </c>
      <c r="E188" s="15">
        <v>1.7905479478992348</v>
      </c>
      <c r="F188" s="233">
        <v>0.88941245663847524</v>
      </c>
      <c r="G188" s="15">
        <v>0.24344709836730619</v>
      </c>
      <c r="H188" s="233">
        <v>0.36742273155444699</v>
      </c>
      <c r="I188" s="15">
        <v>0.82557896957050148</v>
      </c>
      <c r="J188" s="15">
        <v>0.46867522642435638</v>
      </c>
      <c r="K188" s="15">
        <v>0.63620498583865726</v>
      </c>
      <c r="L188" s="233">
        <v>0.30829284918684358</v>
      </c>
      <c r="M188" s="233">
        <v>0.37196542128423715</v>
      </c>
      <c r="N188" s="15">
        <v>0.73138644406294573</v>
      </c>
      <c r="O188" s="15">
        <v>1.2054464848010251</v>
      </c>
      <c r="P188" s="15">
        <v>0.6777742561016582</v>
      </c>
      <c r="Q188" s="15">
        <v>0.91548339959956082</v>
      </c>
      <c r="R188" s="15">
        <v>0.9357169938181491</v>
      </c>
      <c r="S188" s="15">
        <v>1.2756495948265238</v>
      </c>
      <c r="T188" s="233">
        <v>0.9608510927176438</v>
      </c>
      <c r="U188" s="233">
        <v>0.30671776713983184</v>
      </c>
      <c r="V188" s="15">
        <v>0.41646893622719261</v>
      </c>
      <c r="W188" s="233">
        <v>0.44196551039276905</v>
      </c>
      <c r="X188" s="233">
        <v>0.55356760007470029</v>
      </c>
      <c r="Y188" s="15">
        <v>0.71856464179061519</v>
      </c>
      <c r="Z188" s="15">
        <v>1.0209274072490868</v>
      </c>
      <c r="AA188" s="233">
        <v>1.0824740956470917</v>
      </c>
      <c r="AB188" s="15">
        <v>0.49866542792881113</v>
      </c>
      <c r="AC188" s="15">
        <v>2.8537070721653963</v>
      </c>
      <c r="AD188" s="15">
        <v>0.80485574024478723</v>
      </c>
      <c r="AE188" s="15">
        <v>1.8445937799273362</v>
      </c>
      <c r="AF188" s="15">
        <v>1.131556957780663</v>
      </c>
      <c r="AG188" s="15">
        <v>0.83899203589116966</v>
      </c>
      <c r="AH188" s="15">
        <v>0.32990402453993034</v>
      </c>
      <c r="AI188" s="15">
        <v>0.85115775299966501</v>
      </c>
      <c r="AJ188" s="15">
        <v>0.58062583257181599</v>
      </c>
      <c r="AK188" s="15">
        <v>0.35604910287845826</v>
      </c>
      <c r="AL188" s="233">
        <v>0.76328417200396559</v>
      </c>
      <c r="AM188" s="15">
        <v>1.0651292198750717</v>
      </c>
      <c r="AN188" s="15">
        <v>0.85326252435733763</v>
      </c>
      <c r="AO188" s="15">
        <v>0.65714276284380346</v>
      </c>
      <c r="AP188" s="15">
        <v>0.59256951017090387</v>
      </c>
      <c r="AQ188" s="233">
        <v>0.50722265417567158</v>
      </c>
      <c r="AR188" s="15">
        <v>1.7571057545436706</v>
      </c>
      <c r="AS188" s="233">
        <v>0.76906974279241169</v>
      </c>
      <c r="AT188" s="15">
        <v>0.56804895711482273</v>
      </c>
      <c r="AU188" s="15">
        <v>1.377660076332329</v>
      </c>
      <c r="AV188" s="233">
        <v>0.5127952622560018</v>
      </c>
      <c r="AW188" s="15">
        <v>0.57630863870008808</v>
      </c>
      <c r="AX188" s="15">
        <v>0.58226535498330079</v>
      </c>
      <c r="AY188" s="15">
        <v>1.8056946909143865</v>
      </c>
      <c r="AZ188" s="15">
        <v>1.0898643640751184</v>
      </c>
      <c r="BA188" s="15">
        <v>2.1575574090654976</v>
      </c>
    </row>
    <row r="189" spans="2:53">
      <c r="B189" s="12">
        <v>44104</v>
      </c>
      <c r="C189" s="224">
        <v>182</v>
      </c>
      <c r="D189" s="233">
        <v>0.60718645855458875</v>
      </c>
      <c r="E189" s="15">
        <v>1.8054339097046805</v>
      </c>
      <c r="F189" s="233">
        <v>0.85834301103146415</v>
      </c>
      <c r="G189" s="15">
        <v>0.26114032721480385</v>
      </c>
      <c r="H189" s="233">
        <v>0.35849944655882587</v>
      </c>
      <c r="I189" s="15">
        <v>0.86177649394766831</v>
      </c>
      <c r="J189" s="15">
        <v>0.44334066950972228</v>
      </c>
      <c r="K189" s="15">
        <v>0.63505531189583009</v>
      </c>
      <c r="L189" s="233">
        <v>0.32076474316483478</v>
      </c>
      <c r="M189" s="233">
        <v>0.35999612722739421</v>
      </c>
      <c r="N189" s="15">
        <v>0.71163887853162222</v>
      </c>
      <c r="O189" s="15">
        <v>1.2063648640001645</v>
      </c>
      <c r="P189" s="15">
        <v>0.6891270758152197</v>
      </c>
      <c r="Q189" s="15">
        <v>0.94502953077265162</v>
      </c>
      <c r="R189" s="15">
        <v>0.90130850106291405</v>
      </c>
      <c r="S189" s="15">
        <v>1.523462545808967</v>
      </c>
      <c r="T189" s="233">
        <v>0.97114782427251611</v>
      </c>
      <c r="U189" s="15">
        <v>0.43412911678704091</v>
      </c>
      <c r="V189" s="15">
        <v>0.41487049475822857</v>
      </c>
      <c r="W189" s="233">
        <v>0.43880180165156396</v>
      </c>
      <c r="X189" s="233">
        <v>0.53690665389052639</v>
      </c>
      <c r="Y189" s="15">
        <v>0.71446992418818012</v>
      </c>
      <c r="Z189" s="15">
        <v>1.2133753384141879</v>
      </c>
      <c r="AA189" s="233">
        <v>1.0415297221442441</v>
      </c>
      <c r="AB189" s="15">
        <v>0.4766442858423251</v>
      </c>
      <c r="AC189" s="15">
        <v>2.5969472595806335</v>
      </c>
      <c r="AD189" s="15">
        <v>0.81314590525997887</v>
      </c>
      <c r="AE189" s="15">
        <v>1.9030897588766114</v>
      </c>
      <c r="AF189" s="15">
        <v>1.1535931173987102</v>
      </c>
      <c r="AG189" s="15">
        <v>0.89430007706599668</v>
      </c>
      <c r="AH189" s="15">
        <v>0.31489208835352606</v>
      </c>
      <c r="AI189" s="15">
        <v>0.91044761243135952</v>
      </c>
      <c r="AJ189" s="15">
        <v>0.58576122067130398</v>
      </c>
      <c r="AK189" s="15">
        <v>0.37188398041954329</v>
      </c>
      <c r="AL189" s="15">
        <v>0.78830264917786963</v>
      </c>
      <c r="AM189" s="15">
        <v>1.0585651934429841</v>
      </c>
      <c r="AN189" s="15">
        <v>0.87837398280132817</v>
      </c>
      <c r="AO189" s="15">
        <v>0.66587056377067</v>
      </c>
      <c r="AP189" s="15">
        <v>0.5814164109410872</v>
      </c>
      <c r="AQ189" s="233">
        <v>0.54592679796090182</v>
      </c>
      <c r="AR189" s="15">
        <v>2.0843547898672123</v>
      </c>
      <c r="AS189" s="233">
        <v>0.80129795899497636</v>
      </c>
      <c r="AT189" s="15">
        <v>0.53515347687889758</v>
      </c>
      <c r="AU189" s="15">
        <v>1.3793076244427129</v>
      </c>
      <c r="AV189" s="233">
        <v>0.63998170346547056</v>
      </c>
      <c r="AW189" s="15">
        <v>0.57437743540058916</v>
      </c>
      <c r="AX189" s="15">
        <v>0.58932031713268629</v>
      </c>
      <c r="AY189" s="15">
        <v>1.7737461157139605</v>
      </c>
      <c r="AZ189" s="15">
        <v>1.1187608430597835</v>
      </c>
      <c r="BA189" s="15">
        <v>2.1188777852294751</v>
      </c>
    </row>
    <row r="190" spans="2:53">
      <c r="B190" s="12">
        <v>44105</v>
      </c>
      <c r="C190" s="224">
        <v>183</v>
      </c>
      <c r="D190" s="233">
        <v>0.56040526692824655</v>
      </c>
      <c r="E190" s="15">
        <v>1.7837093419764218</v>
      </c>
      <c r="F190" s="233">
        <v>0.86966187635670877</v>
      </c>
      <c r="G190" s="15">
        <v>0.2704152114262876</v>
      </c>
      <c r="H190" s="233">
        <v>0.36594862903054043</v>
      </c>
      <c r="I190" s="15">
        <v>0.88792554896761955</v>
      </c>
      <c r="J190" s="15">
        <v>0.48787008257972381</v>
      </c>
      <c r="K190" s="15">
        <v>0.4994927790853611</v>
      </c>
      <c r="L190" s="233">
        <v>0.33346099234573706</v>
      </c>
      <c r="M190" s="233">
        <v>0.35666383284931008</v>
      </c>
      <c r="N190" s="15">
        <v>0.6629857855755793</v>
      </c>
      <c r="O190" s="15">
        <v>1.2417329446756729</v>
      </c>
      <c r="P190" s="15">
        <v>0.72499372433238052</v>
      </c>
      <c r="Q190" s="15">
        <v>0.96861012953031178</v>
      </c>
      <c r="R190" s="15">
        <v>0.95384487822172759</v>
      </c>
      <c r="S190" s="15">
        <v>1.5013594828016659</v>
      </c>
      <c r="T190" s="233">
        <v>0.97114782427251611</v>
      </c>
      <c r="U190" s="15">
        <v>0.43049922993600681</v>
      </c>
      <c r="V190" s="15">
        <v>0.38321129284085231</v>
      </c>
      <c r="W190" s="233">
        <v>0.43877883784925026</v>
      </c>
      <c r="X190" s="233">
        <v>0.5081497506660172</v>
      </c>
      <c r="Y190" s="15">
        <v>0.74881979151340616</v>
      </c>
      <c r="Z190" s="15">
        <v>1.0605793617589272</v>
      </c>
      <c r="AA190" s="233">
        <v>0.99680623807231983</v>
      </c>
      <c r="AB190" s="15">
        <v>0.57969269586389971</v>
      </c>
      <c r="AC190" s="15">
        <v>2.6803473225391703</v>
      </c>
      <c r="AD190" s="15">
        <v>0.8142635353098322</v>
      </c>
      <c r="AE190" s="15">
        <v>1.9647606424510069</v>
      </c>
      <c r="AF190" s="15">
        <v>1.1506748532966451</v>
      </c>
      <c r="AG190" s="15">
        <v>0.9324956217898972</v>
      </c>
      <c r="AH190" s="15">
        <v>0.36031601116159251</v>
      </c>
      <c r="AI190" s="15">
        <v>0.97498046113945036</v>
      </c>
      <c r="AJ190" s="15">
        <v>0.59121018067645237</v>
      </c>
      <c r="AK190" s="15">
        <v>-9.5187406671722989</v>
      </c>
      <c r="AL190" s="15">
        <v>0.80019771235356274</v>
      </c>
      <c r="AM190" s="15">
        <v>1.0519003243896716</v>
      </c>
      <c r="AN190" s="15">
        <v>0.92060769627417827</v>
      </c>
      <c r="AO190" s="15">
        <v>0.67990066021156792</v>
      </c>
      <c r="AP190" s="15">
        <v>0.63422738190362138</v>
      </c>
      <c r="AQ190" s="233">
        <v>0.60644132957487729</v>
      </c>
      <c r="AR190" s="15">
        <v>1.9075141396359843</v>
      </c>
      <c r="AS190" s="233">
        <v>0.84395004007739816</v>
      </c>
      <c r="AT190" s="15">
        <v>0.54555647437882926</v>
      </c>
      <c r="AU190" s="15">
        <v>1.4476022302619715</v>
      </c>
      <c r="AV190" s="233">
        <v>0.64944552018013313</v>
      </c>
      <c r="AW190" s="15">
        <v>0.66013095736666216</v>
      </c>
      <c r="AX190" s="15">
        <v>0.60346781422625029</v>
      </c>
      <c r="AY190" s="15">
        <v>1.7620332254846462</v>
      </c>
      <c r="AZ190" s="15">
        <v>1.1151849530349978</v>
      </c>
      <c r="BA190" s="15">
        <v>2.1924198981913254</v>
      </c>
    </row>
    <row r="191" spans="2:53">
      <c r="B191" s="12">
        <v>44106</v>
      </c>
      <c r="C191" s="224">
        <v>184</v>
      </c>
      <c r="D191" s="233">
        <v>0.60397877292412971</v>
      </c>
      <c r="E191" s="15">
        <v>1.837086048518304</v>
      </c>
      <c r="F191" s="233">
        <v>0.89297132146633884</v>
      </c>
      <c r="G191" s="15">
        <v>0.2781612658622582</v>
      </c>
      <c r="H191" s="233">
        <v>0.36804152582959404</v>
      </c>
      <c r="I191" s="15">
        <v>0.90852342623275462</v>
      </c>
      <c r="J191" s="15">
        <v>0.42038658611519403</v>
      </c>
      <c r="K191" s="15">
        <v>0.46700803305289745</v>
      </c>
      <c r="L191" s="233">
        <v>0.33705985466063737</v>
      </c>
      <c r="M191" s="233">
        <v>0.36935321095243573</v>
      </c>
      <c r="N191" s="15">
        <v>0.73270549234801963</v>
      </c>
      <c r="O191" s="15">
        <v>1.2185493322692078</v>
      </c>
      <c r="P191" s="15">
        <v>0.74907394201351807</v>
      </c>
      <c r="Q191" s="15">
        <v>0.99571976711752952</v>
      </c>
      <c r="R191" s="15">
        <v>0.97538658601240713</v>
      </c>
      <c r="S191" s="15">
        <v>1.4815794679794816</v>
      </c>
      <c r="T191" s="233">
        <v>1.057633327784302</v>
      </c>
      <c r="U191" s="15">
        <v>0.38238667267447923</v>
      </c>
      <c r="V191" s="15">
        <v>0.37932041812658618</v>
      </c>
      <c r="W191" s="233">
        <v>0.44100484205104201</v>
      </c>
      <c r="X191" s="233">
        <v>0.58358936068530254</v>
      </c>
      <c r="Y191" s="15">
        <v>0.77649151828986163</v>
      </c>
      <c r="Z191" s="15">
        <v>1.0781207073774344</v>
      </c>
      <c r="AA191" s="233">
        <v>1.0395413698618405</v>
      </c>
      <c r="AB191" s="15">
        <v>0.62382830411067403</v>
      </c>
      <c r="AC191" s="235">
        <v>3.2358930167501705</v>
      </c>
      <c r="AD191" s="15">
        <v>0.82399594522618103</v>
      </c>
      <c r="AE191" s="15">
        <v>2.0094270980749736</v>
      </c>
      <c r="AF191" s="15">
        <v>0.90777413634175785</v>
      </c>
      <c r="AG191" s="15">
        <v>0.71182130435566904</v>
      </c>
      <c r="AH191" s="15">
        <v>0.36746684073139285</v>
      </c>
      <c r="AI191" s="15">
        <v>1.0291650409281468</v>
      </c>
      <c r="AJ191" s="15">
        <v>0.58520986199649883</v>
      </c>
      <c r="AK191" s="15">
        <v>0.38546213361065895</v>
      </c>
      <c r="AL191" s="15">
        <v>0.82247933225226988</v>
      </c>
      <c r="AM191" s="15">
        <v>1.0857311433902086</v>
      </c>
      <c r="AN191" s="15">
        <v>0.95544498130794808</v>
      </c>
      <c r="AO191" s="15">
        <v>0.6936107893752842</v>
      </c>
      <c r="AP191" s="15">
        <v>0.67756518375271368</v>
      </c>
      <c r="AQ191" s="233">
        <v>0.60842539791923855</v>
      </c>
      <c r="AR191" s="15">
        <v>2.0833162636759717</v>
      </c>
      <c r="AS191" s="15">
        <v>0.87960050971822257</v>
      </c>
      <c r="AT191" s="15">
        <v>0.5527688125447382</v>
      </c>
      <c r="AU191" s="15">
        <v>1.4678462149561002</v>
      </c>
      <c r="AV191" s="233">
        <v>0.65741767280312102</v>
      </c>
      <c r="AW191" s="15">
        <v>0.61674531236012142</v>
      </c>
      <c r="AX191" s="15">
        <v>0.59082609450012824</v>
      </c>
      <c r="AY191" s="15">
        <v>1.7590532092443847</v>
      </c>
      <c r="AZ191" s="15">
        <v>1.1766511163562881</v>
      </c>
      <c r="BA191" s="15">
        <v>2.3693228660584302</v>
      </c>
    </row>
    <row r="192" spans="2:53">
      <c r="B192" s="12">
        <v>44107</v>
      </c>
      <c r="C192" s="224">
        <v>185</v>
      </c>
      <c r="D192" s="233">
        <v>0.54387719492966979</v>
      </c>
      <c r="E192" s="15">
        <v>1.9685279516099616</v>
      </c>
      <c r="F192" s="233">
        <v>0.91062338938786724</v>
      </c>
      <c r="G192" s="15">
        <v>0.29375827975283947</v>
      </c>
      <c r="H192" s="233">
        <v>0.40121294691044845</v>
      </c>
      <c r="I192" s="15">
        <v>1.0980009994023123</v>
      </c>
      <c r="J192" s="15">
        <v>0.42038658611519403</v>
      </c>
      <c r="K192" s="15">
        <v>0.58438178178874212</v>
      </c>
      <c r="L192" s="233">
        <v>0.28178837082791625</v>
      </c>
      <c r="M192" s="233">
        <v>0.3587674526468021</v>
      </c>
      <c r="N192" s="15">
        <v>0.63687073478476208</v>
      </c>
      <c r="O192" s="15">
        <v>1.2508356341493989</v>
      </c>
      <c r="P192" s="15">
        <v>0.76390736119535319</v>
      </c>
      <c r="Q192" s="15">
        <v>1.0382475707992509</v>
      </c>
      <c r="R192" s="15">
        <v>0.99403976329075816</v>
      </c>
      <c r="S192" s="15">
        <v>1.4054992933119388</v>
      </c>
      <c r="T192" s="233">
        <v>1.057633327784302</v>
      </c>
      <c r="U192" s="15">
        <v>0.38238667267447923</v>
      </c>
      <c r="V192" s="15">
        <v>0.37645904015847059</v>
      </c>
      <c r="W192" s="233">
        <v>0.44929799369353468</v>
      </c>
      <c r="X192" s="233">
        <v>0.44837591172387342</v>
      </c>
      <c r="Y192" s="15">
        <v>0.80536470878978605</v>
      </c>
      <c r="Z192" s="15">
        <v>1.1167492721720431</v>
      </c>
      <c r="AA192" s="233">
        <v>1.3630102675386699</v>
      </c>
      <c r="AB192" s="15">
        <v>0.61820291327361332</v>
      </c>
      <c r="AC192" s="235">
        <v>3.1214857466443795</v>
      </c>
      <c r="AD192" s="15">
        <v>0.82326566337403506</v>
      </c>
      <c r="AE192" s="15">
        <v>2.0925429702228167</v>
      </c>
      <c r="AF192" s="15">
        <v>1.0851380803850523</v>
      </c>
      <c r="AG192" s="15">
        <v>0.79659432852973011</v>
      </c>
      <c r="AH192" s="15">
        <v>0.3602428064480761</v>
      </c>
      <c r="AI192" s="15">
        <v>1.1004563423055937</v>
      </c>
      <c r="AJ192" s="15">
        <v>0.62838821611921658</v>
      </c>
      <c r="AK192" s="15">
        <v>0.37427656794638714</v>
      </c>
      <c r="AL192" s="15">
        <v>0.83361076510681487</v>
      </c>
      <c r="AM192" s="15">
        <v>0.9089586854015127</v>
      </c>
      <c r="AN192" s="15">
        <v>0.81066031388116344</v>
      </c>
      <c r="AO192" s="15">
        <v>0.83984464658375713</v>
      </c>
      <c r="AP192" s="15">
        <v>0.67756518375271368</v>
      </c>
      <c r="AQ192" s="233">
        <v>0.53244503335698112</v>
      </c>
      <c r="AR192" s="15">
        <v>2.1834218929268117</v>
      </c>
      <c r="AS192" s="15">
        <v>0.90503722374693907</v>
      </c>
      <c r="AT192" s="15">
        <v>0.4976822083668786</v>
      </c>
      <c r="AU192" s="15">
        <v>1.4966390442600921</v>
      </c>
      <c r="AV192" s="233">
        <v>0.62987928377020397</v>
      </c>
      <c r="AW192" s="15">
        <v>0.62104493255508786</v>
      </c>
      <c r="AX192" s="15">
        <v>0.56632255538283816</v>
      </c>
      <c r="AY192" s="15">
        <v>1.7147612475187732</v>
      </c>
      <c r="AZ192" s="15">
        <v>1.2015371760758191</v>
      </c>
      <c r="BA192" s="15">
        <v>2.2581530886761718</v>
      </c>
    </row>
    <row r="193" spans="2:57">
      <c r="B193" s="12">
        <v>44108</v>
      </c>
      <c r="C193" s="224">
        <v>186</v>
      </c>
      <c r="D193" s="233">
        <v>0.54356464581033492</v>
      </c>
      <c r="E193" s="15">
        <v>2.0264968160065573</v>
      </c>
      <c r="F193" s="233">
        <v>0.92492353213451395</v>
      </c>
      <c r="G193" s="15">
        <v>0.30862483593373674</v>
      </c>
      <c r="H193" s="233">
        <v>0.39088471937311908</v>
      </c>
      <c r="I193" s="15">
        <v>1.0157384367687048</v>
      </c>
      <c r="J193" s="15">
        <v>0.42038658611519403</v>
      </c>
      <c r="K193" s="15">
        <v>0.50391000564087618</v>
      </c>
      <c r="L193" s="233">
        <v>0.35216525660271003</v>
      </c>
      <c r="M193" s="233">
        <v>0.37047377170291085</v>
      </c>
      <c r="N193" s="15">
        <v>0.68909305986281566</v>
      </c>
      <c r="O193" s="15">
        <v>1.2743421322054336</v>
      </c>
      <c r="P193" s="15">
        <v>0.81695565674774684</v>
      </c>
      <c r="Q193" s="15">
        <v>1.0807567438829555</v>
      </c>
      <c r="R193" s="15">
        <v>1.0556981964144896</v>
      </c>
      <c r="S193" s="15">
        <v>1.4352990769919647</v>
      </c>
      <c r="T193" s="233">
        <v>1.057633327784302</v>
      </c>
      <c r="U193" s="15">
        <v>0.40398652107236999</v>
      </c>
      <c r="V193" s="15">
        <v>0.3693488867816746</v>
      </c>
      <c r="W193" s="15">
        <v>0.44788886469939726</v>
      </c>
      <c r="X193" s="233">
        <v>0.4513788946376377</v>
      </c>
      <c r="Y193" s="15">
        <v>0.80536470878978605</v>
      </c>
      <c r="Z193" s="15">
        <v>1.2649832350026686</v>
      </c>
      <c r="AA193" s="233">
        <v>1.219249893227887</v>
      </c>
      <c r="AB193" s="15">
        <v>0.58767043676518482</v>
      </c>
      <c r="AC193" s="235">
        <v>3.5030649981343691</v>
      </c>
      <c r="AD193" s="15">
        <v>0.88963051637028301</v>
      </c>
      <c r="AE193" s="15">
        <v>2.1497146643532972</v>
      </c>
      <c r="AF193" s="15">
        <v>1.3055849796113073</v>
      </c>
      <c r="AG193" s="15">
        <v>0.8001062863862326</v>
      </c>
      <c r="AH193" s="15">
        <v>0.3675346050665646</v>
      </c>
      <c r="AI193" s="15">
        <v>1.1288568062525937</v>
      </c>
      <c r="AJ193" s="15">
        <v>0.62346010640809923</v>
      </c>
      <c r="AK193" s="15">
        <v>0.37208742421990237</v>
      </c>
      <c r="AL193" s="15">
        <v>0.85847540533353794</v>
      </c>
      <c r="AM193" s="15">
        <v>0.8251187327832683</v>
      </c>
      <c r="AN193" s="15">
        <v>0.98616025694172449</v>
      </c>
      <c r="AO193" s="15">
        <v>0.73889240265257528</v>
      </c>
      <c r="AP193" s="15">
        <v>0.67756518375271368</v>
      </c>
      <c r="AQ193" s="233">
        <v>0.5385960292576415</v>
      </c>
      <c r="AR193" s="15">
        <v>2.2403802634314296</v>
      </c>
      <c r="AS193" s="15">
        <v>0.92816776031290671</v>
      </c>
      <c r="AT193" s="15">
        <v>0.48744237356802395</v>
      </c>
      <c r="AU193" s="15">
        <v>1.4390333786492857</v>
      </c>
      <c r="AV193" s="233">
        <v>0.64206286739793483</v>
      </c>
      <c r="AW193" s="15">
        <v>0.71033479074901051</v>
      </c>
      <c r="AX193" s="15">
        <v>0.62024184365961432</v>
      </c>
      <c r="AY193" s="15">
        <v>1.763695922628093</v>
      </c>
      <c r="AZ193" s="15">
        <v>1.2338526127894258</v>
      </c>
      <c r="BA193" s="15">
        <v>2.2453885291392059</v>
      </c>
    </row>
    <row r="194" spans="2:57">
      <c r="B194" s="12">
        <v>44109</v>
      </c>
      <c r="C194" s="224">
        <v>187</v>
      </c>
      <c r="D194" s="233">
        <v>0.55810086244539392</v>
      </c>
      <c r="E194" s="15">
        <v>1.9562304588421928</v>
      </c>
      <c r="F194" s="233">
        <v>0.95691308574408851</v>
      </c>
      <c r="G194" s="15">
        <v>0.31824028990851921</v>
      </c>
      <c r="H194" s="233">
        <v>0.39608306021976197</v>
      </c>
      <c r="I194" s="15">
        <v>1.0303916619760172</v>
      </c>
      <c r="J194" s="15">
        <v>0.53522707859790286</v>
      </c>
      <c r="K194" s="15">
        <v>0.6733230309986864</v>
      </c>
      <c r="L194" s="233">
        <v>0.35371655471667651</v>
      </c>
      <c r="M194" s="233">
        <v>0.37444096444383085</v>
      </c>
      <c r="N194" s="15">
        <v>0.67815868047542693</v>
      </c>
      <c r="O194" s="15">
        <v>1.3026306502824372</v>
      </c>
      <c r="P194" s="15">
        <v>0.8512875209904307</v>
      </c>
      <c r="Q194" s="15">
        <v>1.1519435893597243</v>
      </c>
      <c r="R194" s="15">
        <v>1.0661014290080928</v>
      </c>
      <c r="S194" s="15">
        <v>1.442329967163263</v>
      </c>
      <c r="T194" s="233">
        <v>1.1283885736965895</v>
      </c>
      <c r="U194" s="15">
        <v>0.39055733947953747</v>
      </c>
      <c r="V194" s="15">
        <v>0.39737988103256683</v>
      </c>
      <c r="W194" s="15">
        <v>0.45391845660410929</v>
      </c>
      <c r="X194" s="233">
        <v>0.54152425652540204</v>
      </c>
      <c r="Y194" s="15">
        <v>0.84246017526142325</v>
      </c>
      <c r="Z194" s="15">
        <v>1.1836089245200299</v>
      </c>
      <c r="AA194" s="233">
        <v>1.1131741526105441</v>
      </c>
      <c r="AB194" s="15">
        <v>0.72438206623652535</v>
      </c>
      <c r="AC194" s="235">
        <v>3.1896325544703656</v>
      </c>
      <c r="AD194" s="15">
        <v>0.82061839721954455</v>
      </c>
      <c r="AE194" s="15">
        <v>2.1115688257569536</v>
      </c>
      <c r="AF194" s="15">
        <v>1.2952459361448732</v>
      </c>
      <c r="AG194" s="15">
        <v>0.84358775353317994</v>
      </c>
      <c r="AH194" s="15">
        <v>0.36384401202095773</v>
      </c>
      <c r="AI194" s="15">
        <v>1.2196044793838543</v>
      </c>
      <c r="AJ194" s="15">
        <v>0.66127451612010602</v>
      </c>
      <c r="AK194" s="15">
        <v>0.38218889170721837</v>
      </c>
      <c r="AL194" s="15">
        <v>0.88431477650660539</v>
      </c>
      <c r="AM194" s="15">
        <v>1.1505794134145018</v>
      </c>
      <c r="AN194" s="15">
        <v>0.95304947351338198</v>
      </c>
      <c r="AO194" s="15">
        <v>0.77027786813506083</v>
      </c>
      <c r="AP194" s="15">
        <v>0.4834835769996485</v>
      </c>
      <c r="AQ194" s="233">
        <v>0.54310067105084614</v>
      </c>
      <c r="AR194" s="15">
        <v>2.3148733465645881</v>
      </c>
      <c r="AS194" s="15">
        <v>0.94845525986921231</v>
      </c>
      <c r="AT194" s="15">
        <v>0.47165260793929115</v>
      </c>
      <c r="AU194" s="15">
        <v>1.4005693649587465</v>
      </c>
      <c r="AV194" s="15">
        <v>0.69379562653995663</v>
      </c>
      <c r="AW194" s="15">
        <v>0.45650087385712573</v>
      </c>
      <c r="AX194" s="15">
        <v>0.55648534435321595</v>
      </c>
      <c r="AY194" s="15">
        <v>1.7692272056180134</v>
      </c>
      <c r="AZ194" s="15">
        <v>1.2563105269583374</v>
      </c>
      <c r="BA194" s="15">
        <v>2.3275163975030062</v>
      </c>
    </row>
    <row r="195" spans="2:57">
      <c r="B195" s="12">
        <v>44110</v>
      </c>
      <c r="C195" s="224">
        <v>188</v>
      </c>
      <c r="D195" s="233">
        <v>0.58568862321199633</v>
      </c>
      <c r="E195" s="15">
        <v>1.9442704945203155</v>
      </c>
      <c r="F195" s="233">
        <v>0.95609277682759952</v>
      </c>
      <c r="G195" s="15">
        <v>0.30567834055652554</v>
      </c>
      <c r="H195" s="233">
        <v>0.40704537733468527</v>
      </c>
      <c r="I195" s="15">
        <v>1.0920817372021598</v>
      </c>
      <c r="J195" s="15">
        <v>0.58030625170952177</v>
      </c>
      <c r="K195" s="15">
        <v>0.60461111112388721</v>
      </c>
      <c r="L195" s="233">
        <v>0.36154691288301827</v>
      </c>
      <c r="M195" s="233">
        <v>0.37581867839005917</v>
      </c>
      <c r="N195" s="15">
        <v>0.65110726423313536</v>
      </c>
      <c r="O195" s="15">
        <v>1.262362832820431</v>
      </c>
      <c r="P195" s="15">
        <v>0.90082767704626121</v>
      </c>
      <c r="Q195" s="15">
        <v>1.2035032189694737</v>
      </c>
      <c r="R195" s="15">
        <v>1.0777909418700635</v>
      </c>
      <c r="S195" s="15">
        <v>1.3751507472739581</v>
      </c>
      <c r="T195" s="233">
        <v>1.1283885736965895</v>
      </c>
      <c r="U195" s="15">
        <v>0.40158209892088131</v>
      </c>
      <c r="V195" s="15">
        <v>0.41339250055569821</v>
      </c>
      <c r="W195" s="15">
        <v>0.46690710362854915</v>
      </c>
      <c r="X195" s="233">
        <v>0.53045873937795918</v>
      </c>
      <c r="Y195" s="15">
        <v>0.86528336197916489</v>
      </c>
      <c r="Z195" s="15">
        <v>1.1836089245200299</v>
      </c>
      <c r="AA195" s="233">
        <v>0.98897340728450545</v>
      </c>
      <c r="AB195" s="15">
        <v>0.70437332503830519</v>
      </c>
      <c r="AC195" s="235">
        <v>3.4136614616660208</v>
      </c>
      <c r="AD195" s="15">
        <v>0.82921599604515805</v>
      </c>
      <c r="AE195" s="15">
        <v>2.1761024098584412</v>
      </c>
      <c r="AF195" s="15">
        <v>1.3376613216516731</v>
      </c>
      <c r="AG195" s="15">
        <v>0.86962673631959375</v>
      </c>
      <c r="AH195" s="15">
        <v>0.38662886597353413</v>
      </c>
      <c r="AI195" s="15">
        <v>1.2229636535782415</v>
      </c>
      <c r="AJ195" s="15">
        <v>0.65937621502821941</v>
      </c>
      <c r="AK195" s="15">
        <v>0.38216376791888607</v>
      </c>
      <c r="AL195" s="15">
        <v>0.88654150348845506</v>
      </c>
      <c r="AM195" s="15">
        <v>0.97486216352467336</v>
      </c>
      <c r="AN195" s="15">
        <v>0.95377707402590772</v>
      </c>
      <c r="AO195" s="15">
        <v>0.79062786096773607</v>
      </c>
      <c r="AP195" s="15">
        <v>0.74168852524133044</v>
      </c>
      <c r="AQ195" s="233">
        <v>0.54180369369498338</v>
      </c>
      <c r="AR195" s="15">
        <v>2.3573457961347164</v>
      </c>
      <c r="AS195" s="15">
        <v>0.90647180772927627</v>
      </c>
      <c r="AT195" s="15">
        <v>0.48983871850008598</v>
      </c>
      <c r="AU195" s="15">
        <v>1.4326920942866346</v>
      </c>
      <c r="AV195" s="15">
        <v>0.71774188797565841</v>
      </c>
      <c r="AW195" s="15">
        <v>0.50103404951135233</v>
      </c>
      <c r="AX195" s="15">
        <v>0.63366179669639422</v>
      </c>
      <c r="AY195" s="15">
        <v>1.8637042181990868</v>
      </c>
      <c r="AZ195" s="15">
        <v>1.304253723999947</v>
      </c>
      <c r="BA195" s="15">
        <v>2.3204328468252378</v>
      </c>
    </row>
    <row r="196" spans="2:57">
      <c r="B196" s="12">
        <v>44111</v>
      </c>
      <c r="C196" s="224">
        <v>189</v>
      </c>
      <c r="D196" s="233">
        <v>0.56899702125688478</v>
      </c>
      <c r="E196" s="15">
        <v>1.9423461033087897</v>
      </c>
      <c r="F196" s="233">
        <v>0.98822675775680169</v>
      </c>
      <c r="G196" s="15">
        <v>0.32350850639354228</v>
      </c>
      <c r="H196" s="233">
        <v>0.40407370839632101</v>
      </c>
      <c r="I196" s="15">
        <v>1.0749242739878919</v>
      </c>
      <c r="J196" s="15">
        <v>0.58859929468242045</v>
      </c>
      <c r="K196" s="15">
        <v>0.59403894246238109</v>
      </c>
      <c r="L196" s="233">
        <v>0.36542499154289693</v>
      </c>
      <c r="M196" s="233">
        <v>0.3657986834468322</v>
      </c>
      <c r="N196" s="15">
        <v>0.4296459427760167</v>
      </c>
      <c r="O196" s="15">
        <v>1.2371900845900896</v>
      </c>
      <c r="P196" s="15">
        <v>0.9034555747314218</v>
      </c>
      <c r="Q196" s="15">
        <v>1.1800740572270334</v>
      </c>
      <c r="R196" s="15">
        <v>1.1358577620449799</v>
      </c>
      <c r="S196" s="15">
        <v>1.1509981784000851</v>
      </c>
      <c r="T196" s="233">
        <v>1.1173937158243394</v>
      </c>
      <c r="U196" s="15">
        <v>0.29355969697516365</v>
      </c>
      <c r="V196" s="15">
        <v>0.41281865092904929</v>
      </c>
      <c r="W196" s="15">
        <v>0.44799144273319769</v>
      </c>
      <c r="X196" s="233">
        <v>0.49055551193563879</v>
      </c>
      <c r="Y196" s="15">
        <v>0.89335382566735022</v>
      </c>
      <c r="Z196" s="15">
        <v>1.0241421007964975</v>
      </c>
      <c r="AA196" s="15">
        <v>1.3100601223067063</v>
      </c>
      <c r="AB196" s="15">
        <v>0.80120950214266984</v>
      </c>
      <c r="AC196" s="235">
        <v>3.6368703830807623</v>
      </c>
      <c r="AD196" s="15">
        <v>0.83603067969594747</v>
      </c>
      <c r="AE196" s="15">
        <v>2.2206320926127683</v>
      </c>
      <c r="AF196" s="15">
        <v>1.3960794919218675</v>
      </c>
      <c r="AG196" s="15">
        <v>0.86453806035740044</v>
      </c>
      <c r="AH196" s="15">
        <v>0.41416991024708799</v>
      </c>
      <c r="AI196" s="15">
        <v>1.2705427303486974</v>
      </c>
      <c r="AJ196" s="15">
        <v>0.6637233313699602</v>
      </c>
      <c r="AK196" s="15">
        <v>0.37799468225403793</v>
      </c>
      <c r="AL196" s="15">
        <v>0.92969696288221571</v>
      </c>
      <c r="AM196" s="15">
        <v>1.1317012214579465</v>
      </c>
      <c r="AN196" s="15">
        <v>0.9783944045472559</v>
      </c>
      <c r="AO196" s="15">
        <v>0.78190202874873294</v>
      </c>
      <c r="AP196" s="15">
        <v>0.74926772595608682</v>
      </c>
      <c r="AQ196" s="233">
        <v>0.55634530324214027</v>
      </c>
      <c r="AR196" s="15">
        <v>2.1980555386493856</v>
      </c>
      <c r="AS196" s="15">
        <v>0.87365095654300873</v>
      </c>
      <c r="AT196" s="15">
        <v>0.49697812002496328</v>
      </c>
      <c r="AU196" s="15">
        <v>1.4376343010876091</v>
      </c>
      <c r="AV196" s="15">
        <v>0.66453407733913905</v>
      </c>
      <c r="AW196" s="15">
        <v>0.58223301311632569</v>
      </c>
      <c r="AX196" s="15">
        <v>0.65825530503676533</v>
      </c>
      <c r="AY196" s="15">
        <v>1.9079577616929022</v>
      </c>
      <c r="AZ196" s="15">
        <v>1.3351041453448407</v>
      </c>
      <c r="BA196" s="15">
        <v>2.4278408802266886</v>
      </c>
    </row>
    <row r="197" spans="2:57">
      <c r="B197" s="12">
        <v>44112</v>
      </c>
      <c r="C197" s="224">
        <v>190</v>
      </c>
      <c r="D197" s="233">
        <v>0.62021190463441245</v>
      </c>
      <c r="E197" s="15">
        <v>1.9513490979361947</v>
      </c>
      <c r="F197" s="233">
        <v>0.97674567274445168</v>
      </c>
      <c r="G197" s="15">
        <v>0.33789425781698412</v>
      </c>
      <c r="H197" s="233">
        <v>0.39827401529751888</v>
      </c>
      <c r="I197" s="15">
        <v>1.1116909006721418</v>
      </c>
      <c r="J197" s="15">
        <v>0.53500255076938275</v>
      </c>
      <c r="K197" s="15">
        <v>0.56708576272511535</v>
      </c>
      <c r="L197" s="233">
        <v>0.36456861522091394</v>
      </c>
      <c r="M197" s="233">
        <v>0.38034456394124205</v>
      </c>
      <c r="N197" s="15">
        <v>0.45153827316619655</v>
      </c>
      <c r="O197" s="15">
        <v>1.2327076871532989</v>
      </c>
      <c r="P197" s="15">
        <v>0.93577644351471789</v>
      </c>
      <c r="Q197" s="15">
        <v>1.2173651998842618</v>
      </c>
      <c r="R197" s="15">
        <v>1.0603607304726077</v>
      </c>
      <c r="S197" s="15">
        <v>1.1919773500563708</v>
      </c>
      <c r="T197" s="233">
        <v>1.1173937158243394</v>
      </c>
      <c r="U197" s="15">
        <v>0.31037162661439666</v>
      </c>
      <c r="V197" s="15">
        <v>0.42696341584980146</v>
      </c>
      <c r="W197" s="15">
        <v>0.45050335234799732</v>
      </c>
      <c r="X197" s="233">
        <v>0.49312972424448986</v>
      </c>
      <c r="Y197" s="15">
        <v>0.98162665547077821</v>
      </c>
      <c r="Z197" s="15">
        <v>1.1667251939292507</v>
      </c>
      <c r="AA197" s="15">
        <v>1.3314694238957512</v>
      </c>
      <c r="AB197" s="15">
        <v>0.74808174142358808</v>
      </c>
      <c r="AC197" s="235">
        <v>3.6931984502261983</v>
      </c>
      <c r="AD197" s="15">
        <v>0.83349996262613857</v>
      </c>
      <c r="AE197" s="15">
        <v>2.2664298292183767</v>
      </c>
      <c r="AF197" s="15">
        <v>1.4554653065875682</v>
      </c>
      <c r="AG197" s="15">
        <v>0.85565031556707238</v>
      </c>
      <c r="AH197" s="15">
        <v>0.39014848561283849</v>
      </c>
      <c r="AI197" s="15">
        <v>1.3723665292861145</v>
      </c>
      <c r="AJ197" s="15">
        <v>0.68843121728995471</v>
      </c>
      <c r="AK197" s="15">
        <v>0.36425394645861636</v>
      </c>
      <c r="AL197" s="15">
        <v>0.97326910596488803</v>
      </c>
      <c r="AM197" s="15">
        <v>1.1187919172512066</v>
      </c>
      <c r="AN197" s="15">
        <v>0.92244858229924331</v>
      </c>
      <c r="AO197" s="15">
        <v>0.79354232160904203</v>
      </c>
      <c r="AP197" s="15">
        <v>0.74433003866882785</v>
      </c>
      <c r="AQ197" s="233">
        <v>0.57456160309712345</v>
      </c>
      <c r="AR197" s="15">
        <v>2.2779770086548572</v>
      </c>
      <c r="AS197" s="15">
        <v>0.88464230810106115</v>
      </c>
      <c r="AT197" s="15">
        <v>0.50294148284868767</v>
      </c>
      <c r="AU197" s="15">
        <v>1.4120874538031585</v>
      </c>
      <c r="AV197" s="15">
        <v>0.66592294239178018</v>
      </c>
      <c r="AW197" s="15">
        <v>0.49647949115025269</v>
      </c>
      <c r="AX197" s="15">
        <v>0.64823635864047646</v>
      </c>
      <c r="AY197" s="15">
        <v>1.9328731390189471</v>
      </c>
      <c r="AZ197" s="15">
        <v>1.3799276750526803</v>
      </c>
      <c r="BA197" s="15">
        <v>2.3754812785595547</v>
      </c>
    </row>
    <row r="198" spans="2:57">
      <c r="B198" s="12">
        <v>44113</v>
      </c>
      <c r="C198" s="224">
        <v>191</v>
      </c>
      <c r="D198" s="233">
        <v>0.5913874350056858</v>
      </c>
      <c r="E198" s="15">
        <v>1.9826574696091599</v>
      </c>
      <c r="F198" s="233">
        <v>0.94242977472538725</v>
      </c>
      <c r="G198" s="15">
        <v>0.34030062715897053</v>
      </c>
      <c r="H198" s="233">
        <v>0.38437439572216142</v>
      </c>
      <c r="I198" s="15">
        <v>1.1823253141896599</v>
      </c>
      <c r="J198" s="15">
        <v>0.64935673329054666</v>
      </c>
      <c r="K198" s="15">
        <v>0.57534141625628721</v>
      </c>
      <c r="L198" s="15">
        <v>0.37304252514364883</v>
      </c>
      <c r="M198" s="233">
        <v>0.37781427892856606</v>
      </c>
      <c r="N198" s="15">
        <v>0.3687651722266721</v>
      </c>
      <c r="O198" s="15">
        <v>1.3359565209925301</v>
      </c>
      <c r="P198" s="15">
        <v>1.0106038298948279</v>
      </c>
      <c r="Q198" s="15">
        <v>1.2478081875039468</v>
      </c>
      <c r="R198" s="15">
        <v>1.0611770406659156</v>
      </c>
      <c r="S198" s="15">
        <v>1.2292655832730124</v>
      </c>
      <c r="T198" s="233">
        <v>1.0558474232158055</v>
      </c>
      <c r="U198" s="15">
        <v>0.35153389494581183</v>
      </c>
      <c r="V198" s="15">
        <v>0.42176992491758419</v>
      </c>
      <c r="W198" s="15">
        <v>0.46548378524514178</v>
      </c>
      <c r="X198" s="233">
        <v>0.50753003444389422</v>
      </c>
      <c r="Y198" s="15">
        <v>1.0526298986858353</v>
      </c>
      <c r="Z198" s="15">
        <v>1.2605645833395027</v>
      </c>
      <c r="AA198" s="15">
        <v>1.5329628443801242</v>
      </c>
      <c r="AB198" s="15">
        <v>0.71468764832897891</v>
      </c>
      <c r="AC198" s="235">
        <v>2.6697039479951532</v>
      </c>
      <c r="AD198" s="15">
        <v>0.8647394931584047</v>
      </c>
      <c r="AE198" s="15">
        <v>2.2915431500926786</v>
      </c>
      <c r="AF198" s="15">
        <v>1.7831254865781965</v>
      </c>
      <c r="AG198" s="15">
        <v>0.84112459913406723</v>
      </c>
      <c r="AH198" s="15">
        <v>0.3849711750919812</v>
      </c>
      <c r="AI198" s="15">
        <v>1.4838659820542968</v>
      </c>
      <c r="AJ198" s="15">
        <v>0.67477389710745173</v>
      </c>
      <c r="AK198" s="15">
        <v>0.36763528968737041</v>
      </c>
      <c r="AL198" s="15">
        <v>0.98758471042986584</v>
      </c>
      <c r="AM198" s="15">
        <v>1.0957887843912242</v>
      </c>
      <c r="AN198" s="15">
        <v>0.91241790370142029</v>
      </c>
      <c r="AO198" s="15">
        <v>0.80209422816339371</v>
      </c>
      <c r="AP198" s="15">
        <v>0.73952391967113995</v>
      </c>
      <c r="AQ198" s="233">
        <v>0.59114172887111083</v>
      </c>
      <c r="AR198" s="15">
        <v>2.2265031177800765</v>
      </c>
      <c r="AS198" s="15">
        <v>0.82153917525944153</v>
      </c>
      <c r="AT198" s="15">
        <v>0.53255978848353791</v>
      </c>
      <c r="AU198" s="15">
        <v>1.4141797505154383</v>
      </c>
      <c r="AV198" s="15">
        <v>0.64847532110059447</v>
      </c>
      <c r="AW198" s="15">
        <v>0.53914754261210618</v>
      </c>
      <c r="AX198" s="15">
        <v>0.65372163699376329</v>
      </c>
      <c r="AY198" s="15">
        <v>1.9722718931455243</v>
      </c>
      <c r="AZ198" s="15">
        <v>1.4364085068326331</v>
      </c>
      <c r="BA198" s="15">
        <v>2.3804930224660508</v>
      </c>
    </row>
    <row r="199" spans="2:57">
      <c r="B199" s="12">
        <v>44114</v>
      </c>
      <c r="C199" s="224">
        <v>192</v>
      </c>
      <c r="D199" s="233">
        <v>0.60655449618227664</v>
      </c>
      <c r="E199" s="15">
        <v>1.8833345595984343</v>
      </c>
      <c r="F199" s="233">
        <v>0.92981899322508765</v>
      </c>
      <c r="G199" s="15">
        <v>0.34063843797965837</v>
      </c>
      <c r="H199" s="233">
        <v>0.36282922201275525</v>
      </c>
      <c r="I199" s="15">
        <v>1.1870216809495864</v>
      </c>
      <c r="J199" s="15">
        <v>0.64935673329054666</v>
      </c>
      <c r="K199" s="15">
        <v>0.51478768280168097</v>
      </c>
      <c r="L199" s="15">
        <v>0.44953813766641965</v>
      </c>
      <c r="M199" s="233">
        <v>0.38892479647808031</v>
      </c>
      <c r="N199" s="15">
        <v>0.56148754091350939</v>
      </c>
      <c r="O199" s="15">
        <v>1.3917356259962028</v>
      </c>
      <c r="P199" s="15">
        <v>1.0318803834426657</v>
      </c>
      <c r="Q199" s="15">
        <v>1.2859212314191102</v>
      </c>
      <c r="R199" s="15">
        <v>1.0705310529878378</v>
      </c>
      <c r="S199" s="15">
        <v>1.2643871502386439</v>
      </c>
      <c r="T199" s="233">
        <v>1.0558474232158055</v>
      </c>
      <c r="U199" s="15">
        <v>0.35153389494581183</v>
      </c>
      <c r="V199" s="15">
        <v>0.41656495493631596</v>
      </c>
      <c r="W199" s="15">
        <v>0.46015476748173206</v>
      </c>
      <c r="X199" s="233">
        <v>0.59921370378398664</v>
      </c>
      <c r="Y199" s="15">
        <v>0.89423984004748702</v>
      </c>
      <c r="Z199" s="15">
        <v>1.0806457236025326</v>
      </c>
      <c r="AA199" s="15">
        <v>1.1842624993860542</v>
      </c>
      <c r="AB199" s="15">
        <v>0.704961227874915</v>
      </c>
      <c r="AC199" s="235">
        <v>2.9246706806208271</v>
      </c>
      <c r="AD199" s="15">
        <v>0.84342963147389882</v>
      </c>
      <c r="AE199" s="15">
        <v>2.2777762569314723</v>
      </c>
      <c r="AF199" s="15">
        <v>1.6321233217184452</v>
      </c>
      <c r="AG199" s="15">
        <v>0.81550100689985627</v>
      </c>
      <c r="AH199" s="15">
        <v>0.38800189237818217</v>
      </c>
      <c r="AI199" s="15">
        <v>1.4993425522807564</v>
      </c>
      <c r="AJ199" s="15">
        <v>0.69452743034462217</v>
      </c>
      <c r="AK199" s="15">
        <v>0.37282733927859824</v>
      </c>
      <c r="AL199" s="15">
        <v>1.049621381946851</v>
      </c>
      <c r="AM199" s="226">
        <v>1.0957887843912242</v>
      </c>
      <c r="AN199" s="15">
        <v>1.0515317847790457</v>
      </c>
      <c r="AO199" s="15">
        <v>0.80323075883327477</v>
      </c>
      <c r="AP199" s="15">
        <v>0.73952391967113995</v>
      </c>
      <c r="AQ199" s="233">
        <v>0.58904784259224485</v>
      </c>
      <c r="AR199" s="15">
        <v>2.2048542208099469</v>
      </c>
      <c r="AS199" s="15">
        <v>0.87867050474554576</v>
      </c>
      <c r="AT199" s="15">
        <v>0.54116854411572846</v>
      </c>
      <c r="AU199" s="15">
        <v>1.3904818146139293</v>
      </c>
      <c r="AV199" s="15">
        <v>0.65289038131667154</v>
      </c>
      <c r="AW199" s="15">
        <v>0.52118615721949979</v>
      </c>
      <c r="AX199" s="15">
        <v>0.69469887893968918</v>
      </c>
      <c r="AY199" s="15">
        <v>1.6968687297935199</v>
      </c>
      <c r="AZ199" s="15">
        <v>1.4315105034670341</v>
      </c>
      <c r="BA199" s="15">
        <v>2.3954757741979575</v>
      </c>
    </row>
    <row r="200" spans="2:57">
      <c r="B200" s="12">
        <v>44115</v>
      </c>
      <c r="C200" s="224">
        <v>193</v>
      </c>
      <c r="D200" s="233">
        <v>0.61587640826513534</v>
      </c>
      <c r="E200" s="15">
        <v>1.7913413157192335</v>
      </c>
      <c r="F200" s="233">
        <v>0.92834449498914651</v>
      </c>
      <c r="G200" s="15">
        <v>0.34871180498858528</v>
      </c>
      <c r="H200" s="233">
        <v>0.34572879832381886</v>
      </c>
      <c r="I200" s="15">
        <v>1.1942316404783224</v>
      </c>
      <c r="J200" s="15">
        <v>0.64935673329054666</v>
      </c>
      <c r="K200" s="15">
        <v>0.67208137073194252</v>
      </c>
      <c r="L200" s="15">
        <v>0.39000711732479132</v>
      </c>
      <c r="M200" s="15">
        <v>0.38903123835825376</v>
      </c>
      <c r="N200" s="15">
        <v>0.36825688986144656</v>
      </c>
      <c r="O200" s="15">
        <v>1.4207313043274463</v>
      </c>
      <c r="P200" s="15">
        <v>1.0859693238520383</v>
      </c>
      <c r="Q200" s="15">
        <v>1.2749989388203455</v>
      </c>
      <c r="R200" s="15">
        <v>1.0279022509081415</v>
      </c>
      <c r="S200" s="15">
        <v>1.2455844833848064</v>
      </c>
      <c r="T200" s="233">
        <v>1.0558474232158055</v>
      </c>
      <c r="U200" s="15">
        <v>0.3461501371824533</v>
      </c>
      <c r="V200" s="15">
        <v>0.43148394061951478</v>
      </c>
      <c r="W200" s="15">
        <v>0.45768943702578618</v>
      </c>
      <c r="X200" s="233">
        <v>0.58446931184163675</v>
      </c>
      <c r="Y200" s="15">
        <v>0.89423984004748702</v>
      </c>
      <c r="Z200" s="15">
        <v>1.3221484069088645</v>
      </c>
      <c r="AA200" s="15">
        <v>1.1842624993860542</v>
      </c>
      <c r="AB200" s="15">
        <v>0.7505033203918694</v>
      </c>
      <c r="AC200" s="235">
        <v>2.8435813524288429</v>
      </c>
      <c r="AD200" s="15">
        <v>0.87129649846417068</v>
      </c>
      <c r="AE200" s="15">
        <v>2.3239907449816601</v>
      </c>
      <c r="AF200" s="15">
        <v>1.4721673819448509</v>
      </c>
      <c r="AG200" s="15">
        <v>0.8359796891556367</v>
      </c>
      <c r="AH200" s="15">
        <v>0.42072072683327277</v>
      </c>
      <c r="AI200" s="15">
        <v>1.5597061117893116</v>
      </c>
      <c r="AJ200" s="15">
        <v>0.72746171986004526</v>
      </c>
      <c r="AK200" s="15">
        <v>0.37818269551511208</v>
      </c>
      <c r="AL200" s="15">
        <v>1.0631895460964229</v>
      </c>
      <c r="AM200" s="226">
        <v>1.0957887843912242</v>
      </c>
      <c r="AN200" s="15">
        <v>0.84749009297496258</v>
      </c>
      <c r="AO200" s="15">
        <v>0.80601916364823212</v>
      </c>
      <c r="AP200" s="15">
        <v>0.73952391967113995</v>
      </c>
      <c r="AQ200" s="233">
        <v>0.58538565225233641</v>
      </c>
      <c r="AR200" s="15">
        <v>2.17826926833273</v>
      </c>
      <c r="AS200" s="15">
        <v>0.90403703288249715</v>
      </c>
      <c r="AT200" s="15">
        <v>0.55339349913051195</v>
      </c>
      <c r="AU200" s="15">
        <v>1.3563688035743862</v>
      </c>
      <c r="AV200" s="15">
        <v>0.6354377731696178</v>
      </c>
      <c r="AW200" s="15">
        <v>0.4571219120118058</v>
      </c>
      <c r="AX200" s="15">
        <v>0.64558257338784841</v>
      </c>
      <c r="AY200" s="15">
        <v>1.4499365289848727</v>
      </c>
      <c r="AZ200" s="15">
        <v>1.4616627156381743</v>
      </c>
      <c r="BA200" s="15">
        <v>2.4343419276241538</v>
      </c>
      <c r="BE200" s="45"/>
    </row>
    <row r="201" spans="2:57">
      <c r="B201" s="12">
        <v>44116</v>
      </c>
      <c r="C201" s="224">
        <v>194</v>
      </c>
      <c r="D201" s="233">
        <v>0.62350893441376343</v>
      </c>
      <c r="E201" s="15">
        <v>1.7728074382637666</v>
      </c>
      <c r="F201" s="233">
        <v>0.90442363514439605</v>
      </c>
      <c r="G201" s="15">
        <v>0.36481562609407903</v>
      </c>
      <c r="H201" s="233">
        <v>0.34475291235511107</v>
      </c>
      <c r="I201" s="15">
        <v>1.2681515334727627</v>
      </c>
      <c r="J201" s="15">
        <v>0.60251403423768735</v>
      </c>
      <c r="K201" s="15">
        <v>0.50266834537413219</v>
      </c>
      <c r="L201" s="15">
        <v>0.39249208116332668</v>
      </c>
      <c r="M201" s="15">
        <v>0.38171253984215425</v>
      </c>
      <c r="N201" s="15">
        <v>0.36001141872697823</v>
      </c>
      <c r="O201" s="15">
        <v>1.4309798364152091</v>
      </c>
      <c r="P201" s="15">
        <v>1.0922606054794035</v>
      </c>
      <c r="Q201" s="15">
        <v>1.2618902269968757</v>
      </c>
      <c r="R201" s="15">
        <v>1.0379859653789276</v>
      </c>
      <c r="S201" s="15">
        <v>1.2365016770528163</v>
      </c>
      <c r="T201" s="233">
        <v>1.0363536787544472</v>
      </c>
      <c r="U201" s="15">
        <v>0.35728567078461282</v>
      </c>
      <c r="V201" s="15">
        <v>0.43512180600156569</v>
      </c>
      <c r="W201" s="15">
        <v>0.46733610634012634</v>
      </c>
      <c r="X201" s="233">
        <v>0.50743957997198152</v>
      </c>
      <c r="Y201" s="15">
        <v>1.153103230566759</v>
      </c>
      <c r="Z201" s="15">
        <v>1.1425680067450752</v>
      </c>
      <c r="AA201" s="15">
        <v>1.3117831672956295</v>
      </c>
      <c r="AB201" s="15">
        <v>0.70777953346714229</v>
      </c>
      <c r="AC201" s="235">
        <v>2.875888584049819</v>
      </c>
      <c r="AD201" s="15">
        <v>0.85903462645589967</v>
      </c>
      <c r="AE201" s="15">
        <v>2.508171074566639</v>
      </c>
      <c r="AF201" s="15">
        <v>1.5311624906671055</v>
      </c>
      <c r="AG201" s="15">
        <v>0.81120390002476583</v>
      </c>
      <c r="AH201" s="15">
        <v>0.46658128596293985</v>
      </c>
      <c r="AI201" s="15">
        <v>1.5947059540484634</v>
      </c>
      <c r="AJ201" s="15">
        <v>0.72515693633262557</v>
      </c>
      <c r="AK201" s="15">
        <v>0.37359347549248412</v>
      </c>
      <c r="AL201" s="15">
        <v>1.086276633209555</v>
      </c>
      <c r="AM201" s="226">
        <v>0.67344773526542157</v>
      </c>
      <c r="AN201" s="15">
        <v>0.86079430868568296</v>
      </c>
      <c r="AO201" s="15">
        <v>0.80226723915833376</v>
      </c>
      <c r="AP201" s="15">
        <v>1.074006117059805</v>
      </c>
      <c r="AQ201" s="233">
        <v>0.58042701479816827</v>
      </c>
      <c r="AR201" s="15">
        <v>2.2402721623146857</v>
      </c>
      <c r="AS201" s="15">
        <v>0.91378551298712452</v>
      </c>
      <c r="AT201" s="15">
        <v>0.58784046699763082</v>
      </c>
      <c r="AU201" s="15">
        <v>1.3685719168092803</v>
      </c>
      <c r="AV201" s="15">
        <v>0.60437385408786326</v>
      </c>
      <c r="AW201" s="15">
        <v>0.5965674432656165</v>
      </c>
      <c r="AX201" s="15">
        <v>0.71234447290575076</v>
      </c>
      <c r="AY201" s="15">
        <v>1.9003054272848605</v>
      </c>
      <c r="AZ201" s="15">
        <v>1.4916247124269104</v>
      </c>
      <c r="BA201" s="15">
        <v>2.5259483688846833</v>
      </c>
      <c r="BE201" s="45"/>
    </row>
    <row r="202" spans="2:57">
      <c r="B202" s="12">
        <v>44117</v>
      </c>
      <c r="C202" s="224">
        <v>195</v>
      </c>
      <c r="D202" s="233">
        <v>0.61337647825196384</v>
      </c>
      <c r="E202" s="15">
        <v>1.8231135917133148</v>
      </c>
      <c r="F202" s="233">
        <v>0.92143840996349469</v>
      </c>
      <c r="G202" s="15">
        <v>0.38557866466162644</v>
      </c>
      <c r="H202" s="233">
        <v>0.35865047589796867</v>
      </c>
      <c r="I202" s="15">
        <v>1.2783846679462434</v>
      </c>
      <c r="J202" s="15">
        <v>0.62474283617313431</v>
      </c>
      <c r="K202" s="15">
        <v>0.58189544136289284</v>
      </c>
      <c r="L202" s="15">
        <v>0.40819930833890794</v>
      </c>
      <c r="M202" s="15">
        <v>0.38622332823182248</v>
      </c>
      <c r="N202" s="15">
        <v>0.38174126826614951</v>
      </c>
      <c r="O202" s="15">
        <v>1.4905515954093143</v>
      </c>
      <c r="P202" s="15">
        <v>1.117934921983935</v>
      </c>
      <c r="Q202" s="15">
        <v>1.2435023911171175</v>
      </c>
      <c r="R202" s="15">
        <v>1.0632660270478362</v>
      </c>
      <c r="S202" s="15">
        <v>1.3112326843956801</v>
      </c>
      <c r="T202" s="233">
        <v>1.0363536787544472</v>
      </c>
      <c r="U202" s="15">
        <v>0.357264063488064</v>
      </c>
      <c r="V202" s="15">
        <v>0.45103681314991712</v>
      </c>
      <c r="W202" s="15">
        <v>0.45670964021906307</v>
      </c>
      <c r="X202" s="233">
        <v>0.41873875787295589</v>
      </c>
      <c r="Y202" s="15">
        <v>1.1773727075466058</v>
      </c>
      <c r="Z202" s="15">
        <v>1.2673837785413358</v>
      </c>
      <c r="AA202" s="15">
        <v>1.4488295251040688</v>
      </c>
      <c r="AB202" s="15">
        <v>0.69256275851069049</v>
      </c>
      <c r="AC202" s="235">
        <v>2.6834347295667804</v>
      </c>
      <c r="AD202" s="15">
        <v>0.84391164127290652</v>
      </c>
      <c r="AE202" s="15">
        <v>2.3676450932340893</v>
      </c>
      <c r="AF202" s="15">
        <v>1.4851522949687153</v>
      </c>
      <c r="AG202" s="15">
        <v>0.82116674696986236</v>
      </c>
      <c r="AH202" s="15">
        <v>0.46447249605525393</v>
      </c>
      <c r="AI202" s="15">
        <v>1.6708863710222082</v>
      </c>
      <c r="AJ202" s="15">
        <v>0.74695356604995866</v>
      </c>
      <c r="AK202" s="15">
        <v>0.3670801473064676</v>
      </c>
      <c r="AL202" s="15">
        <v>1.1212319551465479</v>
      </c>
      <c r="AM202" s="226">
        <v>1.1855173615309158</v>
      </c>
      <c r="AN202" s="15">
        <v>0.86419750155125441</v>
      </c>
      <c r="AO202" s="15">
        <v>0.81289465252806381</v>
      </c>
      <c r="AP202" s="15">
        <v>0.8680607499074432</v>
      </c>
      <c r="AQ202" s="233">
        <v>0.58229736508975194</v>
      </c>
      <c r="AR202" s="15">
        <v>2.2970640125866786</v>
      </c>
      <c r="AS202" s="15">
        <v>0.93124191099980591</v>
      </c>
      <c r="AT202" s="15">
        <v>0.57959632873838218</v>
      </c>
      <c r="AU202" s="15">
        <v>1.3677985515729216</v>
      </c>
      <c r="AV202" s="15">
        <v>0.61946666092827585</v>
      </c>
      <c r="AW202" s="15">
        <v>0.52061982001943008</v>
      </c>
      <c r="AX202" s="15">
        <v>0.64468847947723218</v>
      </c>
      <c r="AY202" s="15">
        <v>1.959011651503533</v>
      </c>
      <c r="AZ202" s="15">
        <v>1.4373141665578539</v>
      </c>
      <c r="BA202" s="15">
        <v>2.558478802524546</v>
      </c>
      <c r="BE202" s="45"/>
    </row>
    <row r="203" spans="2:57">
      <c r="B203" s="12">
        <v>44118</v>
      </c>
      <c r="C203" s="224">
        <v>196</v>
      </c>
      <c r="D203" s="233">
        <v>0.64004199233474524</v>
      </c>
      <c r="E203" s="15">
        <v>1.8842215154705855</v>
      </c>
      <c r="F203" s="233">
        <v>0.922016370232421</v>
      </c>
      <c r="G203" s="15">
        <v>0.38859296088354761</v>
      </c>
      <c r="H203" s="233">
        <v>0.37449819691137065</v>
      </c>
      <c r="I203" s="15">
        <v>1.360657543901121</v>
      </c>
      <c r="J203" s="15">
        <v>0.67872499844403578</v>
      </c>
      <c r="K203" s="15">
        <v>0.66046655327958803</v>
      </c>
      <c r="L203" s="15">
        <v>0.39334165560645268</v>
      </c>
      <c r="M203" s="15">
        <v>0.38536959699097145</v>
      </c>
      <c r="N203" s="15">
        <v>0.56388162835939881</v>
      </c>
      <c r="O203" s="15">
        <v>1.5603058351155876</v>
      </c>
      <c r="P203" s="15">
        <v>1.167671927426271</v>
      </c>
      <c r="Q203" s="15">
        <v>1.2867868778139548</v>
      </c>
      <c r="R203" s="15">
        <v>0.9908825986769898</v>
      </c>
      <c r="S203" s="15">
        <v>1.311690392411816</v>
      </c>
      <c r="T203" s="233">
        <v>1.0551140686676825</v>
      </c>
      <c r="U203" s="15">
        <v>0.39364652456193028</v>
      </c>
      <c r="V203" s="15">
        <v>0.4614517458843892</v>
      </c>
      <c r="W203" s="15">
        <v>0.46629336978925651</v>
      </c>
      <c r="X203" s="233">
        <v>0.53805956315261683</v>
      </c>
      <c r="Y203" s="15">
        <v>1.1899856066797807</v>
      </c>
      <c r="Z203" s="15">
        <v>1.2551818015145979</v>
      </c>
      <c r="AA203" s="15">
        <v>1.1257249947318724</v>
      </c>
      <c r="AB203" s="15">
        <v>0.6383848492003098</v>
      </c>
      <c r="AC203" s="235">
        <v>2.5169934032142547</v>
      </c>
      <c r="AD203" s="15">
        <v>0.83244603779818305</v>
      </c>
      <c r="AE203" s="15">
        <v>2.3895624632830854</v>
      </c>
      <c r="AF203" s="15">
        <v>1.455282160379515</v>
      </c>
      <c r="AG203" s="15">
        <v>0.84258672135441814</v>
      </c>
      <c r="AH203" s="15">
        <v>0.4683769756615267</v>
      </c>
      <c r="AI203" s="15">
        <v>1.7339050766265376</v>
      </c>
      <c r="AJ203" s="15">
        <v>0.74187854437127243</v>
      </c>
      <c r="AK203" s="15">
        <v>0.39162218098108986</v>
      </c>
      <c r="AL203" s="15">
        <v>1.1334343158677969</v>
      </c>
      <c r="AM203" s="226">
        <v>1.0448139609572138</v>
      </c>
      <c r="AN203" s="15">
        <v>0.83008183995644402</v>
      </c>
      <c r="AO203" s="15">
        <v>0.81859227760603714</v>
      </c>
      <c r="AP203" s="15">
        <v>0.99479532497946466</v>
      </c>
      <c r="AQ203" s="15">
        <v>0.57366756263311303</v>
      </c>
      <c r="AR203" s="15">
        <v>2.1180846427228062</v>
      </c>
      <c r="AS203" s="15">
        <v>0.95960904023392346</v>
      </c>
      <c r="AT203" s="15">
        <v>0.58626989998650714</v>
      </c>
      <c r="AU203" s="15">
        <v>1.3829735475854119</v>
      </c>
      <c r="AV203" s="15">
        <v>0.61459775160441765</v>
      </c>
      <c r="AW203" s="15">
        <v>0.50880954094900999</v>
      </c>
      <c r="AX203" s="15">
        <v>0.63841296623822685</v>
      </c>
      <c r="AY203" s="15">
        <v>2.0000708478024771</v>
      </c>
      <c r="AZ203" s="15">
        <v>1.3851572330906694</v>
      </c>
      <c r="BA203" s="15">
        <v>2.6563293386044684</v>
      </c>
      <c r="BE203" s="45"/>
    </row>
    <row r="204" spans="2:57">
      <c r="B204" s="12">
        <v>44119</v>
      </c>
      <c r="C204" s="224">
        <v>197</v>
      </c>
      <c r="D204" s="15">
        <v>0.65220590684733948</v>
      </c>
      <c r="E204" s="15">
        <v>1.9550829069757596</v>
      </c>
      <c r="F204" s="233">
        <v>0.89963164989451827</v>
      </c>
      <c r="G204" s="15">
        <v>0.37949247392585761</v>
      </c>
      <c r="H204" s="233">
        <v>0.36675628880770617</v>
      </c>
      <c r="I204" s="15">
        <v>1.3793507548223995</v>
      </c>
      <c r="J204" s="15">
        <v>0.75033475972844854</v>
      </c>
      <c r="K204" s="15">
        <v>0.69639925443695716</v>
      </c>
      <c r="L204" s="15">
        <v>0.43264228751923434</v>
      </c>
      <c r="M204" s="15">
        <v>0.38951108255140809</v>
      </c>
      <c r="N204" s="15">
        <v>0.57134149622855646</v>
      </c>
      <c r="O204" s="15">
        <v>1.5979971426164394</v>
      </c>
      <c r="P204" s="15">
        <v>1.1906672432537337</v>
      </c>
      <c r="Q204" s="15">
        <v>1.3535521186084714</v>
      </c>
      <c r="R204" s="15">
        <v>1.0843698274847213</v>
      </c>
      <c r="S204" s="15">
        <v>1.3128252878808209</v>
      </c>
      <c r="T204" s="233">
        <v>1.0551140686676825</v>
      </c>
      <c r="U204" s="15">
        <v>0.3942938004470114</v>
      </c>
      <c r="V204" s="15">
        <v>0.49858834671510721</v>
      </c>
      <c r="W204" s="15">
        <v>0.45652031819544298</v>
      </c>
      <c r="X204" s="233">
        <v>0.54951829753993364</v>
      </c>
      <c r="Y204" s="15">
        <v>1.1507697763461928</v>
      </c>
      <c r="Z204" s="15">
        <v>1.2876793121463694</v>
      </c>
      <c r="AA204" s="15">
        <v>1.1103934983940735</v>
      </c>
      <c r="AB204" s="15">
        <v>0.59179339402086428</v>
      </c>
      <c r="AC204" s="235">
        <v>2.825352718597721</v>
      </c>
      <c r="AD204" s="15">
        <v>0.81642254921406077</v>
      </c>
      <c r="AE204" s="15">
        <v>2.3362735918756576</v>
      </c>
      <c r="AF204" s="15">
        <v>1.4350033365237103</v>
      </c>
      <c r="AG204" s="15">
        <v>0.83590120600678064</v>
      </c>
      <c r="AH204" s="15">
        <v>0.47848033008459318</v>
      </c>
      <c r="AI204" s="15">
        <v>1.7004935513391726</v>
      </c>
      <c r="AJ204" s="15">
        <v>0.75713138752642506</v>
      </c>
      <c r="AK204" s="15">
        <v>0.39893586714354612</v>
      </c>
      <c r="AL204" s="15">
        <v>1.1384731642348227</v>
      </c>
      <c r="AM204" s="226">
        <v>1.085424382319035</v>
      </c>
      <c r="AN204" s="15">
        <v>0.82313954587907345</v>
      </c>
      <c r="AO204" s="15">
        <v>0.84673923930022199</v>
      </c>
      <c r="AP204" s="15">
        <v>1.0806103453767106</v>
      </c>
      <c r="AQ204" s="15">
        <v>0.5547323082717881</v>
      </c>
      <c r="AR204" s="15">
        <v>2.1373831837113499</v>
      </c>
      <c r="AS204" s="15">
        <v>0.93548793391110707</v>
      </c>
      <c r="AT204" s="15">
        <v>0.60939687169582357</v>
      </c>
      <c r="AU204" s="15">
        <v>1.3675880951138428</v>
      </c>
      <c r="AV204" s="15">
        <v>0.61001082706313114</v>
      </c>
      <c r="AW204" s="15">
        <v>0.61706250365238802</v>
      </c>
      <c r="AX204" s="15">
        <v>0.63047189178846763</v>
      </c>
      <c r="AY204" s="15">
        <v>1.9262062512885743</v>
      </c>
      <c r="AZ204" s="15">
        <v>1.4069652012391363</v>
      </c>
      <c r="BA204" s="15">
        <v>2.7023395290927534</v>
      </c>
      <c r="BE204" s="45"/>
    </row>
    <row r="205" spans="2:57">
      <c r="B205" s="12">
        <v>44120</v>
      </c>
      <c r="C205" s="224">
        <v>198</v>
      </c>
      <c r="D205" s="15">
        <v>0.8576687793133887</v>
      </c>
      <c r="E205" s="15">
        <v>1.980869740330363</v>
      </c>
      <c r="F205" s="233">
        <v>0.93479766094071792</v>
      </c>
      <c r="G205" s="15">
        <v>0.39270935032408466</v>
      </c>
      <c r="H205" s="15">
        <v>0.4149367873025841</v>
      </c>
      <c r="I205" s="15">
        <v>1.3645384048213265</v>
      </c>
      <c r="J205" s="15">
        <v>0.7144234883698023</v>
      </c>
      <c r="K205" s="15">
        <v>0.5929248535080589</v>
      </c>
      <c r="L205" s="15">
        <v>0.43544622173768183</v>
      </c>
      <c r="M205" s="15">
        <v>0.41296715902665276</v>
      </c>
      <c r="N205" s="15">
        <v>0.60644307382891383</v>
      </c>
      <c r="O205" s="15">
        <v>1.5607711204024584</v>
      </c>
      <c r="P205" s="15">
        <v>1.1695090126117564</v>
      </c>
      <c r="Q205" s="15">
        <v>1.3496676312503222</v>
      </c>
      <c r="R205" s="15">
        <v>1.0398729753982292</v>
      </c>
      <c r="S205" s="15">
        <v>1.3146254624356781</v>
      </c>
      <c r="T205" s="233">
        <v>1.0445650103335551</v>
      </c>
      <c r="U205" s="15">
        <v>0.38673369870788782</v>
      </c>
      <c r="V205" s="15">
        <v>0.52085382639733679</v>
      </c>
      <c r="W205" s="15">
        <v>0.45366185706982826</v>
      </c>
      <c r="X205" s="233">
        <v>0.55778209837447079</v>
      </c>
      <c r="Y205" s="15">
        <v>1.1221596820309669</v>
      </c>
      <c r="Z205" s="15">
        <v>1.2004907007946208</v>
      </c>
      <c r="AA205" s="15">
        <v>0.85938204156488551</v>
      </c>
      <c r="AB205" s="15">
        <v>0.64517347665127289</v>
      </c>
      <c r="AC205" s="235">
        <v>2.9256589674170237</v>
      </c>
      <c r="AD205" s="15">
        <v>0.8093929752390443</v>
      </c>
      <c r="AE205" s="15">
        <v>2.3590768771893318</v>
      </c>
      <c r="AF205" s="15">
        <v>1.3900778586843974</v>
      </c>
      <c r="AG205" s="15">
        <v>0.87083484849159731</v>
      </c>
      <c r="AH205" s="15">
        <v>0.49163019518448131</v>
      </c>
      <c r="AI205" s="15">
        <v>1.6565872208782473</v>
      </c>
      <c r="AJ205" s="15">
        <v>0.76518000088541582</v>
      </c>
      <c r="AK205" s="15">
        <v>0.39828742306865345</v>
      </c>
      <c r="AL205" s="15">
        <v>1.1526819333461955</v>
      </c>
      <c r="AM205" s="226">
        <v>1.0655215049071363</v>
      </c>
      <c r="AN205" s="15">
        <v>0.85900662396127814</v>
      </c>
      <c r="AO205" s="15">
        <v>0.88858099107870714</v>
      </c>
      <c r="AP205" s="15">
        <v>1.2002221287605102</v>
      </c>
      <c r="AQ205" s="15">
        <v>0.54385233295768387</v>
      </c>
      <c r="AR205" s="15">
        <v>2.2391287591998679</v>
      </c>
      <c r="AS205" s="15">
        <v>1.1077601174135208</v>
      </c>
      <c r="AT205" s="15">
        <v>0.61520548499903582</v>
      </c>
      <c r="AU205" s="15">
        <v>1.4118055431186225</v>
      </c>
      <c r="AV205" s="15">
        <v>0.6038296171099411</v>
      </c>
      <c r="AW205" s="15">
        <v>0.71934123065164257</v>
      </c>
      <c r="AX205" s="15">
        <v>0.64161343164204709</v>
      </c>
      <c r="AY205" s="15">
        <v>1.9223197155636791</v>
      </c>
      <c r="AZ205" s="15">
        <v>1.2644054751031903</v>
      </c>
      <c r="BA205" s="15">
        <v>2.8051412966167026</v>
      </c>
      <c r="BE205" s="45"/>
    </row>
    <row r="206" spans="2:57">
      <c r="B206" s="12">
        <v>44121</v>
      </c>
      <c r="C206" s="224">
        <v>199</v>
      </c>
      <c r="D206" s="15">
        <v>0.93522551737437809</v>
      </c>
      <c r="E206" s="15">
        <v>2.1287528878187141</v>
      </c>
      <c r="F206" s="233">
        <v>0.96742840568498123</v>
      </c>
      <c r="G206" s="15">
        <v>0.38929060672376892</v>
      </c>
      <c r="H206" s="15">
        <v>0.46106488175119104</v>
      </c>
      <c r="I206" s="15">
        <v>1.4527329954532828</v>
      </c>
      <c r="J206" s="15">
        <v>0.7144234883698023</v>
      </c>
      <c r="K206" s="15">
        <v>0.55270187714298358</v>
      </c>
      <c r="L206" s="15">
        <v>0.44085703257302605</v>
      </c>
      <c r="M206" s="15">
        <v>0.42388194378596261</v>
      </c>
      <c r="N206" s="15">
        <v>0.59750431527549253</v>
      </c>
      <c r="O206" s="15">
        <v>1.570909301487752</v>
      </c>
      <c r="P206" s="15">
        <v>1.2544452533296659</v>
      </c>
      <c r="Q206" s="15">
        <v>1.3508317439697493</v>
      </c>
      <c r="R206" s="15">
        <v>1.0828731506781304</v>
      </c>
      <c r="S206" s="15">
        <v>1.3620677516227657</v>
      </c>
      <c r="T206" s="233">
        <v>1.0445650103335551</v>
      </c>
      <c r="U206" s="15">
        <v>0.38673369870788782</v>
      </c>
      <c r="V206" s="15">
        <v>0.57203208771308767</v>
      </c>
      <c r="W206" s="15">
        <v>0.47862364974305799</v>
      </c>
      <c r="X206" s="233">
        <v>0.46609842903437837</v>
      </c>
      <c r="Y206" s="15">
        <v>1.4089238005017204</v>
      </c>
      <c r="Z206" s="15">
        <v>1.2455952485042434</v>
      </c>
      <c r="AA206" s="15">
        <v>1.1216543615414132</v>
      </c>
      <c r="AB206" s="15">
        <v>0.64309112589141038</v>
      </c>
      <c r="AC206" s="235">
        <v>2.8500667431692457</v>
      </c>
      <c r="AD206" s="15">
        <v>0.82928839097910412</v>
      </c>
      <c r="AE206" s="15">
        <v>2.3587968559417964</v>
      </c>
      <c r="AF206" s="15">
        <v>1.3949685539877774</v>
      </c>
      <c r="AG206" s="15">
        <v>0.88351870518590714</v>
      </c>
      <c r="AH206" s="15">
        <v>0.55096612801065958</v>
      </c>
      <c r="AI206" s="15">
        <v>1.7363655377425171</v>
      </c>
      <c r="AJ206" s="15">
        <v>0.78382794514583665</v>
      </c>
      <c r="AK206" s="15">
        <v>0.41648537084669918</v>
      </c>
      <c r="AL206" s="15">
        <v>1.184547183572209</v>
      </c>
      <c r="AM206" s="226">
        <v>1.2817240058425914</v>
      </c>
      <c r="AN206" s="15">
        <v>0.71989274288365279</v>
      </c>
      <c r="AO206" s="15">
        <v>0.89353792392364695</v>
      </c>
      <c r="AP206" s="15">
        <v>1.2002221287605102</v>
      </c>
      <c r="AQ206" s="15">
        <v>0.52646014730781998</v>
      </c>
      <c r="AR206" s="15">
        <v>2.2377166321414572</v>
      </c>
      <c r="AS206" s="15">
        <v>1.0910694951556721</v>
      </c>
      <c r="AT206" s="15">
        <v>0.63851652306889306</v>
      </c>
      <c r="AU206" s="15">
        <v>1.429661612751649</v>
      </c>
      <c r="AV206" s="15">
        <v>0.60878626705020977</v>
      </c>
      <c r="AW206" s="15">
        <v>0.84248574942215526</v>
      </c>
      <c r="AX206" s="15">
        <v>0.65647167000481488</v>
      </c>
      <c r="AY206" s="15">
        <v>2.2515074561430075</v>
      </c>
      <c r="AZ206" s="15">
        <v>1.3161808802407979</v>
      </c>
      <c r="BA206" s="15">
        <v>2.9062962506898642</v>
      </c>
      <c r="BE206" s="45"/>
    </row>
    <row r="207" spans="2:57">
      <c r="B207" s="12">
        <v>44122</v>
      </c>
      <c r="C207" s="224">
        <v>200</v>
      </c>
      <c r="D207" s="15">
        <v>0.93908345739500532</v>
      </c>
      <c r="E207" s="15">
        <v>2.4256653218531605</v>
      </c>
      <c r="F207" s="15">
        <v>0.98195881442649635</v>
      </c>
      <c r="G207" s="15">
        <v>0.42703984245931231</v>
      </c>
      <c r="H207" s="15">
        <v>0.49711176011888775</v>
      </c>
      <c r="I207" s="15">
        <v>1.5516484894501557</v>
      </c>
      <c r="J207" s="15">
        <v>0.7144234883698023</v>
      </c>
      <c r="K207" s="15">
        <v>0.58642277243108965</v>
      </c>
      <c r="L207" s="15">
        <v>0.43707470290694772</v>
      </c>
      <c r="M207" s="15">
        <v>0.42830539083296465</v>
      </c>
      <c r="N207" s="15">
        <v>0.62831913662722327</v>
      </c>
      <c r="O207" s="15">
        <v>1.5903537569039854</v>
      </c>
      <c r="P207" s="15">
        <v>1.2328761252966178</v>
      </c>
      <c r="Q207" s="15">
        <v>1.3850327586766551</v>
      </c>
      <c r="R207" s="15">
        <v>1.1182298081375259</v>
      </c>
      <c r="S207" s="15">
        <v>1.4464565442447406</v>
      </c>
      <c r="T207" s="15">
        <v>1.0445650103335551</v>
      </c>
      <c r="U207" s="15">
        <v>0.37099441429394425</v>
      </c>
      <c r="V207" s="15">
        <v>0.60141361882410294</v>
      </c>
      <c r="W207" s="15">
        <v>0.4838042408112031</v>
      </c>
      <c r="X207" s="233">
        <v>0.68307519685385032</v>
      </c>
      <c r="Y207" s="15">
        <v>1.4089238005017204</v>
      </c>
      <c r="Z207" s="15">
        <v>1.0363637038522786</v>
      </c>
      <c r="AA207" s="15">
        <v>1.2497797235090908</v>
      </c>
      <c r="AB207" s="15">
        <v>0.65281777047882117</v>
      </c>
      <c r="AC207" s="235">
        <v>2.8604060172721293</v>
      </c>
      <c r="AD207" s="15">
        <v>0.79452824540929357</v>
      </c>
      <c r="AE207" s="15">
        <v>2.2637374908833965</v>
      </c>
      <c r="AF207" s="15">
        <v>1.3441632814631939</v>
      </c>
      <c r="AG207" s="15">
        <v>0.9050216588736758</v>
      </c>
      <c r="AH207" s="15">
        <v>0.53870744639837398</v>
      </c>
      <c r="AI207" s="15">
        <v>1.8461525267483505</v>
      </c>
      <c r="AJ207" s="15">
        <v>0.82115936303586479</v>
      </c>
      <c r="AK207" s="15">
        <v>0.42722193631115701</v>
      </c>
      <c r="AL207" s="15">
        <v>1.2287428305100814</v>
      </c>
      <c r="AM207" s="226">
        <v>1.4041629173694226</v>
      </c>
      <c r="AN207" s="15">
        <v>0.89944318373459553</v>
      </c>
      <c r="AO207" s="15">
        <v>0.91672499948487796</v>
      </c>
      <c r="AP207" s="15">
        <v>1.2002221287605102</v>
      </c>
      <c r="AQ207" s="15">
        <v>0.57104700087494209</v>
      </c>
      <c r="AR207" s="15">
        <v>2.3446748858598352</v>
      </c>
      <c r="AS207" s="15">
        <v>1.1308365869978536</v>
      </c>
      <c r="AT207" s="15">
        <v>0.65411315447699692</v>
      </c>
      <c r="AU207" s="15">
        <v>1.5051199553835002</v>
      </c>
      <c r="AV207" s="15">
        <v>0.62387385468933532</v>
      </c>
      <c r="AW207" s="15">
        <v>0.96937784326832799</v>
      </c>
      <c r="AX207" s="15">
        <v>0.66953675001540447</v>
      </c>
      <c r="AY207" s="15">
        <v>2.5122109669122699</v>
      </c>
      <c r="AZ207" s="15">
        <v>1.2426639645890272</v>
      </c>
      <c r="BA207" s="15">
        <v>2.880244460543643</v>
      </c>
      <c r="BE207" s="45"/>
    </row>
    <row r="208" spans="2:57">
      <c r="B208" s="12">
        <v>44123</v>
      </c>
      <c r="C208" s="224">
        <v>201</v>
      </c>
      <c r="D208" s="15">
        <v>0.94291017593583093</v>
      </c>
      <c r="E208" s="15">
        <v>2.5422832214863713</v>
      </c>
      <c r="F208" s="15">
        <v>0.98774469378776686</v>
      </c>
      <c r="G208" s="15">
        <v>0.42885150576813047</v>
      </c>
      <c r="H208" s="15">
        <v>0.48734803346769545</v>
      </c>
      <c r="I208" s="15">
        <v>1.7016040656452474</v>
      </c>
      <c r="J208" s="15">
        <v>0.88216248887717741</v>
      </c>
      <c r="K208" s="15">
        <v>0.58642277243108965</v>
      </c>
      <c r="L208" s="15">
        <v>0.46657380241119334</v>
      </c>
      <c r="M208" s="15">
        <v>0.43574135769447303</v>
      </c>
      <c r="N208" s="15">
        <v>0.62678492909934591</v>
      </c>
      <c r="O208" s="15">
        <v>1.5705726557766349</v>
      </c>
      <c r="P208" s="15">
        <v>1.2826823990640359</v>
      </c>
      <c r="Q208" s="15">
        <v>1.40490100669234</v>
      </c>
      <c r="R208" s="15">
        <v>1.1409274529727398</v>
      </c>
      <c r="S208" s="15">
        <v>1.4779927879805754</v>
      </c>
      <c r="T208" s="15">
        <v>1.0759594929969853</v>
      </c>
      <c r="U208" s="15">
        <v>0.37260429152194013</v>
      </c>
      <c r="V208" s="15">
        <v>0.63335913863763948</v>
      </c>
      <c r="W208" s="15">
        <v>0.51272691249566138</v>
      </c>
      <c r="X208" s="15">
        <v>0.74813841885395604</v>
      </c>
      <c r="Y208" s="15">
        <v>1.292858892211411</v>
      </c>
      <c r="Z208" s="15">
        <v>1.2030129773560232</v>
      </c>
      <c r="AA208" s="15">
        <v>1.1222590555995156</v>
      </c>
      <c r="AB208" s="15">
        <v>0.66383083096833873</v>
      </c>
      <c r="AC208" s="235">
        <v>2.8232941968893779</v>
      </c>
      <c r="AD208" s="15">
        <v>0.81821193155742533</v>
      </c>
      <c r="AE208" s="15">
        <v>2.1485858603633088</v>
      </c>
      <c r="AF208" s="15">
        <v>1.3174113005800894</v>
      </c>
      <c r="AG208" s="15">
        <v>0.92371940820740661</v>
      </c>
      <c r="AH208" s="15">
        <v>0.53735111178289585</v>
      </c>
      <c r="AI208" s="15">
        <v>1.8925516606993043</v>
      </c>
      <c r="AJ208" s="15">
        <v>0.80000989846441073</v>
      </c>
      <c r="AK208" s="15">
        <v>0.43746903813678883</v>
      </c>
      <c r="AL208" s="15">
        <v>1.2368787350147363</v>
      </c>
      <c r="AM208" s="226">
        <v>1.4808644574364673</v>
      </c>
      <c r="AN208" s="15">
        <v>0.91829873485669922</v>
      </c>
      <c r="AO208" s="15">
        <v>0.9335905743914249</v>
      </c>
      <c r="AP208" s="15">
        <v>1.2891413433099583</v>
      </c>
      <c r="AQ208" s="15">
        <v>0.58594475339016783</v>
      </c>
      <c r="AR208" s="15">
        <v>2.2979725132638049</v>
      </c>
      <c r="AS208" s="15">
        <v>1.056064371748709</v>
      </c>
      <c r="AT208" s="15">
        <v>0.64965789825135134</v>
      </c>
      <c r="AU208" s="15">
        <v>1.4920936440421759</v>
      </c>
      <c r="AV208" s="15">
        <v>0.63745384764617441</v>
      </c>
      <c r="AW208" s="15">
        <v>0.89867986666013322</v>
      </c>
      <c r="AX208" s="15">
        <v>0.68402687330301348</v>
      </c>
      <c r="AY208" s="15">
        <v>2.0854969445504374</v>
      </c>
      <c r="AZ208" s="15">
        <v>1.2978827086357114</v>
      </c>
      <c r="BA208" s="15">
        <v>2.987836225601979</v>
      </c>
      <c r="BE208" s="45"/>
    </row>
    <row r="209" spans="2:57">
      <c r="B209" s="12">
        <v>44124</v>
      </c>
      <c r="C209" s="224">
        <v>202</v>
      </c>
      <c r="D209" s="15">
        <v>0.94297418834788771</v>
      </c>
      <c r="E209" s="15">
        <v>2.6779672127557879</v>
      </c>
      <c r="F209" s="15">
        <v>0.99405840921557498</v>
      </c>
      <c r="G209" s="15">
        <v>0.43398709684362913</v>
      </c>
      <c r="H209" s="15">
        <v>0.48399843566626949</v>
      </c>
      <c r="I209" s="15">
        <v>1.7120534240880352</v>
      </c>
      <c r="J209" s="15">
        <v>0.89806345765407314</v>
      </c>
      <c r="K209" s="15">
        <v>0.55499475266298504</v>
      </c>
      <c r="L209" s="15">
        <v>0.47673555604136808</v>
      </c>
      <c r="M209" s="15">
        <v>0.44901009992542079</v>
      </c>
      <c r="N209" s="15">
        <v>0.60179099016615112</v>
      </c>
      <c r="O209" s="15">
        <v>1.5489101141425416</v>
      </c>
      <c r="P209" s="15">
        <v>1.280364843415668</v>
      </c>
      <c r="Q209" s="15">
        <v>1.433248972224074</v>
      </c>
      <c r="R209" s="15">
        <v>1.1475209167534115</v>
      </c>
      <c r="S209" s="15">
        <v>1.5257636709077411</v>
      </c>
      <c r="T209" s="15">
        <v>1.0759594929969853</v>
      </c>
      <c r="U209" s="15">
        <v>0.3884303689739862</v>
      </c>
      <c r="V209" s="15">
        <v>0.64832769387311073</v>
      </c>
      <c r="W209" s="15">
        <v>0.53019248317902934</v>
      </c>
      <c r="X209" s="15">
        <v>0.91914601853038447</v>
      </c>
      <c r="Y209" s="15">
        <v>1.3420481404548212</v>
      </c>
      <c r="Z209" s="15">
        <v>1.3047565856920684</v>
      </c>
      <c r="AA209" s="15">
        <v>1.1261014650088188</v>
      </c>
      <c r="AB209" s="15">
        <v>0.68338714079335516</v>
      </c>
      <c r="AC209" s="235">
        <v>2.8176415558691406</v>
      </c>
      <c r="AD209" s="15">
        <v>0.84367781507635542</v>
      </c>
      <c r="AE209" s="15">
        <v>2.2192859838859342</v>
      </c>
      <c r="AF209" s="15">
        <v>1.3672784084622691</v>
      </c>
      <c r="AG209" s="15">
        <v>0.98561244981359508</v>
      </c>
      <c r="AH209" s="15">
        <v>0.5757601681930703</v>
      </c>
      <c r="AI209" s="15">
        <v>1.8611011349031235</v>
      </c>
      <c r="AJ209" s="15">
        <v>0.80553122187427506</v>
      </c>
      <c r="AK209" s="15">
        <v>0.46567003911980159</v>
      </c>
      <c r="AL209" s="15">
        <v>1.2588634623697128</v>
      </c>
      <c r="AM209" s="226">
        <v>1.0633076972885291</v>
      </c>
      <c r="AN209" s="15">
        <v>0.92073305467217692</v>
      </c>
      <c r="AO209" s="15">
        <v>1.0121904156647028</v>
      </c>
      <c r="AP209" s="15">
        <v>1.3303064208262707</v>
      </c>
      <c r="AQ209" s="15">
        <v>0.59894578284406408</v>
      </c>
      <c r="AR209" s="235">
        <v>2.389325025831138</v>
      </c>
      <c r="AS209" s="15">
        <v>1.072204615109053</v>
      </c>
      <c r="AT209" s="15">
        <v>0.68283014014456356</v>
      </c>
      <c r="AU209" s="15">
        <v>1.4847661687184655</v>
      </c>
      <c r="AV209" s="15">
        <v>0.66014633899413866</v>
      </c>
      <c r="AW209" s="15">
        <v>1.1029595288756309</v>
      </c>
      <c r="AX209" s="15">
        <v>0.68595179808487017</v>
      </c>
      <c r="AY209" s="15">
        <v>2.0906530001817507</v>
      </c>
      <c r="AZ209" s="15">
        <v>1.4468274367247322</v>
      </c>
      <c r="BA209" s="15">
        <v>3.0654710634261333</v>
      </c>
      <c r="BE209" s="45"/>
    </row>
    <row r="210" spans="2:57">
      <c r="B210" s="12">
        <v>44125</v>
      </c>
      <c r="C210" s="224">
        <v>203</v>
      </c>
      <c r="D210" s="15">
        <v>0.94638434645895686</v>
      </c>
      <c r="E210" s="235">
        <v>2.7789424151769739</v>
      </c>
      <c r="F210" s="15">
        <v>0.95764999313949772</v>
      </c>
      <c r="G210" s="15">
        <v>0.43623386113324109</v>
      </c>
      <c r="H210" s="15">
        <v>0.4946966149892873</v>
      </c>
      <c r="I210" s="15">
        <v>1.7187103738537601</v>
      </c>
      <c r="J210" s="15">
        <v>0.90778157091064215</v>
      </c>
      <c r="K210" s="15">
        <v>0.51520012048941666</v>
      </c>
      <c r="L210" s="15">
        <v>0.51023668398487232</v>
      </c>
      <c r="M210" s="15">
        <v>0.46105086500422793</v>
      </c>
      <c r="N210" s="15">
        <v>0.63909678647930634</v>
      </c>
      <c r="O210" s="15">
        <v>1.4939791262085731</v>
      </c>
      <c r="P210" s="15">
        <v>1.3298171783544659</v>
      </c>
      <c r="Q210" s="15">
        <v>1.4868403017778522</v>
      </c>
      <c r="R210" s="15">
        <v>1.2605294913227436</v>
      </c>
      <c r="S210" s="15">
        <v>1.5597733418184363</v>
      </c>
      <c r="T210" s="15">
        <v>1.3865647191957819</v>
      </c>
      <c r="U210" s="15">
        <v>0.36518827174672552</v>
      </c>
      <c r="V210" s="15">
        <v>0.68944706046371196</v>
      </c>
      <c r="W210" s="15">
        <v>0.54922526974941888</v>
      </c>
      <c r="X210" s="15">
        <v>0.92860746261760652</v>
      </c>
      <c r="Y210" s="15">
        <v>1.4598569684137657</v>
      </c>
      <c r="Z210" s="15">
        <v>1.3814524262560595</v>
      </c>
      <c r="AA210" s="15">
        <v>1.172721906979733</v>
      </c>
      <c r="AB210" s="15">
        <v>0.67917846187220177</v>
      </c>
      <c r="AC210" s="235">
        <v>2.7539207143524536</v>
      </c>
      <c r="AD210" s="15">
        <v>0.85973339643567059</v>
      </c>
      <c r="AE210" s="235">
        <v>2.2843587006961337</v>
      </c>
      <c r="AF210" s="15">
        <v>1.4059092231692358</v>
      </c>
      <c r="AG210" s="15">
        <v>1.0066286893658041</v>
      </c>
      <c r="AH210" s="15">
        <v>0.61220437361610025</v>
      </c>
      <c r="AI210" s="15">
        <v>1.7714303819217823</v>
      </c>
      <c r="AJ210" s="15">
        <v>0.81647118315260059</v>
      </c>
      <c r="AK210" s="15">
        <v>0.46374680206659391</v>
      </c>
      <c r="AL210" s="15">
        <v>1.2604667553011975</v>
      </c>
      <c r="AM210" s="226">
        <v>0.98769276189008948</v>
      </c>
      <c r="AN210" s="15">
        <v>0.9513551151983205</v>
      </c>
      <c r="AO210" s="15">
        <v>1.061993234359385</v>
      </c>
      <c r="AP210" s="15">
        <v>1.3208018537259012</v>
      </c>
      <c r="AQ210" s="15">
        <v>0.59985204730781716</v>
      </c>
      <c r="AR210" s="235">
        <v>2.5866457639892815</v>
      </c>
      <c r="AS210" s="15">
        <v>1.0708197915773456</v>
      </c>
      <c r="AT210" s="15">
        <v>0.68474372404646444</v>
      </c>
      <c r="AU210" s="15">
        <v>1.4930029469269357</v>
      </c>
      <c r="AV210" s="15">
        <v>0.66287281932653841</v>
      </c>
      <c r="AW210" s="15">
        <v>1.033826178621108</v>
      </c>
      <c r="AX210" s="15">
        <v>0.68000484675686379</v>
      </c>
      <c r="AY210" s="15">
        <v>2.0314178641072798</v>
      </c>
      <c r="AZ210" s="15">
        <v>1.5214013633597265</v>
      </c>
      <c r="BA210" s="15">
        <v>2.9961644084747312</v>
      </c>
      <c r="BE210" s="45"/>
    </row>
    <row r="211" spans="2:57">
      <c r="B211" s="12">
        <v>44126</v>
      </c>
      <c r="C211" s="224">
        <v>204</v>
      </c>
      <c r="D211" s="15">
        <v>0.94319735879869271</v>
      </c>
      <c r="E211" s="235">
        <v>2.8554190616881518</v>
      </c>
      <c r="F211" s="15">
        <v>0.92989789947309931</v>
      </c>
      <c r="G211" s="15">
        <v>0.4533399803818331</v>
      </c>
      <c r="H211" s="15">
        <v>0.51266329588499004</v>
      </c>
      <c r="I211" s="15">
        <v>1.7548108428485929</v>
      </c>
      <c r="J211" s="15">
        <v>1.0676732813319363</v>
      </c>
      <c r="K211" s="15">
        <v>0.51296674181416135</v>
      </c>
      <c r="L211" s="15">
        <v>0.48205895739860594</v>
      </c>
      <c r="M211" s="15">
        <v>0.4602282895488839</v>
      </c>
      <c r="N211" s="15">
        <v>0.54647987402112819</v>
      </c>
      <c r="O211" s="15">
        <v>1.4726549393005075</v>
      </c>
      <c r="P211" s="15">
        <v>1.3633733413460827</v>
      </c>
      <c r="Q211" s="15">
        <v>1.5245532302693654</v>
      </c>
      <c r="R211" s="15">
        <v>1.2873815651074341</v>
      </c>
      <c r="S211" s="15">
        <v>1.6093210064405941</v>
      </c>
      <c r="T211" s="15">
        <v>1.3865647191957819</v>
      </c>
      <c r="U211" s="15">
        <v>0.33468878390010559</v>
      </c>
      <c r="V211" s="15">
        <v>0.70786413601884945</v>
      </c>
      <c r="W211" s="15">
        <v>0.56775777433235264</v>
      </c>
      <c r="X211" s="15">
        <v>1.0720724223326452</v>
      </c>
      <c r="Y211" s="15">
        <v>1.585785233880507</v>
      </c>
      <c r="Z211" s="15">
        <v>1.4971106312110674</v>
      </c>
      <c r="AA211" s="15">
        <v>1.2572567634591358</v>
      </c>
      <c r="AB211" s="15">
        <v>0.66904152501913017</v>
      </c>
      <c r="AC211" s="15">
        <v>2.2700697699842158</v>
      </c>
      <c r="AD211" s="15">
        <v>0.8775939399293442</v>
      </c>
      <c r="AE211" s="235">
        <v>2.3897277013154343</v>
      </c>
      <c r="AF211" s="15">
        <v>1.5168006192773476</v>
      </c>
      <c r="AG211" s="15">
        <v>1.0656265711479738</v>
      </c>
      <c r="AH211" s="15">
        <v>0.63275239640481529</v>
      </c>
      <c r="AI211" s="15">
        <v>1.8763569733322985</v>
      </c>
      <c r="AJ211" s="15">
        <v>0.85124319791883052</v>
      </c>
      <c r="AK211" s="15">
        <v>0.48178151858909246</v>
      </c>
      <c r="AL211" s="15">
        <v>1.3249728306657589</v>
      </c>
      <c r="AM211" s="226">
        <v>0.90554592091474417</v>
      </c>
      <c r="AN211" s="15">
        <v>1.0078119691561962</v>
      </c>
      <c r="AO211" s="15">
        <v>1.0605704227259214</v>
      </c>
      <c r="AP211" s="15">
        <v>1.2552434311538438</v>
      </c>
      <c r="AQ211" s="15">
        <v>0.59360429527021297</v>
      </c>
      <c r="AR211" s="235">
        <v>2.5315580925293495</v>
      </c>
      <c r="AS211" s="15">
        <v>1.0961315539634546</v>
      </c>
      <c r="AT211" s="15">
        <v>0.68838667052790414</v>
      </c>
      <c r="AU211" s="15">
        <v>1.5090243157166736</v>
      </c>
      <c r="AV211" s="15">
        <v>0.68037548476108811</v>
      </c>
      <c r="AW211" s="15">
        <v>1.1594965712290113</v>
      </c>
      <c r="AX211" s="15">
        <v>0.69778055131325245</v>
      </c>
      <c r="AY211" s="15">
        <v>2.0919774692819866</v>
      </c>
      <c r="AZ211" s="15">
        <v>1.5474216940719694</v>
      </c>
      <c r="BA211" s="15">
        <v>3.0267663259878144</v>
      </c>
      <c r="BE211" s="45"/>
    </row>
    <row r="212" spans="2:57">
      <c r="B212" s="12">
        <v>44127</v>
      </c>
      <c r="C212" s="224">
        <v>205</v>
      </c>
      <c r="D212" s="15">
        <v>0.73711945464705053</v>
      </c>
      <c r="E212" s="235">
        <v>2.8918872920837075</v>
      </c>
      <c r="F212" s="15">
        <v>0.89580410189092119</v>
      </c>
      <c r="G212" s="15">
        <v>0.48601363620507854</v>
      </c>
      <c r="H212" s="15">
        <v>0.47607534178778976</v>
      </c>
      <c r="I212" s="15">
        <v>1.8764734070398374</v>
      </c>
      <c r="J212" s="15">
        <v>1.0735545370195101</v>
      </c>
      <c r="K212" s="15">
        <v>0.7426789587744993</v>
      </c>
      <c r="L212" s="15">
        <v>0.51177202025581692</v>
      </c>
      <c r="M212" s="15">
        <v>0.42359384960882601</v>
      </c>
      <c r="N212" s="15">
        <v>0.50731908841834539</v>
      </c>
      <c r="O212" s="15">
        <v>1.4445827355927017</v>
      </c>
      <c r="P212" s="15">
        <v>1.4682207763387594</v>
      </c>
      <c r="Q212" s="15">
        <v>1.5585561434115951</v>
      </c>
      <c r="R212" s="15">
        <v>1.4575565871158855</v>
      </c>
      <c r="S212" s="15">
        <v>1.6521732697543914</v>
      </c>
      <c r="T212" s="15">
        <v>1.5860474038715313</v>
      </c>
      <c r="U212" s="15">
        <v>0.31307786207625454</v>
      </c>
      <c r="V212" s="15">
        <v>0.74915654494833406</v>
      </c>
      <c r="W212" s="15">
        <v>0.58140558763425232</v>
      </c>
      <c r="X212" s="15">
        <v>1.1854848783083913</v>
      </c>
      <c r="Y212" s="15">
        <v>1.6642143688761759</v>
      </c>
      <c r="Z212" s="15">
        <v>1.6207922747311341</v>
      </c>
      <c r="AA212" s="15">
        <v>1.5340684903891828</v>
      </c>
      <c r="AB212" s="15">
        <v>0.61610192701177113</v>
      </c>
      <c r="AC212" s="15">
        <v>2.6549931044882618</v>
      </c>
      <c r="AD212" s="15">
        <v>0.87343860614708746</v>
      </c>
      <c r="AE212" s="235">
        <v>2.4967431817755323</v>
      </c>
      <c r="AF212" s="15">
        <v>1.544062374232499</v>
      </c>
      <c r="AG212" s="15">
        <v>1.0510140502356944</v>
      </c>
      <c r="AH212" s="15">
        <v>0.68622521889916455</v>
      </c>
      <c r="AI212" s="15">
        <v>1.9084359649229323</v>
      </c>
      <c r="AJ212" s="15">
        <v>0.90418042447818636</v>
      </c>
      <c r="AK212" s="15">
        <v>0.4964579260758154</v>
      </c>
      <c r="AL212" s="15">
        <v>1.397820641048751</v>
      </c>
      <c r="AM212" s="226">
        <v>0.73502991092606607</v>
      </c>
      <c r="AN212" s="15">
        <v>1.0135015704582655</v>
      </c>
      <c r="AO212" s="15">
        <v>1.0780278401374157</v>
      </c>
      <c r="AP212" s="15">
        <v>1.2508438874243641</v>
      </c>
      <c r="AQ212" s="15">
        <v>0.58497147639209957</v>
      </c>
      <c r="AR212" s="235">
        <v>2.5778804348678057</v>
      </c>
      <c r="AS212" s="15">
        <v>1.0255308127224336</v>
      </c>
      <c r="AT212" s="15">
        <v>0.68582056268740033</v>
      </c>
      <c r="AU212" s="15">
        <v>1.5234057594716839</v>
      </c>
      <c r="AV212" s="15">
        <v>0.7128113065004652</v>
      </c>
      <c r="AW212" s="15">
        <v>0.95250533352269073</v>
      </c>
      <c r="AX212" s="15">
        <v>0.71856655225884325</v>
      </c>
      <c r="AY212" s="235">
        <v>2.0908560147982462</v>
      </c>
      <c r="AZ212" s="15">
        <v>1.6374293784573699</v>
      </c>
      <c r="BA212" s="15">
        <v>3.0207010497606972</v>
      </c>
      <c r="BE212" s="45"/>
    </row>
    <row r="213" spans="2:57">
      <c r="B213" s="12">
        <v>44128</v>
      </c>
      <c r="C213" s="224">
        <v>206</v>
      </c>
      <c r="D213" s="15">
        <v>0.68550618651284723</v>
      </c>
      <c r="E213" s="235">
        <v>2.8757682797892086</v>
      </c>
      <c r="F213" s="15">
        <v>0.90299311220870693</v>
      </c>
      <c r="G213" s="15">
        <v>0.54306209807984474</v>
      </c>
      <c r="H213" s="15">
        <v>0.45966934648880653</v>
      </c>
      <c r="I213" s="15">
        <v>1.9886168441427543</v>
      </c>
      <c r="J213" s="15">
        <v>1.0735545370195101</v>
      </c>
      <c r="K213" s="15">
        <v>0.74635347604488089</v>
      </c>
      <c r="L213" s="15">
        <v>0.47110487305252391</v>
      </c>
      <c r="M213" s="15">
        <v>0.44988751256447301</v>
      </c>
      <c r="N213" s="15">
        <v>0.47855999478877259</v>
      </c>
      <c r="O213" s="15">
        <v>1.3714390738773881</v>
      </c>
      <c r="P213" s="15">
        <v>1.5063733318086239</v>
      </c>
      <c r="Q213" s="15">
        <v>1.5910930196229625</v>
      </c>
      <c r="R213" s="15">
        <v>1.5720904260912454</v>
      </c>
      <c r="S213" s="15">
        <v>1.6565238609585873</v>
      </c>
      <c r="T213" s="15">
        <v>1.5860474038715313</v>
      </c>
      <c r="U213" s="15">
        <v>0.31307786207625454</v>
      </c>
      <c r="V213" s="15">
        <v>0.7581320281245395</v>
      </c>
      <c r="W213" s="15">
        <v>0.58522832712554362</v>
      </c>
      <c r="X213" s="15">
        <v>1.1854848783083913</v>
      </c>
      <c r="Y213" s="15">
        <v>1.6712215096893626</v>
      </c>
      <c r="Z213" s="15">
        <v>1.6667235730633096</v>
      </c>
      <c r="AA213" s="15">
        <v>1.2917159376391676</v>
      </c>
      <c r="AB213" s="15">
        <v>0.62819381218517378</v>
      </c>
      <c r="AC213" s="15">
        <v>2.7053808438721867</v>
      </c>
      <c r="AD213" s="15">
        <v>0.87646022069722507</v>
      </c>
      <c r="AE213" s="235">
        <v>2.5350520399162542</v>
      </c>
      <c r="AF213" s="15">
        <v>1.605092463269564</v>
      </c>
      <c r="AG213" s="15">
        <v>1.1342334137905878</v>
      </c>
      <c r="AH213" s="15">
        <v>0.64784673958301497</v>
      </c>
      <c r="AI213" s="15">
        <v>1.7812862119997013</v>
      </c>
      <c r="AJ213" s="15">
        <v>0.86964630331876391</v>
      </c>
      <c r="AK213" s="15">
        <v>0.49633019786437921</v>
      </c>
      <c r="AL213" s="15">
        <v>1.3821467421693181</v>
      </c>
      <c r="AM213" s="226">
        <v>0.80621669257939943</v>
      </c>
      <c r="AN213" s="15">
        <v>1.1840191244995246</v>
      </c>
      <c r="AO213" s="15">
        <v>1.0991165678962618</v>
      </c>
      <c r="AP213" s="15">
        <v>1.2508438874243641</v>
      </c>
      <c r="AQ213" s="15">
        <v>0.60058289364588135</v>
      </c>
      <c r="AR213" s="235">
        <v>2.6739664185712337</v>
      </c>
      <c r="AS213" s="15">
        <v>0.93911704153103615</v>
      </c>
      <c r="AT213" s="15">
        <v>0.69099885324400545</v>
      </c>
      <c r="AU213" s="15">
        <v>1.5153153604918248</v>
      </c>
      <c r="AV213" s="15">
        <v>0.72471275312928951</v>
      </c>
      <c r="AW213" s="15">
        <v>0.77570073673621309</v>
      </c>
      <c r="AX213" s="15">
        <v>0.71346349977588885</v>
      </c>
      <c r="AY213" s="235">
        <v>2.114807254353376</v>
      </c>
      <c r="AZ213" s="15">
        <v>1.702486102378753</v>
      </c>
      <c r="BA213" s="15">
        <v>2.9657808288773322</v>
      </c>
      <c r="BE213" s="45"/>
    </row>
    <row r="214" spans="2:57">
      <c r="B214" s="12">
        <v>44129</v>
      </c>
      <c r="C214" s="224">
        <v>207</v>
      </c>
      <c r="D214" s="15">
        <v>0.72739414074808806</v>
      </c>
      <c r="E214" s="235">
        <v>2.6115452653857143</v>
      </c>
      <c r="F214" s="15">
        <v>0.90526720891548662</v>
      </c>
      <c r="G214" s="15">
        <v>0.54780245638415948</v>
      </c>
      <c r="H214" s="15">
        <v>0.44640543617709177</v>
      </c>
      <c r="I214" s="15">
        <v>1.7325889883094803</v>
      </c>
      <c r="J214" s="15">
        <v>1.0735545370195101</v>
      </c>
      <c r="K214" s="15">
        <v>0.66013771096040996</v>
      </c>
      <c r="L214" s="15">
        <v>0.51380834299545242</v>
      </c>
      <c r="M214" s="15">
        <v>0.44325229502756464</v>
      </c>
      <c r="N214" s="15">
        <v>0.43977280792928397</v>
      </c>
      <c r="O214" s="15">
        <v>1.3198454239837278</v>
      </c>
      <c r="P214" s="15">
        <v>1.5884456005530774</v>
      </c>
      <c r="Q214" s="15">
        <v>1.6180524436651365</v>
      </c>
      <c r="R214" s="15">
        <v>1.6866152368099361</v>
      </c>
      <c r="S214" s="15">
        <v>1.6277887363401713</v>
      </c>
      <c r="T214" s="15">
        <v>1.5860474038715313</v>
      </c>
      <c r="U214" s="15">
        <v>0.31897410840776735</v>
      </c>
      <c r="V214" s="15">
        <v>0.75659707399517673</v>
      </c>
      <c r="W214" s="15">
        <v>0.61065253841187583</v>
      </c>
      <c r="X214" s="15">
        <v>1.1936326215524697</v>
      </c>
      <c r="Y214" s="15">
        <v>1.6712215096893626</v>
      </c>
      <c r="Z214" s="15">
        <v>1.6963456214598034</v>
      </c>
      <c r="AA214" s="15">
        <v>1.1635905756714899</v>
      </c>
      <c r="AB214" s="15">
        <v>0.61613175118586028</v>
      </c>
      <c r="AC214" s="15">
        <v>2.6212369723986915</v>
      </c>
      <c r="AD214" s="15">
        <v>0.88346637747956136</v>
      </c>
      <c r="AE214" s="235">
        <v>2.6437027403132314</v>
      </c>
      <c r="AF214" s="15">
        <v>1.6615752827014265</v>
      </c>
      <c r="AG214" s="15">
        <v>1.1757763451019849</v>
      </c>
      <c r="AH214" s="15">
        <v>0.68136767445762403</v>
      </c>
      <c r="AI214" s="15">
        <v>1.7238463866453178</v>
      </c>
      <c r="AJ214" s="15">
        <v>0.83717477991598344</v>
      </c>
      <c r="AK214" s="15">
        <v>0.513523693941068</v>
      </c>
      <c r="AL214" s="15">
        <v>1.4317722806412827</v>
      </c>
      <c r="AM214" s="226">
        <v>0.83228384084529849</v>
      </c>
      <c r="AN214" s="15">
        <v>1.0868453466752723</v>
      </c>
      <c r="AO214" s="15">
        <v>1.1065875435985235</v>
      </c>
      <c r="AP214" s="15">
        <v>1.2508438874243641</v>
      </c>
      <c r="AQ214" s="15">
        <v>0.60191450016124592</v>
      </c>
      <c r="AR214" s="235">
        <v>2.6894898844439044</v>
      </c>
      <c r="AS214" s="15">
        <v>0.7769889324703223</v>
      </c>
      <c r="AT214" s="15">
        <v>0.68692141432035014</v>
      </c>
      <c r="AU214" s="15">
        <v>1.5020171077937405</v>
      </c>
      <c r="AV214" s="15">
        <v>0.73055202536161146</v>
      </c>
      <c r="AW214" s="15">
        <v>0.71241746441201215</v>
      </c>
      <c r="AX214" s="15">
        <v>0.73085253517453097</v>
      </c>
      <c r="AY214" s="235">
        <v>2.0659076824417761</v>
      </c>
      <c r="AZ214" s="15">
        <v>1.8203466782646061</v>
      </c>
      <c r="BA214" s="15">
        <v>3.1065377261499401</v>
      </c>
      <c r="BE214" s="45"/>
    </row>
    <row r="215" spans="2:57">
      <c r="B215" s="12">
        <v>44130</v>
      </c>
      <c r="C215" s="224">
        <v>208</v>
      </c>
      <c r="D215" s="15">
        <v>0.71929580495620882</v>
      </c>
      <c r="E215" s="235">
        <v>2.5510288727496468</v>
      </c>
      <c r="F215" s="15">
        <v>0.89671692065059916</v>
      </c>
      <c r="G215" s="15">
        <v>0.53823085789375114</v>
      </c>
      <c r="H215" s="15">
        <v>0.46204672496033944</v>
      </c>
      <c r="I215" s="15">
        <v>2.0287360218275881</v>
      </c>
      <c r="J215" s="15">
        <v>1.1597400291684958</v>
      </c>
      <c r="K215" s="15">
        <v>0.72489754919370852</v>
      </c>
      <c r="L215" s="15">
        <v>0.53362442364812368</v>
      </c>
      <c r="M215" s="15">
        <v>0.4413161352496634</v>
      </c>
      <c r="N215" s="15">
        <v>0.47367714127143196</v>
      </c>
      <c r="O215" s="15">
        <v>1.3182261853238231</v>
      </c>
      <c r="P215" s="15">
        <v>1.6196207911212568</v>
      </c>
      <c r="Q215" s="15">
        <v>1.685035359712485</v>
      </c>
      <c r="R215" s="15">
        <v>1.7728722998881048</v>
      </c>
      <c r="S215" s="15">
        <v>1.6268094387452818</v>
      </c>
      <c r="T215" s="15">
        <v>1.8057963218607374</v>
      </c>
      <c r="U215" s="15">
        <v>0.32223250680559595</v>
      </c>
      <c r="V215" s="15">
        <v>0.70881168342305911</v>
      </c>
      <c r="W215" s="15">
        <v>0.59469275609489769</v>
      </c>
      <c r="X215" s="15">
        <v>1.3284043339732574</v>
      </c>
      <c r="Y215" s="15">
        <v>1.8371498340626171</v>
      </c>
      <c r="Z215" s="15">
        <v>1.8065068022821786</v>
      </c>
      <c r="AA215" s="15">
        <v>1.366266174832528</v>
      </c>
      <c r="AB215" s="15">
        <v>0.58704676033922709</v>
      </c>
      <c r="AC215" s="15">
        <v>2.6257968969371732</v>
      </c>
      <c r="AD215" s="15">
        <v>0.86232203249240669</v>
      </c>
      <c r="AE215" s="235">
        <v>2.6746999243470477</v>
      </c>
      <c r="AF215" s="15">
        <v>1.694152088294538</v>
      </c>
      <c r="AG215" s="15">
        <v>1.2150538539886189</v>
      </c>
      <c r="AH215" s="15">
        <v>0.68685762977970399</v>
      </c>
      <c r="AI215" s="15">
        <v>1.7405681853294321</v>
      </c>
      <c r="AJ215" s="15">
        <v>0.85555992787459245</v>
      </c>
      <c r="AK215" s="15">
        <v>0.52493769171610338</v>
      </c>
      <c r="AL215" s="15">
        <v>1.4685098268235006</v>
      </c>
      <c r="AM215" s="226">
        <v>0.8736111496269976</v>
      </c>
      <c r="AN215" s="15">
        <v>1.1452280374185315</v>
      </c>
      <c r="AO215" s="15">
        <v>1.1430011686287069</v>
      </c>
      <c r="AP215" s="15">
        <v>1.3588946303311897</v>
      </c>
      <c r="AQ215" s="15">
        <v>0.60475590944289848</v>
      </c>
      <c r="AR215" s="235">
        <v>2.6526816789818497</v>
      </c>
      <c r="AS215" s="15">
        <v>0.81779065067981394</v>
      </c>
      <c r="AT215" s="15">
        <v>0.67860434658147795</v>
      </c>
      <c r="AU215" s="15">
        <v>1.4852597635230882</v>
      </c>
      <c r="AV215" s="15">
        <v>0.73577439612287121</v>
      </c>
      <c r="AW215" s="15">
        <v>0.90353545245173295</v>
      </c>
      <c r="AX215" s="15">
        <v>0.78598162197136234</v>
      </c>
      <c r="AY215" s="235">
        <v>2.0673956493937644</v>
      </c>
      <c r="AZ215" s="15">
        <v>1.8157733027556284</v>
      </c>
      <c r="BA215" s="15">
        <v>3.0081469099811846</v>
      </c>
      <c r="BE215" s="45"/>
    </row>
    <row r="216" spans="2:57">
      <c r="B216" s="12">
        <v>44131</v>
      </c>
      <c r="C216" s="224">
        <v>209</v>
      </c>
      <c r="D216" s="15">
        <v>0.70941383283642523</v>
      </c>
      <c r="E216" s="235">
        <v>2.4911784937959554</v>
      </c>
      <c r="F216" s="15">
        <v>0.83507362411643682</v>
      </c>
      <c r="G216" s="15">
        <v>0.56550750319804677</v>
      </c>
      <c r="H216" s="15">
        <v>0.47353289494499301</v>
      </c>
      <c r="I216" s="15">
        <v>2.1425607079534639</v>
      </c>
      <c r="J216" s="15">
        <v>1.2365834026771414</v>
      </c>
      <c r="K216" s="15">
        <v>0.73765025683345853</v>
      </c>
      <c r="L216" s="15">
        <v>0.53657002274959553</v>
      </c>
      <c r="M216" s="15">
        <v>0.44641950467515351</v>
      </c>
      <c r="N216" s="15">
        <v>0.49048747405883325</v>
      </c>
      <c r="O216" s="15">
        <v>1.3634284639835721</v>
      </c>
      <c r="P216" s="15">
        <v>1.6864382383309515</v>
      </c>
      <c r="Q216" s="15">
        <v>1.7344763586159597</v>
      </c>
      <c r="R216" s="235">
        <v>1.8175234741968995</v>
      </c>
      <c r="S216" s="15">
        <v>1.5915031185447046</v>
      </c>
      <c r="T216" s="15">
        <v>1.8057963218607374</v>
      </c>
      <c r="U216" s="15">
        <v>0.33809940280981216</v>
      </c>
      <c r="V216" s="15">
        <v>0.69564820398895222</v>
      </c>
      <c r="W216" s="15">
        <v>0.62227223285717315</v>
      </c>
      <c r="X216" s="15">
        <v>1.4655059216313684</v>
      </c>
      <c r="Y216" s="15">
        <v>1.8643284861651945</v>
      </c>
      <c r="Z216" s="15">
        <v>1.899591177541206</v>
      </c>
      <c r="AA216" s="15">
        <v>1.3942678275774969</v>
      </c>
      <c r="AB216" s="15">
        <v>0.55484319407485472</v>
      </c>
      <c r="AC216" s="15">
        <v>2.581776860236332</v>
      </c>
      <c r="AD216" s="15">
        <v>0.86613290034992674</v>
      </c>
      <c r="AE216" s="235">
        <v>2.727150246759916</v>
      </c>
      <c r="AF216" s="15">
        <v>1.7817193835750851</v>
      </c>
      <c r="AG216" s="15">
        <v>1.1940959444037931</v>
      </c>
      <c r="AH216" s="15">
        <v>0.69273477079855794</v>
      </c>
      <c r="AI216" s="15">
        <v>1.8797665178797551</v>
      </c>
      <c r="AJ216" s="15">
        <v>0.87486514388813874</v>
      </c>
      <c r="AK216" s="15">
        <v>0.53714115285536934</v>
      </c>
      <c r="AL216" s="15">
        <v>1.5603008919263901</v>
      </c>
      <c r="AM216" s="226">
        <v>0.90189477024395104</v>
      </c>
      <c r="AN216" s="15">
        <v>1.1695246619037012</v>
      </c>
      <c r="AO216" s="15">
        <v>1.1360117891475316</v>
      </c>
      <c r="AP216" s="15">
        <v>1.3423562395808299</v>
      </c>
      <c r="AQ216" s="15">
        <v>0.5976435144639477</v>
      </c>
      <c r="AR216" s="235">
        <v>2.5981619541784289</v>
      </c>
      <c r="AS216" s="15">
        <v>0.80436649286423589</v>
      </c>
      <c r="AT216" s="15">
        <v>0.6765671325651772</v>
      </c>
      <c r="AU216" s="15">
        <v>1.5330341462794803</v>
      </c>
      <c r="AV216" s="15">
        <v>0.71587157225850062</v>
      </c>
      <c r="AW216" s="15">
        <v>1.0049804698781679</v>
      </c>
      <c r="AX216" s="15">
        <v>0.79899828515719307</v>
      </c>
      <c r="AY216" s="235">
        <v>2.0529722941487805</v>
      </c>
      <c r="AZ216" s="15">
        <v>1.7098524264617967</v>
      </c>
      <c r="BA216" s="15">
        <v>3.0530596530140182</v>
      </c>
      <c r="BE216" s="45"/>
    </row>
    <row r="217" spans="2:57">
      <c r="B217" s="12">
        <v>44132</v>
      </c>
      <c r="C217" s="224">
        <v>210</v>
      </c>
      <c r="D217" s="15">
        <v>0.74661749104724906</v>
      </c>
      <c r="E217" s="235">
        <v>2.4753103039148097</v>
      </c>
      <c r="F217" s="15">
        <v>0.91326461289449001</v>
      </c>
      <c r="G217" s="15">
        <v>0.55011958887687074</v>
      </c>
      <c r="H217" s="15">
        <v>0.48373143935316015</v>
      </c>
      <c r="I217" s="15">
        <v>2.2907940863925065</v>
      </c>
      <c r="J217" s="15">
        <v>1.2357675454637729</v>
      </c>
      <c r="K217" s="15">
        <v>0.77565593559996471</v>
      </c>
      <c r="L217" s="15">
        <v>0.53963308456303083</v>
      </c>
      <c r="M217" s="15">
        <v>0.45256192280554836</v>
      </c>
      <c r="N217" s="15">
        <v>0.51544427347744048</v>
      </c>
      <c r="O217" s="15">
        <v>1.4350586721932805</v>
      </c>
      <c r="P217" s="15">
        <v>1.7077761150936002</v>
      </c>
      <c r="Q217" s="15">
        <v>1.7957747428969004</v>
      </c>
      <c r="R217" s="235">
        <v>1.8508694042886529</v>
      </c>
      <c r="S217" s="15">
        <v>1.5352539732053496</v>
      </c>
      <c r="T217" s="15">
        <v>1.6693561415379397</v>
      </c>
      <c r="U217" s="15">
        <v>0.32996616413354068</v>
      </c>
      <c r="V217" s="15">
        <v>0.73252532051477004</v>
      </c>
      <c r="W217" s="15">
        <v>0.64068566778073033</v>
      </c>
      <c r="X217" s="15">
        <v>1.6523929481749886</v>
      </c>
      <c r="Y217" s="15">
        <v>1.8849847852017885</v>
      </c>
      <c r="Z217" s="15">
        <v>2.0466128962585755</v>
      </c>
      <c r="AA217" s="15">
        <v>1.4304064302426081</v>
      </c>
      <c r="AB217" s="15">
        <v>0.62461416272677284</v>
      </c>
      <c r="AC217" s="15">
        <v>2.6029250133358013</v>
      </c>
      <c r="AD217" s="15">
        <v>0.86770785448815657</v>
      </c>
      <c r="AE217" s="235">
        <v>2.7431413972692047</v>
      </c>
      <c r="AF217" s="235">
        <v>1.876859408524391</v>
      </c>
      <c r="AG217" s="15">
        <v>1.1870840098175834</v>
      </c>
      <c r="AH217" s="15">
        <v>0.73258660565129119</v>
      </c>
      <c r="AI217" s="15">
        <v>1.9543314095067694</v>
      </c>
      <c r="AJ217" s="15">
        <v>0.93782514478067169</v>
      </c>
      <c r="AK217" s="15">
        <v>0.54236853861982282</v>
      </c>
      <c r="AL217" s="15">
        <v>1.6326622981337533</v>
      </c>
      <c r="AM217" s="226">
        <v>0.95107147858744923</v>
      </c>
      <c r="AN217" s="15">
        <v>1.2100168339925459</v>
      </c>
      <c r="AO217" s="15">
        <v>1.1611439570433137</v>
      </c>
      <c r="AP217" s="15">
        <v>1.3549049284677548</v>
      </c>
      <c r="AQ217" s="15">
        <v>0.59504023324026589</v>
      </c>
      <c r="AR217" s="235">
        <v>2.4309232360474806</v>
      </c>
      <c r="AS217" s="15">
        <v>0.84983318254430174</v>
      </c>
      <c r="AT217" s="15">
        <v>0.73415739359344712</v>
      </c>
      <c r="AU217" s="15">
        <v>1.575027011399323</v>
      </c>
      <c r="AV217" s="15">
        <v>0.70546396426929603</v>
      </c>
      <c r="AW217" s="15">
        <v>0.96403281687978803</v>
      </c>
      <c r="AX217" s="15">
        <v>0.89050674028712251</v>
      </c>
      <c r="AY217" s="235">
        <v>2.1357610518183634</v>
      </c>
      <c r="AZ217" s="15">
        <v>1.7046207520528307</v>
      </c>
      <c r="BA217" s="235">
        <v>3.0568477590386629</v>
      </c>
      <c r="BE217" s="45"/>
    </row>
    <row r="218" spans="2:57">
      <c r="B218" s="12">
        <v>44133</v>
      </c>
      <c r="C218" s="224">
        <v>211</v>
      </c>
      <c r="D218" s="15">
        <v>0.73662021843947656</v>
      </c>
      <c r="E218" s="235">
        <v>2.376144875278146</v>
      </c>
      <c r="F218" s="15">
        <v>0.96267690418169338</v>
      </c>
      <c r="G218" s="15">
        <v>0.59361198903515244</v>
      </c>
      <c r="H218" s="15">
        <v>0.48722031938500826</v>
      </c>
      <c r="I218" s="15">
        <v>2.4390010339511066</v>
      </c>
      <c r="J218" s="15">
        <v>1.2819697188840224</v>
      </c>
      <c r="K218" s="15">
        <v>0.68167255443592878</v>
      </c>
      <c r="L218" s="15">
        <v>0.57205582885913997</v>
      </c>
      <c r="M218" s="15">
        <v>0.45389310994874421</v>
      </c>
      <c r="N218" s="15">
        <v>0.59390975461787021</v>
      </c>
      <c r="O218" s="15">
        <v>1.4766852387769092</v>
      </c>
      <c r="P218" s="235">
        <v>1.7950632831881157</v>
      </c>
      <c r="Q218" s="15">
        <v>1.8183219112119811</v>
      </c>
      <c r="R218" s="235">
        <v>2.0639304591828278</v>
      </c>
      <c r="S218" s="15">
        <v>1.5664592870449998</v>
      </c>
      <c r="T218" s="15">
        <v>1.6693561415379397</v>
      </c>
      <c r="U218" s="15">
        <v>0.35077557147165095</v>
      </c>
      <c r="V218" s="15">
        <v>0.77047691678886154</v>
      </c>
      <c r="W218" s="15">
        <v>0.69467352192080456</v>
      </c>
      <c r="X218" s="15">
        <v>1.7842072326212108</v>
      </c>
      <c r="Y218" s="15">
        <v>1.9778627902965442</v>
      </c>
      <c r="Z218" s="15">
        <v>2.1016021943573802</v>
      </c>
      <c r="AA218" s="15">
        <v>1.4427397547272593</v>
      </c>
      <c r="AB218" s="15">
        <v>0.64574301152952829</v>
      </c>
      <c r="AC218" s="15">
        <v>2.5831240458850706</v>
      </c>
      <c r="AD218" s="15">
        <v>0.85737642320295693</v>
      </c>
      <c r="AE218" s="235">
        <v>2.7779490788181556</v>
      </c>
      <c r="AF218" s="235">
        <v>1.9307357552541251</v>
      </c>
      <c r="AG218" s="15">
        <v>1.3171213565106374</v>
      </c>
      <c r="AH218" s="15">
        <v>0.75169413183493461</v>
      </c>
      <c r="AI218" s="15">
        <v>1.8493327877184258</v>
      </c>
      <c r="AJ218" s="15">
        <v>0.95397765894644138</v>
      </c>
      <c r="AK218" s="15">
        <v>0.56713143670237598</v>
      </c>
      <c r="AL218" s="15">
        <v>1.6896555107344622</v>
      </c>
      <c r="AM218" s="226">
        <v>1.0551389382184442</v>
      </c>
      <c r="AN218" s="15">
        <v>1.262388845074623</v>
      </c>
      <c r="AO218" s="15">
        <v>1.1943144980201532</v>
      </c>
      <c r="AP218" s="15">
        <v>1.4444512982700632</v>
      </c>
      <c r="AQ218" s="15">
        <v>0.56535864477313325</v>
      </c>
      <c r="AR218" s="235">
        <v>2.4797418122157109</v>
      </c>
      <c r="AS218" s="15">
        <v>0.80501071633253418</v>
      </c>
      <c r="AT218" s="15">
        <v>0.75568688097725611</v>
      </c>
      <c r="AU218" s="15">
        <v>1.6621706952942563</v>
      </c>
      <c r="AV218" s="15">
        <v>0.70836226719181994</v>
      </c>
      <c r="AW218" s="15">
        <v>0.94888424689767759</v>
      </c>
      <c r="AX218" s="15">
        <v>0.91637822824965909</v>
      </c>
      <c r="AY218" s="235">
        <v>2.1524738364486953</v>
      </c>
      <c r="AZ218" s="15">
        <v>1.7623454564555783</v>
      </c>
      <c r="BA218" s="235">
        <v>2.9809038104706636</v>
      </c>
      <c r="BE218" s="45"/>
    </row>
    <row r="219" spans="2:57">
      <c r="B219" s="12">
        <v>44134</v>
      </c>
      <c r="C219" s="224">
        <v>212</v>
      </c>
      <c r="D219" s="15">
        <v>0.74642588932850429</v>
      </c>
      <c r="E219" s="235">
        <v>2.4372053142995398</v>
      </c>
      <c r="F219" s="15">
        <v>1.0379997056385244</v>
      </c>
      <c r="G219" s="15">
        <v>0.61407131305131202</v>
      </c>
      <c r="H219" s="15">
        <v>0.52278363934007899</v>
      </c>
      <c r="I219" s="235">
        <v>2.5082571761127856</v>
      </c>
      <c r="J219" s="15">
        <v>1.3245568552065379</v>
      </c>
      <c r="K219" s="15">
        <v>0.72938289938941281</v>
      </c>
      <c r="L219" s="15">
        <v>0.56418188286647208</v>
      </c>
      <c r="M219" s="15">
        <v>0.46611672132390275</v>
      </c>
      <c r="N219" s="15">
        <v>0.60958882607211606</v>
      </c>
      <c r="O219" s="235">
        <v>1.5069635278986684</v>
      </c>
      <c r="P219" s="235">
        <v>1.8616358236090187</v>
      </c>
      <c r="Q219" s="15">
        <v>1.8935438211061648</v>
      </c>
      <c r="R219" s="235">
        <v>2.0892237650398826</v>
      </c>
      <c r="S219" s="15">
        <v>1.5745489385415266</v>
      </c>
      <c r="T219" s="15">
        <v>1.949102096486323</v>
      </c>
      <c r="U219" s="15">
        <v>0.38257209323947655</v>
      </c>
      <c r="V219" s="15">
        <v>0.80921975937438317</v>
      </c>
      <c r="W219" s="15">
        <v>0.73160590527867286</v>
      </c>
      <c r="X219" s="15">
        <v>1.872734366835844</v>
      </c>
      <c r="Y219" s="235">
        <v>2.0038430957439957</v>
      </c>
      <c r="Z219" s="235">
        <v>2.252388327307361</v>
      </c>
      <c r="AA219" s="235">
        <v>1.6118549776683875</v>
      </c>
      <c r="AB219" s="15">
        <v>0.66492291085931454</v>
      </c>
      <c r="AC219" s="15">
        <v>2.4726142555354307</v>
      </c>
      <c r="AD219" s="15">
        <v>0.85367649372658505</v>
      </c>
      <c r="AE219" s="235">
        <v>2.7407837588366339</v>
      </c>
      <c r="AF219" s="235">
        <v>2.1034417193939805</v>
      </c>
      <c r="AG219" s="15">
        <v>1.4087475600011905</v>
      </c>
      <c r="AH219" s="15">
        <v>0.75617689684938882</v>
      </c>
      <c r="AI219" s="15">
        <v>1.8875843525304374</v>
      </c>
      <c r="AJ219" s="15">
        <v>0.98673862505676324</v>
      </c>
      <c r="AK219" s="15">
        <v>0.60096029558329078</v>
      </c>
      <c r="AL219" s="15">
        <v>1.730173538373744</v>
      </c>
      <c r="AM219" s="235">
        <v>1.2505957615807719</v>
      </c>
      <c r="AN219" s="15">
        <v>1.2974137682149309</v>
      </c>
      <c r="AO219" s="15">
        <v>1.2270579582531813</v>
      </c>
      <c r="AP219" s="15">
        <v>1.4476728757948873</v>
      </c>
      <c r="AQ219" s="15">
        <v>0.58017060722012859</v>
      </c>
      <c r="AR219" s="235">
        <v>2.3806162308660666</v>
      </c>
      <c r="AS219" s="15">
        <v>0.7326952840793004</v>
      </c>
      <c r="AT219" s="15">
        <v>0.76408293136504468</v>
      </c>
      <c r="AU219" s="15">
        <v>1.7085094234301934</v>
      </c>
      <c r="AV219" s="15">
        <v>0.74374001418750424</v>
      </c>
      <c r="AW219" s="15">
        <v>1.090847579153742</v>
      </c>
      <c r="AX219" s="15">
        <v>0.9925722243759364</v>
      </c>
      <c r="AY219" s="235">
        <v>2.1621530395197399</v>
      </c>
      <c r="AZ219" s="15">
        <v>1.7345261591692664</v>
      </c>
      <c r="BA219" s="235">
        <v>3.2926468428439697</v>
      </c>
      <c r="BE219" s="45"/>
    </row>
    <row r="220" spans="2:57">
      <c r="B220" s="12">
        <v>44135</v>
      </c>
      <c r="C220" s="224">
        <v>213</v>
      </c>
      <c r="D220" s="15">
        <v>0.7381763896377791</v>
      </c>
      <c r="E220" s="235">
        <v>2.5022808781186661</v>
      </c>
      <c r="F220" s="15">
        <v>1.0596312023514949</v>
      </c>
      <c r="G220" s="15">
        <v>0.64688974569556534</v>
      </c>
      <c r="H220" s="15">
        <v>0.53154016898117207</v>
      </c>
      <c r="I220" s="235">
        <v>2.5096841979353104</v>
      </c>
      <c r="J220" s="15">
        <v>1.3245568552065379</v>
      </c>
      <c r="K220" s="15">
        <v>0.62953625613845687</v>
      </c>
      <c r="L220" s="15">
        <v>0.59890516662647486</v>
      </c>
      <c r="M220" s="15">
        <v>0.43038916943637212</v>
      </c>
      <c r="N220" s="15">
        <v>0.66270943799889692</v>
      </c>
      <c r="O220" s="235">
        <v>1.6093121195097584</v>
      </c>
      <c r="P220" s="235">
        <v>1.9634368269676779</v>
      </c>
      <c r="Q220" s="15">
        <v>1.9591704901171094</v>
      </c>
      <c r="R220" s="235">
        <v>2.2001748659640188</v>
      </c>
      <c r="S220" s="15">
        <v>1.5684181885824116</v>
      </c>
      <c r="T220" s="235">
        <v>1.949102096486323</v>
      </c>
      <c r="U220" s="15">
        <v>0.38257209323947655</v>
      </c>
      <c r="V220" s="15">
        <v>0.87742327466201631</v>
      </c>
      <c r="W220" s="15">
        <v>0.74753355007014677</v>
      </c>
      <c r="X220" s="15">
        <v>2.0408694691140816</v>
      </c>
      <c r="Y220" s="235">
        <v>2.1210368890124873</v>
      </c>
      <c r="Z220" s="235">
        <v>2.3446670564522747</v>
      </c>
      <c r="AA220" s="235">
        <v>1.4298333578237685</v>
      </c>
      <c r="AB220" s="15">
        <v>0.71550730527548523</v>
      </c>
      <c r="AC220" s="15">
        <v>2.4538345769468148</v>
      </c>
      <c r="AD220" s="15">
        <v>0.83888420025567556</v>
      </c>
      <c r="AE220" s="235">
        <v>2.6714102094101171</v>
      </c>
      <c r="AF220" s="235">
        <v>2.180380975285193</v>
      </c>
      <c r="AG220" s="15">
        <v>1.4184049441806148</v>
      </c>
      <c r="AH220" s="15">
        <v>0.85634830211821977</v>
      </c>
      <c r="AI220" s="15">
        <v>2.0519368956535087</v>
      </c>
      <c r="AJ220" s="15">
        <v>1.0891951846032453</v>
      </c>
      <c r="AK220" s="15">
        <v>0.65770621851494027</v>
      </c>
      <c r="AL220" s="15">
        <v>1.8620931215285503</v>
      </c>
      <c r="AM220" s="235">
        <v>1.62313519737126</v>
      </c>
      <c r="AN220" s="15">
        <v>1.4117615883160057</v>
      </c>
      <c r="AO220" s="15">
        <v>1.3087422621028213</v>
      </c>
      <c r="AP220" s="15">
        <v>1.4476728757948873</v>
      </c>
      <c r="AQ220" s="15">
        <v>0.64292887286287381</v>
      </c>
      <c r="AR220" s="235">
        <v>2.2867433572019178</v>
      </c>
      <c r="AS220" s="15">
        <v>0.9304469150634479</v>
      </c>
      <c r="AT220" s="15">
        <v>0.77118494343452981</v>
      </c>
      <c r="AU220" s="235">
        <v>1.8200595675908053</v>
      </c>
      <c r="AV220" s="15">
        <v>0.74639884430441739</v>
      </c>
      <c r="AW220" s="15">
        <v>1.2059935637409527</v>
      </c>
      <c r="AX220" s="15">
        <v>1.0883552049526861</v>
      </c>
      <c r="AY220" s="235">
        <v>2.2015348283778127</v>
      </c>
      <c r="AZ220" s="15">
        <v>1.7139889022931827</v>
      </c>
      <c r="BA220" s="235">
        <v>3.1658329736902728</v>
      </c>
      <c r="BE220" s="45"/>
    </row>
    <row r="221" spans="2:57">
      <c r="B221" s="12">
        <v>44136</v>
      </c>
      <c r="C221" s="224">
        <v>214</v>
      </c>
      <c r="D221" s="15">
        <v>0.6971952195380382</v>
      </c>
      <c r="E221" s="235">
        <v>2.5814085116552095</v>
      </c>
      <c r="F221" s="235">
        <v>1.071856630367358</v>
      </c>
      <c r="G221" s="15">
        <v>0.66493374902023561</v>
      </c>
      <c r="H221" s="15">
        <v>0.57575993978003581</v>
      </c>
      <c r="I221" s="235">
        <v>2.8425807716057325</v>
      </c>
      <c r="J221" s="15">
        <v>1.3245568552065379</v>
      </c>
      <c r="K221" s="15">
        <v>0.71121296473621542</v>
      </c>
      <c r="L221" s="15">
        <v>0.62652907323340457</v>
      </c>
      <c r="M221" s="15">
        <v>1.6132068478441906</v>
      </c>
      <c r="N221" s="15">
        <v>0.70173977337131588</v>
      </c>
      <c r="O221" s="235">
        <v>1.6312121626628999</v>
      </c>
      <c r="P221" s="235">
        <v>2.0234738081926804</v>
      </c>
      <c r="Q221" s="235">
        <v>2.0612425915574915</v>
      </c>
      <c r="R221" s="235">
        <v>2.2690777235330324</v>
      </c>
      <c r="S221" s="15">
        <v>1.5198961786279266</v>
      </c>
      <c r="T221" s="235">
        <v>1.949102096486323</v>
      </c>
      <c r="U221" s="15">
        <v>0.39486067909610006</v>
      </c>
      <c r="V221" s="15">
        <v>0.92585597344498893</v>
      </c>
      <c r="W221" s="15">
        <v>0.7916747533904811</v>
      </c>
      <c r="X221" s="15">
        <v>2.1386771138731602</v>
      </c>
      <c r="Y221" s="235">
        <v>2.1210368890124873</v>
      </c>
      <c r="Z221" s="235">
        <v>2.6089860108657752</v>
      </c>
      <c r="AA221" s="235">
        <v>1.7147549749813251</v>
      </c>
      <c r="AB221" s="15">
        <v>0.73036768645017447</v>
      </c>
      <c r="AC221" s="15">
        <v>2.4203700932281587</v>
      </c>
      <c r="AD221" s="15">
        <v>0.83462803719581857</v>
      </c>
      <c r="AE221" s="235">
        <v>2.3664124777311408</v>
      </c>
      <c r="AF221" s="235">
        <v>2.2633035145532738</v>
      </c>
      <c r="AG221" s="15">
        <v>1.5372169358807142</v>
      </c>
      <c r="AH221" s="235">
        <v>1.7601103195394303</v>
      </c>
      <c r="AI221" s="15">
        <v>2.1442225121136489</v>
      </c>
      <c r="AJ221" s="15">
        <v>1.1546923610144231</v>
      </c>
      <c r="AK221" s="15">
        <v>0.69467530271084699</v>
      </c>
      <c r="AL221" s="15">
        <v>1.9065801980579675</v>
      </c>
      <c r="AM221" s="235">
        <v>1.6663970990907171</v>
      </c>
      <c r="AN221" s="15">
        <v>1.4970347880010948</v>
      </c>
      <c r="AO221" s="15">
        <v>1.359371548349372</v>
      </c>
      <c r="AP221" s="15">
        <v>1.4476728757948873</v>
      </c>
      <c r="AQ221" s="15">
        <v>0.70302720112519324</v>
      </c>
      <c r="AR221" s="235">
        <v>2.2519175274490877</v>
      </c>
      <c r="AS221" s="15">
        <v>1.0746757405943188</v>
      </c>
      <c r="AT221" s="235">
        <v>1.9075222512002301</v>
      </c>
      <c r="AU221" s="235">
        <v>1.8502618574466874</v>
      </c>
      <c r="AV221" s="15">
        <v>0.76272368239778443</v>
      </c>
      <c r="AW221" s="15">
        <v>1.332339716084314</v>
      </c>
      <c r="AX221" s="15">
        <v>1.1422193113908463</v>
      </c>
      <c r="AY221" s="235">
        <v>2.2148184198661522</v>
      </c>
      <c r="AZ221" s="15">
        <v>1.8906448705681431</v>
      </c>
      <c r="BA221" s="235">
        <v>3.3173015985803214</v>
      </c>
      <c r="BE221" s="45"/>
    </row>
    <row r="222" spans="2:57">
      <c r="B222" s="12">
        <v>44137</v>
      </c>
      <c r="C222" s="224">
        <v>215</v>
      </c>
      <c r="D222" s="15">
        <v>0.7123802253353263</v>
      </c>
      <c r="E222" s="235">
        <v>2.6199396739283793</v>
      </c>
      <c r="F222" s="235">
        <v>1.1086033083264977</v>
      </c>
      <c r="G222" s="15">
        <v>0.65048850058449914</v>
      </c>
      <c r="H222" s="15">
        <v>0.61918390651167143</v>
      </c>
      <c r="I222" s="235">
        <v>2.6004106203954565</v>
      </c>
      <c r="J222" s="15">
        <v>1.4000656947355925</v>
      </c>
      <c r="K222" s="15">
        <v>0.91720231109742356</v>
      </c>
      <c r="L222" s="15">
        <v>0.61067268616426928</v>
      </c>
      <c r="M222" s="15">
        <v>1.6341729379809473</v>
      </c>
      <c r="N222" s="15">
        <v>0.6859049343923499</v>
      </c>
      <c r="O222" s="235">
        <v>1.7117781460569605</v>
      </c>
      <c r="P222" s="235">
        <v>2.1213529004292044</v>
      </c>
      <c r="Q222" s="235">
        <v>2.0999481445486801</v>
      </c>
      <c r="R222" s="235">
        <v>2.5464849504931157</v>
      </c>
      <c r="S222" s="15">
        <v>1.5883137495953825</v>
      </c>
      <c r="T222" s="235">
        <v>2.119138043076799</v>
      </c>
      <c r="U222" s="15">
        <v>0.40286325919180704</v>
      </c>
      <c r="V222" s="15">
        <v>0.95886846144080151</v>
      </c>
      <c r="W222" s="15">
        <v>0.83943772636788494</v>
      </c>
      <c r="X222" s="15">
        <v>2.1661587219758083</v>
      </c>
      <c r="Y222" s="235">
        <v>2.1978171016585866</v>
      </c>
      <c r="Z222" s="235">
        <v>2.6389600209105653</v>
      </c>
      <c r="AA222" s="235">
        <v>1.7319066759744419</v>
      </c>
      <c r="AB222" s="15">
        <v>0.75884962927020694</v>
      </c>
      <c r="AC222" s="15">
        <v>2.235123141601747</v>
      </c>
      <c r="AD222" s="15">
        <v>0.83969770540624566</v>
      </c>
      <c r="AE222" s="235">
        <v>2.5331689949869989</v>
      </c>
      <c r="AF222" s="235">
        <v>2.3410331907773547</v>
      </c>
      <c r="AG222" s="15">
        <v>1.6421739633122863</v>
      </c>
      <c r="AH222" s="235">
        <v>1.8212748804415924</v>
      </c>
      <c r="AI222" s="235">
        <v>2.2447685776582866</v>
      </c>
      <c r="AJ222" s="15">
        <v>1.1896884251410254</v>
      </c>
      <c r="AK222" s="15">
        <v>0.74681870774779513</v>
      </c>
      <c r="AL222" s="15">
        <v>1.9842027321345894</v>
      </c>
      <c r="AM222" s="235">
        <v>1.7140310439717357</v>
      </c>
      <c r="AN222" s="15">
        <v>1.5242459730654443</v>
      </c>
      <c r="AO222" s="15">
        <v>1.4288266666969791</v>
      </c>
      <c r="AP222" s="15">
        <v>1.541989302364374</v>
      </c>
      <c r="AQ222" s="15">
        <v>0.68027443201297599</v>
      </c>
      <c r="AR222" s="235">
        <v>2.3259825720699672</v>
      </c>
      <c r="AS222" s="15">
        <v>1.1998775750659567</v>
      </c>
      <c r="AT222" s="235">
        <v>1.9050222758296391</v>
      </c>
      <c r="AU222" s="235">
        <v>1.9443790328123203</v>
      </c>
      <c r="AV222" s="15">
        <v>0.77041010746521366</v>
      </c>
      <c r="AW222" s="15">
        <v>1.2091806164868555</v>
      </c>
      <c r="AX222" s="15">
        <v>1.1559025318080047</v>
      </c>
      <c r="AY222" s="235">
        <v>2.2336472920374866</v>
      </c>
      <c r="AZ222" s="15">
        <v>1.8902437627445781</v>
      </c>
      <c r="BA222" s="235">
        <v>3.4287406112950083</v>
      </c>
      <c r="BE222" s="45"/>
    </row>
    <row r="223" spans="2:57">
      <c r="B223" s="13">
        <v>44138</v>
      </c>
      <c r="C223" s="224">
        <v>216</v>
      </c>
      <c r="D223" s="15">
        <v>0.75532094680951389</v>
      </c>
      <c r="E223" s="235">
        <v>2.6626893739501205</v>
      </c>
      <c r="F223" s="235">
        <v>1.2080742939582325</v>
      </c>
      <c r="G223" s="15">
        <v>0.7418136433338266</v>
      </c>
      <c r="H223" s="15">
        <v>0.63591562264563151</v>
      </c>
      <c r="I223" s="235">
        <v>2.6849232034633501</v>
      </c>
      <c r="J223" s="15">
        <v>1.4755911843586997</v>
      </c>
      <c r="K223" s="15">
        <v>0.97732977302345303</v>
      </c>
      <c r="L223" s="15">
        <v>0.60269051395280826</v>
      </c>
      <c r="M223" s="15">
        <v>1.7181097019116314</v>
      </c>
      <c r="N223" s="15">
        <v>0.67066774044095878</v>
      </c>
      <c r="O223" s="235">
        <v>1.6875399237142525</v>
      </c>
      <c r="P223" s="235">
        <v>2.2635754957907293</v>
      </c>
      <c r="Q223" s="235">
        <v>2.1974421996479951</v>
      </c>
      <c r="R223" s="235">
        <v>2.7188206354847262</v>
      </c>
      <c r="S223" s="235">
        <v>1.607698853635066</v>
      </c>
      <c r="T223" s="235">
        <v>2.119138043076799</v>
      </c>
      <c r="U223" s="15">
        <v>0.41343438763915075</v>
      </c>
      <c r="V223" s="15">
        <v>1.0432980430035346</v>
      </c>
      <c r="W223" s="15">
        <v>0.8984867027610477</v>
      </c>
      <c r="X223" s="15">
        <v>2.1075419696602791</v>
      </c>
      <c r="Y223" s="235">
        <v>2.3698320909679333</v>
      </c>
      <c r="Z223" s="235">
        <v>2.6926661476062566</v>
      </c>
      <c r="AA223" s="235">
        <v>1.8463842798391639</v>
      </c>
      <c r="AB223" s="15">
        <v>0.80842009592479214</v>
      </c>
      <c r="AC223" s="15">
        <v>2.2481085308937412</v>
      </c>
      <c r="AD223" s="15">
        <v>0.84405888395958484</v>
      </c>
      <c r="AE223" s="235">
        <v>2.4588792143912994</v>
      </c>
      <c r="AF223" s="235">
        <v>2.4203219414038659</v>
      </c>
      <c r="AG223" s="15">
        <v>1.7269150532001984</v>
      </c>
      <c r="AH223" s="235">
        <v>1.9435141154449553</v>
      </c>
      <c r="AI223" s="235">
        <v>2.2270814844151055</v>
      </c>
      <c r="AJ223" s="15">
        <v>1.2319686109026609</v>
      </c>
      <c r="AK223" s="15">
        <v>0.80988043249710728</v>
      </c>
      <c r="AL223" s="15">
        <v>2.0745716442103528</v>
      </c>
      <c r="AM223" s="235">
        <v>1.7769680844949423</v>
      </c>
      <c r="AN223" s="227">
        <v>1.5842922600051093</v>
      </c>
      <c r="AO223" s="15">
        <v>1.4998503803335592</v>
      </c>
      <c r="AP223" s="15">
        <v>1.6594824877541317</v>
      </c>
      <c r="AQ223" s="15">
        <v>0.71924341511704981</v>
      </c>
      <c r="AR223" s="235">
        <v>2.2865365361700745</v>
      </c>
      <c r="AS223" s="15">
        <v>1.2025359533746791</v>
      </c>
      <c r="AT223" s="235">
        <v>1.967708961377644</v>
      </c>
      <c r="AU223" s="235">
        <v>2.0073914960309431</v>
      </c>
      <c r="AV223" s="15">
        <v>0.79754440958957418</v>
      </c>
      <c r="AW223" s="15">
        <v>1.1788093748124315</v>
      </c>
      <c r="AX223" s="15">
        <v>1.2429006350690155</v>
      </c>
      <c r="AY223" s="235">
        <v>2.247995513883692</v>
      </c>
      <c r="AZ223" s="15">
        <v>1.9402080781276634</v>
      </c>
      <c r="BA223" s="235">
        <v>3.9253333915656188</v>
      </c>
      <c r="BE223" s="45"/>
    </row>
    <row r="224" spans="2:57">
      <c r="B224" s="13">
        <v>44139</v>
      </c>
      <c r="C224" s="224">
        <v>217</v>
      </c>
      <c r="D224" s="227">
        <v>0.76365380632353719</v>
      </c>
      <c r="E224" s="235">
        <v>2.6685049852647729</v>
      </c>
      <c r="F224" s="235">
        <v>1.2267998760107344</v>
      </c>
      <c r="G224" s="227">
        <v>0.80507162117088782</v>
      </c>
      <c r="H224" s="227">
        <v>0.66326047003221988</v>
      </c>
      <c r="I224" s="235">
        <v>2.7292918856076271</v>
      </c>
      <c r="J224" s="227">
        <v>1.6735775033229316</v>
      </c>
      <c r="K224" s="227">
        <v>0.85532651902641932</v>
      </c>
      <c r="L224" s="227">
        <v>0.62212104496952902</v>
      </c>
      <c r="M224" s="227">
        <v>1.7226340990311886</v>
      </c>
      <c r="N224" s="227">
        <v>0.63409623890051037</v>
      </c>
      <c r="O224" s="235">
        <v>1.7322984773359806</v>
      </c>
      <c r="P224" s="235">
        <v>2.3682640749555364</v>
      </c>
      <c r="Q224" s="235">
        <v>2.2435550441704422</v>
      </c>
      <c r="R224" s="235">
        <v>2.8650784182559366</v>
      </c>
      <c r="S224" s="235">
        <v>1.7060660643575634</v>
      </c>
      <c r="T224" s="235">
        <v>2.4183881100390079</v>
      </c>
      <c r="U224" s="227">
        <v>0.33690466843407613</v>
      </c>
      <c r="V224" s="227">
        <v>1.1015868504913509</v>
      </c>
      <c r="W224" s="227">
        <v>0.91647649354659977</v>
      </c>
      <c r="X224" s="227">
        <v>1.7428314019023259</v>
      </c>
      <c r="Y224" s="235">
        <v>2.4511473566077413</v>
      </c>
      <c r="Z224" s="235">
        <v>2.7123715110227868</v>
      </c>
      <c r="AA224" s="235">
        <v>1.9186146224950613</v>
      </c>
      <c r="AB224" s="227">
        <v>0.76095623048524985</v>
      </c>
      <c r="AC224" s="227">
        <v>2.2438105863995972</v>
      </c>
      <c r="AD224" s="227">
        <v>0.87005317499553314</v>
      </c>
      <c r="AE224" s="235">
        <v>2.4529668103013029</v>
      </c>
      <c r="AF224" s="235">
        <v>2.4272349858145099</v>
      </c>
      <c r="AG224" s="227">
        <v>1.8351330093592593</v>
      </c>
      <c r="AH224" s="235">
        <v>1.9954569650574581</v>
      </c>
      <c r="AI224" s="235">
        <v>2.3011871696142525</v>
      </c>
      <c r="AJ224" s="227">
        <v>1.2247665432641139</v>
      </c>
      <c r="AK224" s="227">
        <v>0.90053108825494432</v>
      </c>
      <c r="AL224" s="235">
        <v>2.1370501667516022</v>
      </c>
      <c r="AM224" s="235">
        <v>1.6424453750496124</v>
      </c>
      <c r="AN224" s="227">
        <v>1.6393319371025505</v>
      </c>
      <c r="AO224" s="227">
        <v>1.5944703323424949</v>
      </c>
      <c r="AP224" s="227">
        <v>1.7776571510662365</v>
      </c>
      <c r="AQ224" s="227">
        <v>0.74787470897657982</v>
      </c>
      <c r="AR224" s="235">
        <v>2.3505333800714419</v>
      </c>
      <c r="AS224" s="227">
        <v>1.1969106993974878</v>
      </c>
      <c r="AT224" s="235">
        <v>1.9926428903744917</v>
      </c>
      <c r="AU224" s="235">
        <v>1.9978517367081037</v>
      </c>
      <c r="AV224" s="227">
        <v>0.80306921831147748</v>
      </c>
      <c r="AW224" s="227">
        <v>1.5899321596805802</v>
      </c>
      <c r="AX224" s="227">
        <v>1.0534028947690415</v>
      </c>
      <c r="AY224" s="235">
        <v>2.2582409741585048</v>
      </c>
      <c r="AZ224" s="235">
        <v>2.1468374776513803</v>
      </c>
      <c r="BA224" s="235">
        <v>3.6136102913728911</v>
      </c>
      <c r="BE224" s="45"/>
    </row>
    <row r="225" spans="2:62">
      <c r="B225" s="13">
        <v>44140</v>
      </c>
      <c r="C225" s="224">
        <v>218</v>
      </c>
      <c r="D225" s="227">
        <v>0.8005399033008993</v>
      </c>
      <c r="E225" s="235">
        <v>2.7444875352871989</v>
      </c>
      <c r="F225" s="235">
        <v>1.2404429140898898</v>
      </c>
      <c r="G225" s="227">
        <v>0.75906842813603859</v>
      </c>
      <c r="H225" s="227">
        <v>0.69418181144221036</v>
      </c>
      <c r="I225" s="235">
        <v>2.8379857990207671</v>
      </c>
      <c r="J225" s="227">
        <v>1.5512549754413867</v>
      </c>
      <c r="K225" s="227">
        <v>0.96151727595983971</v>
      </c>
      <c r="L225" s="227">
        <v>0.60722962173806694</v>
      </c>
      <c r="M225" s="227">
        <v>1.7446331481513104</v>
      </c>
      <c r="N225" s="227">
        <v>0.63217444084106489</v>
      </c>
      <c r="O225" s="235">
        <v>1.6830938588091118</v>
      </c>
      <c r="P225" s="235">
        <v>2.3942636944185938</v>
      </c>
      <c r="Q225" s="235">
        <v>2.3321995485809617</v>
      </c>
      <c r="R225" s="235">
        <v>2.7383116118718829</v>
      </c>
      <c r="S225" s="235">
        <v>1.6818849952785644</v>
      </c>
      <c r="T225" s="235">
        <v>2.4183881100390079</v>
      </c>
      <c r="U225" s="227">
        <v>0.56405255650915365</v>
      </c>
      <c r="V225" s="227">
        <v>1.1464687303637382</v>
      </c>
      <c r="W225" s="227">
        <v>0.93643948573522351</v>
      </c>
      <c r="X225" s="227">
        <v>2.1268356656677461</v>
      </c>
      <c r="Y225" s="235">
        <v>2.454765974890297</v>
      </c>
      <c r="Z225" s="235">
        <v>2.887505334523472</v>
      </c>
      <c r="AA225" s="235">
        <v>1.9528401169573582</v>
      </c>
      <c r="AB225" s="227">
        <v>0.79185099100058665</v>
      </c>
      <c r="AC225" s="227">
        <v>2.1695444658969314</v>
      </c>
      <c r="AD225" s="227">
        <v>0.86320344063985288</v>
      </c>
      <c r="AE225" s="235">
        <v>2.2966780629242782</v>
      </c>
      <c r="AF225" s="235">
        <v>2.4416970342097395</v>
      </c>
      <c r="AG225" s="227">
        <v>1.8812531794879486</v>
      </c>
      <c r="AH225" s="235">
        <v>2.0886659723838692</v>
      </c>
      <c r="AI225" s="235">
        <v>2.474497163153317</v>
      </c>
      <c r="AJ225" s="227">
        <v>1.2357863980698269</v>
      </c>
      <c r="AK225" s="227">
        <v>0.95801681171889486</v>
      </c>
      <c r="AL225" s="235">
        <v>2.2069420479780635</v>
      </c>
      <c r="AM225" s="235">
        <v>1.892008061805482</v>
      </c>
      <c r="AN225" s="227">
        <v>1.6985655027660205</v>
      </c>
      <c r="AO225" s="227">
        <v>1.7239635156643855</v>
      </c>
      <c r="AP225" s="227">
        <v>1.8749867118061607</v>
      </c>
      <c r="AQ225" s="227">
        <v>0.80624641381203632</v>
      </c>
      <c r="AR225" s="235">
        <v>2.4489316030850108</v>
      </c>
      <c r="AS225" s="227">
        <v>1.2549426288290431</v>
      </c>
      <c r="AT225" s="235">
        <v>2.0020573645101285</v>
      </c>
      <c r="AU225" s="235">
        <v>2.066708163678272</v>
      </c>
      <c r="AV225" s="227">
        <v>0.77272742844213738</v>
      </c>
      <c r="AW225" s="227">
        <v>2.0103472352620018</v>
      </c>
      <c r="AX225" s="227">
        <v>1.3096702359290344</v>
      </c>
      <c r="AY225" s="235">
        <v>2.2981130992496546</v>
      </c>
      <c r="AZ225" s="235">
        <v>2.1677477836921661</v>
      </c>
      <c r="BA225" s="235">
        <v>4.063545950777999</v>
      </c>
      <c r="BE225" s="45"/>
    </row>
    <row r="226" spans="2:62">
      <c r="B226" s="13">
        <v>44141</v>
      </c>
      <c r="C226" s="224">
        <v>219</v>
      </c>
      <c r="D226" s="227">
        <v>0.89005261014410819</v>
      </c>
      <c r="E226" s="235">
        <v>2.7114891641401937</v>
      </c>
      <c r="F226" s="235">
        <v>1.2703316645633527</v>
      </c>
      <c r="G226" s="227">
        <v>0.80737767706196961</v>
      </c>
      <c r="H226" s="227">
        <v>0.69490364106916347</v>
      </c>
      <c r="I226" s="235">
        <v>3.0448948043661033</v>
      </c>
      <c r="J226" s="227">
        <v>1.804707447053985</v>
      </c>
      <c r="K226" s="227">
        <v>0.925786729022539</v>
      </c>
      <c r="L226" s="227">
        <v>0.63031569912977503</v>
      </c>
      <c r="M226" s="227">
        <v>1.8022241208595651</v>
      </c>
      <c r="N226" s="227">
        <v>0.61891421963265869</v>
      </c>
      <c r="O226" s="235">
        <v>1.6871582378840853</v>
      </c>
      <c r="P226" s="235">
        <v>2.4324588936886826</v>
      </c>
      <c r="Q226" s="235">
        <v>2.339986978811456</v>
      </c>
      <c r="R226" s="235">
        <v>2.8523671645673536</v>
      </c>
      <c r="S226" s="235">
        <v>1.752780308529849</v>
      </c>
      <c r="T226" s="235">
        <v>2.4016511880106912</v>
      </c>
      <c r="U226" s="227">
        <v>0.74519627599448157</v>
      </c>
      <c r="V226" s="227">
        <v>1.1819906188718119</v>
      </c>
      <c r="W226" s="227">
        <v>1.0076120904049444</v>
      </c>
      <c r="X226" s="227">
        <v>2.0759585757426406</v>
      </c>
      <c r="Y226" s="235">
        <v>2.6767037873712343</v>
      </c>
      <c r="Z226" s="235">
        <v>2.8107492018450944</v>
      </c>
      <c r="AA226" s="235">
        <v>1.9903038004824023</v>
      </c>
      <c r="AB226" s="227">
        <v>0.82190664877051589</v>
      </c>
      <c r="AC226" s="227">
        <v>2.1932759958070442</v>
      </c>
      <c r="AD226" s="227">
        <v>0.80201705601888407</v>
      </c>
      <c r="AE226" s="235">
        <v>2.3852476010403429</v>
      </c>
      <c r="AF226" s="235">
        <v>2.3200524460437726</v>
      </c>
      <c r="AG226" s="227">
        <v>2.1152406797830179</v>
      </c>
      <c r="AH226" s="235">
        <v>2.1634410259075563</v>
      </c>
      <c r="AI226" s="235">
        <v>2.4062724800311384</v>
      </c>
      <c r="AJ226" s="227">
        <v>1.2546277806115518</v>
      </c>
      <c r="AK226" s="227">
        <v>1.0332126275115197</v>
      </c>
      <c r="AL226" s="235">
        <v>2.3199620801331835</v>
      </c>
      <c r="AM226" s="235">
        <v>1.9532716321041477</v>
      </c>
      <c r="AN226" s="227">
        <v>1.7485563962742035</v>
      </c>
      <c r="AO226" s="227">
        <v>1.82048452682922</v>
      </c>
      <c r="AP226" s="227">
        <v>1.8910400754818772</v>
      </c>
      <c r="AQ226" s="227">
        <v>0.84292417072874115</v>
      </c>
      <c r="AR226" s="235">
        <v>2.4133918410029764</v>
      </c>
      <c r="AS226" s="227">
        <v>1.3615549786332994</v>
      </c>
      <c r="AT226" s="235">
        <v>2.0644206847990176</v>
      </c>
      <c r="AU226" s="235">
        <v>1.9396977658203949</v>
      </c>
      <c r="AV226" s="227">
        <v>0.72422661890400819</v>
      </c>
      <c r="AW226" s="227">
        <v>2.3557451122713426</v>
      </c>
      <c r="AX226" s="227">
        <v>1.3425652876501739</v>
      </c>
      <c r="AY226" s="235">
        <v>2.3395488157048709</v>
      </c>
      <c r="AZ226" s="235">
        <v>2.2190946977707959</v>
      </c>
      <c r="BA226" s="235">
        <v>3.7577705531252725</v>
      </c>
      <c r="BE226" s="45"/>
    </row>
    <row r="227" spans="2:62">
      <c r="B227" s="13">
        <v>44142</v>
      </c>
      <c r="C227" s="224">
        <v>220</v>
      </c>
      <c r="D227" s="227">
        <v>0.91286139772258479</v>
      </c>
      <c r="E227" s="235">
        <v>2.7195273809528686</v>
      </c>
      <c r="F227" s="235">
        <v>1.2812951648057387</v>
      </c>
      <c r="G227" s="227">
        <v>0.84673762424176047</v>
      </c>
      <c r="H227" s="227">
        <v>0.74769897543177166</v>
      </c>
      <c r="I227" s="235">
        <v>3.1228914323836041</v>
      </c>
      <c r="J227" s="227">
        <v>1.804707447053985</v>
      </c>
      <c r="K227" s="227">
        <v>1.1177481259639623</v>
      </c>
      <c r="L227" s="227">
        <v>0.62745911340658422</v>
      </c>
      <c r="M227" s="227">
        <v>1.8389179150846147</v>
      </c>
      <c r="N227" s="227">
        <v>0.59847933770496653</v>
      </c>
      <c r="O227" s="235">
        <v>1.6766429469982873</v>
      </c>
      <c r="P227" s="235">
        <v>2.3384039781868537</v>
      </c>
      <c r="Q227" s="235">
        <v>2.4895876692367733</v>
      </c>
      <c r="R227" s="235">
        <v>2.7793251566727659</v>
      </c>
      <c r="S227" s="235">
        <v>1.8428426671319846</v>
      </c>
      <c r="T227" s="235">
        <v>2.4016511880106912</v>
      </c>
      <c r="U227" s="227">
        <v>0.74519627599448157</v>
      </c>
      <c r="V227" s="227">
        <v>1.2158930860224666</v>
      </c>
      <c r="W227" s="227">
        <v>1.0662769232053115</v>
      </c>
      <c r="X227" s="227">
        <v>2.1543155526601434</v>
      </c>
      <c r="Y227" s="235">
        <v>2.6558836358132103</v>
      </c>
      <c r="Z227" s="235">
        <v>3.0126420954990962</v>
      </c>
      <c r="AA227" s="235">
        <v>2.2145274924908827</v>
      </c>
      <c r="AB227" s="227">
        <v>0.83439787330402537</v>
      </c>
      <c r="AC227" s="227">
        <v>2.3418948075923041</v>
      </c>
      <c r="AD227" s="227">
        <v>0.8508320524764531</v>
      </c>
      <c r="AE227" s="235">
        <v>2.3010598389786807</v>
      </c>
      <c r="AF227" s="235">
        <v>2.3067630974149416</v>
      </c>
      <c r="AG227" s="227">
        <v>2.2319642747909034</v>
      </c>
      <c r="AH227" s="235">
        <v>2.2182869286943432</v>
      </c>
      <c r="AI227" s="235">
        <v>2.3281788098037888</v>
      </c>
      <c r="AJ227" s="227">
        <v>1.2879860617915082</v>
      </c>
      <c r="AK227" s="227">
        <v>1.0844176791981448</v>
      </c>
      <c r="AL227" s="235">
        <v>2.3785334221033367</v>
      </c>
      <c r="AM227" s="235">
        <v>1.2933429137248709</v>
      </c>
      <c r="AN227" s="227">
        <v>1.742062357945086</v>
      </c>
      <c r="AO227" s="227">
        <v>1.873761481772261</v>
      </c>
      <c r="AP227" s="227">
        <v>1.8910400754818772</v>
      </c>
      <c r="AQ227" s="227">
        <v>0.84243873942091752</v>
      </c>
      <c r="AR227" s="235">
        <v>2.4740470603846227</v>
      </c>
      <c r="AS227" s="227">
        <v>1.3187277967388564</v>
      </c>
      <c r="AT227" s="235">
        <v>2.5779827591809172</v>
      </c>
      <c r="AU227" s="235">
        <v>2.1267523585564163</v>
      </c>
      <c r="AV227" s="227">
        <v>0.70947129488373606</v>
      </c>
      <c r="AW227" s="235">
        <v>2.7388845114282363</v>
      </c>
      <c r="AX227" s="227">
        <v>1.3748782263092174</v>
      </c>
      <c r="AY227" s="235">
        <v>2.195554315835833</v>
      </c>
      <c r="AZ227" s="235">
        <v>2.4738032826069629</v>
      </c>
      <c r="BA227" s="235">
        <v>3.9485246315704585</v>
      </c>
      <c r="BE227" s="45"/>
    </row>
    <row r="228" spans="2:62">
      <c r="B228" s="13">
        <v>44143</v>
      </c>
      <c r="C228" s="224">
        <v>221</v>
      </c>
      <c r="D228" s="227">
        <v>0.95848162349490962</v>
      </c>
      <c r="E228" s="235">
        <v>2.7330105707772137</v>
      </c>
      <c r="F228" s="235">
        <v>1.253253634960976</v>
      </c>
      <c r="G228" s="227">
        <v>0.86440641607999125</v>
      </c>
      <c r="H228" s="227">
        <v>0.78802292943066987</v>
      </c>
      <c r="I228" s="235">
        <v>3.1604291120671313</v>
      </c>
      <c r="J228" s="227">
        <v>1.804707447053985</v>
      </c>
      <c r="K228" s="227">
        <v>1.1350793857208861</v>
      </c>
      <c r="L228" s="227">
        <v>0.67506629140058494</v>
      </c>
      <c r="M228" s="227">
        <v>0.67920457221186992</v>
      </c>
      <c r="N228" s="227">
        <v>0.48343571072858743</v>
      </c>
      <c r="O228" s="235">
        <v>1.7111077958803225</v>
      </c>
      <c r="P228" s="235">
        <v>2.3095916677874078</v>
      </c>
      <c r="Q228" s="235">
        <v>2.5563100283378302</v>
      </c>
      <c r="R228" s="235">
        <v>2.7436535334246819</v>
      </c>
      <c r="S228" s="235">
        <v>1.8542624366627156</v>
      </c>
      <c r="T228" s="235">
        <v>2.4016511880106912</v>
      </c>
      <c r="U228" s="227">
        <v>0.82914006687995523</v>
      </c>
      <c r="V228" s="227">
        <v>1.2237856075237576</v>
      </c>
      <c r="W228" s="227">
        <v>1.0871207969355747</v>
      </c>
      <c r="X228" s="227">
        <v>2.0522551726760367</v>
      </c>
      <c r="Y228" s="235">
        <v>2.6558836358132103</v>
      </c>
      <c r="Z228" s="235">
        <v>3.0291350710834157</v>
      </c>
      <c r="AA228" s="235">
        <v>1.9296058753333258</v>
      </c>
      <c r="AB228" s="227">
        <v>0.83884255710491928</v>
      </c>
      <c r="AC228" s="227">
        <v>2.4668797923236192</v>
      </c>
      <c r="AD228" s="227">
        <v>0.89181675173847708</v>
      </c>
      <c r="AE228" s="235">
        <v>2.5428595493884845</v>
      </c>
      <c r="AF228" s="235">
        <v>2.2308757812913274</v>
      </c>
      <c r="AG228" s="227">
        <v>2.3014938992053757</v>
      </c>
      <c r="AH228" s="235">
        <v>1.4529452387289357</v>
      </c>
      <c r="AI228" s="235">
        <v>2.2407368867518533</v>
      </c>
      <c r="AJ228" s="227">
        <v>1.2619319336472248</v>
      </c>
      <c r="AK228" s="227">
        <v>1.0841276324540492</v>
      </c>
      <c r="AL228" s="235">
        <v>2.4983319799634276</v>
      </c>
      <c r="AM228" s="235">
        <v>1.4508715306652573</v>
      </c>
      <c r="AN228" s="227">
        <v>1.7142954670325672</v>
      </c>
      <c r="AO228" s="227">
        <v>1.9755420397396608</v>
      </c>
      <c r="AP228" s="227">
        <v>1.8910400754818772</v>
      </c>
      <c r="AQ228" s="227">
        <v>0.77752236445302203</v>
      </c>
      <c r="AR228" s="235">
        <v>2.365427186622147</v>
      </c>
      <c r="AS228" s="227">
        <v>1.4030250971944167</v>
      </c>
      <c r="AT228" s="235">
        <v>0.99104785624606662</v>
      </c>
      <c r="AU228" s="235">
        <v>2.1172805010048941</v>
      </c>
      <c r="AV228" s="227">
        <v>0.80112505152563074</v>
      </c>
      <c r="AW228" s="235">
        <v>2.6968655056530517</v>
      </c>
      <c r="AX228" s="227">
        <v>1.4691870723870031</v>
      </c>
      <c r="AY228" s="235">
        <v>2.2467779120474978</v>
      </c>
      <c r="AZ228" s="235">
        <v>2.4334931057440685</v>
      </c>
      <c r="BA228" s="235">
        <v>3.7423462541958687</v>
      </c>
      <c r="BE228" s="45"/>
    </row>
    <row r="229" spans="2:62">
      <c r="B229" s="13">
        <v>44144</v>
      </c>
      <c r="C229" s="224">
        <v>222</v>
      </c>
      <c r="D229" s="227">
        <v>0.96883364380784898</v>
      </c>
      <c r="E229" s="235">
        <v>2.7377423658249862</v>
      </c>
      <c r="F229" s="235">
        <v>1.2826694315950198</v>
      </c>
      <c r="G229" s="227">
        <v>0.91680711597424491</v>
      </c>
      <c r="H229" s="227">
        <v>0.8195512328023925</v>
      </c>
      <c r="I229" s="235">
        <v>3.148784729385198</v>
      </c>
      <c r="J229" s="227">
        <v>1.9357096270902905</v>
      </c>
      <c r="K229" s="227">
        <v>1.2310712736019294</v>
      </c>
      <c r="L229" s="227">
        <v>0.68319290895649332</v>
      </c>
      <c r="M229" s="227">
        <v>0.66308425855799513</v>
      </c>
      <c r="N229" s="227">
        <v>0.51122029783123224</v>
      </c>
      <c r="O229" s="235">
        <v>1.6549807945237813</v>
      </c>
      <c r="P229" s="235">
        <v>2.2901677968548029</v>
      </c>
      <c r="Q229" s="235">
        <v>2.5675397709966217</v>
      </c>
      <c r="R229" s="235">
        <v>2.5209047010050716</v>
      </c>
      <c r="S229" s="235">
        <v>1.8073387462171147</v>
      </c>
      <c r="T229" s="235">
        <v>2.4284697899675831</v>
      </c>
      <c r="U229" s="227">
        <v>0.83831353905079453</v>
      </c>
      <c r="V229" s="227">
        <v>1.273628271270447</v>
      </c>
      <c r="W229" s="227">
        <v>1.1465733935741416</v>
      </c>
      <c r="X229" s="227">
        <v>2.1407456491173704</v>
      </c>
      <c r="Y229" s="235">
        <v>2.7529078746202047</v>
      </c>
      <c r="Z229" s="235">
        <v>3.1898058218524588</v>
      </c>
      <c r="AA229" s="235">
        <v>1.9298910301080139</v>
      </c>
      <c r="AB229" s="227">
        <v>0.82996425758707915</v>
      </c>
      <c r="AC229" s="227">
        <v>2.5937110812571311</v>
      </c>
      <c r="AD229" s="227">
        <v>0.90787624221411178</v>
      </c>
      <c r="AE229" s="235">
        <v>2.2530622344148505</v>
      </c>
      <c r="AF229" s="235">
        <v>2.4562955467860803</v>
      </c>
      <c r="AG229" s="227">
        <v>2.4065488249294424</v>
      </c>
      <c r="AH229" s="235">
        <v>1.4490382229891756</v>
      </c>
      <c r="AI229" s="235">
        <v>2.1549781667189651</v>
      </c>
      <c r="AJ229" s="227">
        <v>1.3635397827110651</v>
      </c>
      <c r="AK229" s="227">
        <v>1.0871986566948242</v>
      </c>
      <c r="AL229" s="235">
        <v>2.5763275495437048</v>
      </c>
      <c r="AM229" s="235">
        <v>1.2852087369354948</v>
      </c>
      <c r="AN229" s="227">
        <v>1.7065802965982511</v>
      </c>
      <c r="AO229" s="227">
        <v>2.005747488884627</v>
      </c>
      <c r="AP229" s="227">
        <v>2.0659303870067092</v>
      </c>
      <c r="AQ229" s="227">
        <v>0.80944130953913684</v>
      </c>
      <c r="AR229" s="227">
        <v>2.3281159877733919</v>
      </c>
      <c r="AS229" s="227">
        <v>1.4668341998859549</v>
      </c>
      <c r="AT229" s="235">
        <v>1.0247553299808945</v>
      </c>
      <c r="AU229" s="235">
        <v>2.0591687691112273</v>
      </c>
      <c r="AV229" s="227">
        <v>0.84314149482204015</v>
      </c>
      <c r="AW229" s="235">
        <v>3.1368016997579597</v>
      </c>
      <c r="AX229" s="227">
        <v>1.4820952078801091</v>
      </c>
      <c r="AY229" s="235">
        <v>2.2214659059650237</v>
      </c>
      <c r="AZ229" s="235">
        <v>2.5607178273633884</v>
      </c>
      <c r="BA229" s="235">
        <v>3.6131907116940303</v>
      </c>
      <c r="BE229" s="45"/>
    </row>
    <row r="230" spans="2:62">
      <c r="B230" s="13">
        <v>44145</v>
      </c>
      <c r="C230" s="224">
        <v>223</v>
      </c>
      <c r="D230" s="227">
        <v>0.95499810140758767</v>
      </c>
      <c r="E230" s="227">
        <v>2.7366059045962312</v>
      </c>
      <c r="F230" s="235">
        <v>1.2822729201339453</v>
      </c>
      <c r="G230" s="227">
        <v>0.88226425466013991</v>
      </c>
      <c r="H230" s="227">
        <v>0.86171585295479347</v>
      </c>
      <c r="I230" s="235">
        <v>3.1058163884328009</v>
      </c>
      <c r="J230" s="227">
        <v>1.9292220470904731</v>
      </c>
      <c r="K230" s="227">
        <v>1.208188622671637</v>
      </c>
      <c r="L230" s="227">
        <v>0.72837207374912993</v>
      </c>
      <c r="M230" s="227">
        <v>0.6581980557391327</v>
      </c>
      <c r="N230" s="227">
        <v>0.48744017346188223</v>
      </c>
      <c r="O230" s="235">
        <v>1.7277457943571304</v>
      </c>
      <c r="P230" s="235">
        <v>2.2372938039933183</v>
      </c>
      <c r="Q230" s="235">
        <v>2.5502907017765</v>
      </c>
      <c r="R230" s="235">
        <v>2.4007693062266862</v>
      </c>
      <c r="S230" s="235">
        <v>1.8629382062773077</v>
      </c>
      <c r="T230" s="235">
        <v>2.4284697899675831</v>
      </c>
      <c r="U230" s="227">
        <v>0.92217605982326689</v>
      </c>
      <c r="V230" s="227">
        <v>1.2754530060128388</v>
      </c>
      <c r="W230" s="227">
        <v>1.1599458047206619</v>
      </c>
      <c r="X230" s="227">
        <v>2.1273110614185877</v>
      </c>
      <c r="Y230" s="235">
        <v>2.7272431392253944</v>
      </c>
      <c r="Z230" s="235">
        <v>3.1785887760669089</v>
      </c>
      <c r="AA230" s="235">
        <v>1.9784985125737009</v>
      </c>
      <c r="AB230" s="227">
        <v>0.85721791632591093</v>
      </c>
      <c r="AC230" s="227">
        <v>2.6094529911423439</v>
      </c>
      <c r="AD230" s="15">
        <v>0.93204031687906963</v>
      </c>
      <c r="AE230" s="227">
        <v>2.2649395299371884</v>
      </c>
      <c r="AF230" s="235">
        <v>2.4030861106396375</v>
      </c>
      <c r="AG230" s="227">
        <v>2.4192827375819372</v>
      </c>
      <c r="AH230" s="235">
        <v>1.4410216107248479</v>
      </c>
      <c r="AI230" s="235">
        <v>2.2914183563851078</v>
      </c>
      <c r="AJ230" s="227">
        <v>1.3915630545912907</v>
      </c>
      <c r="AK230" s="227">
        <v>1.0962208643301505</v>
      </c>
      <c r="AL230" s="235">
        <v>2.5436657865103869</v>
      </c>
      <c r="AM230" s="235">
        <v>1.713089053960307</v>
      </c>
      <c r="AN230" s="227">
        <v>1.7247204937010072</v>
      </c>
      <c r="AO230" s="227">
        <v>2.0515348533367246</v>
      </c>
      <c r="AP230" s="227">
        <v>1.9678500839231663</v>
      </c>
      <c r="AQ230" s="227">
        <v>0.78807388878815288</v>
      </c>
      <c r="AR230" s="227">
        <v>2.2861235849260049</v>
      </c>
      <c r="AS230" s="227">
        <v>1.45116426912159</v>
      </c>
      <c r="AT230" s="235">
        <v>1.0180521230053736</v>
      </c>
      <c r="AU230" s="235">
        <v>2.083521741000562</v>
      </c>
      <c r="AV230" s="227">
        <v>0.86916605595456375</v>
      </c>
      <c r="AW230" s="235">
        <v>3.3102510651244366</v>
      </c>
      <c r="AX230" s="227">
        <v>1.5879853190313677</v>
      </c>
      <c r="AY230" s="235">
        <v>2.1760534821147814</v>
      </c>
      <c r="AZ230" s="235">
        <v>2.663273964899306</v>
      </c>
      <c r="BA230" s="235">
        <v>3.423678826305121</v>
      </c>
      <c r="BE230" s="45"/>
    </row>
    <row r="231" spans="2:62">
      <c r="B231" s="13">
        <v>44146</v>
      </c>
      <c r="C231" s="224">
        <v>224</v>
      </c>
      <c r="D231" s="227">
        <v>0.98218389242974113</v>
      </c>
      <c r="E231" s="227">
        <v>2.7047491253110425</v>
      </c>
      <c r="F231" s="235">
        <v>1.2375755192268301</v>
      </c>
      <c r="G231" s="227">
        <v>0.93517893573586974</v>
      </c>
      <c r="H231" s="227">
        <v>0.88741089035349374</v>
      </c>
      <c r="I231" s="235">
        <v>3.0823625581240854</v>
      </c>
      <c r="J231" s="227">
        <v>1.9342864387390841</v>
      </c>
      <c r="K231" s="227">
        <v>1.3980062742987545</v>
      </c>
      <c r="L231" s="227">
        <v>0.75659933297961757</v>
      </c>
      <c r="M231" s="227">
        <v>0.68535572544646028</v>
      </c>
      <c r="N231" s="227">
        <v>0.43752161802723677</v>
      </c>
      <c r="O231" s="235">
        <v>1.6288152764506745</v>
      </c>
      <c r="P231" s="235">
        <v>2.0995022922202011</v>
      </c>
      <c r="Q231" s="235">
        <v>2.5500099058914421</v>
      </c>
      <c r="R231" s="235">
        <v>2.2676275290611208</v>
      </c>
      <c r="S231" s="235">
        <v>1.8305250794777628</v>
      </c>
      <c r="T231" s="235">
        <v>2.3321454225568417</v>
      </c>
      <c r="U231" s="227">
        <v>1.0746819784444537</v>
      </c>
      <c r="V231" s="227">
        <v>1.2765989353653013</v>
      </c>
      <c r="W231" s="227">
        <v>1.267292495866279</v>
      </c>
      <c r="X231" s="227">
        <v>2.4463840634484972</v>
      </c>
      <c r="Y231" s="235">
        <v>2.6429026338991055</v>
      </c>
      <c r="Z231" s="235">
        <v>3.1189057262790802</v>
      </c>
      <c r="AA231" s="235">
        <v>1.9734990302760889</v>
      </c>
      <c r="AB231" s="227">
        <v>0.86189155046970511</v>
      </c>
      <c r="AC231" s="227">
        <v>2.6322983454047488</v>
      </c>
      <c r="AD231" s="15">
        <v>0.93371993955380417</v>
      </c>
      <c r="AE231" s="227">
        <v>2.1143155682187245</v>
      </c>
      <c r="AF231" s="235">
        <v>2.4296850792348224</v>
      </c>
      <c r="AG231" s="227">
        <v>2.5786745055781473</v>
      </c>
      <c r="AH231" s="235">
        <v>1.4648891224557354</v>
      </c>
      <c r="AI231" s="235">
        <v>2.5257697656632012</v>
      </c>
      <c r="AJ231" s="227">
        <v>1.4422946230848055</v>
      </c>
      <c r="AK231" s="227">
        <v>1.106757133888411</v>
      </c>
      <c r="AL231" s="235">
        <v>2.5152952683622813</v>
      </c>
      <c r="AM231" s="235">
        <v>1.9486949481998599</v>
      </c>
      <c r="AN231" s="227">
        <v>1.7552825019384979</v>
      </c>
      <c r="AO231" s="227">
        <v>2.0972487056424831</v>
      </c>
      <c r="AP231" s="227">
        <v>2.0491574920358246</v>
      </c>
      <c r="AQ231" s="227">
        <v>0.79627159861550878</v>
      </c>
      <c r="AR231" s="227">
        <v>2.2422200502106446</v>
      </c>
      <c r="AS231" s="227">
        <v>1.4710192442461332</v>
      </c>
      <c r="AT231" s="235">
        <v>0.98210586191138971</v>
      </c>
      <c r="AU231" s="235">
        <v>2.1161248552128549</v>
      </c>
      <c r="AV231" s="227">
        <v>0.89206363161064162</v>
      </c>
      <c r="AW231" s="235">
        <v>3.1527828027190581</v>
      </c>
      <c r="AX231" s="227">
        <v>1.7261027444020678</v>
      </c>
      <c r="AY231" s="235">
        <v>2.1651755749074804</v>
      </c>
      <c r="AZ231" s="235">
        <v>2.6186985032155188</v>
      </c>
      <c r="BA231" s="235">
        <v>3.7983400557477509</v>
      </c>
      <c r="BD231" s="144"/>
      <c r="BE231" s="43"/>
      <c r="BF231" s="43"/>
      <c r="BG231" s="43"/>
      <c r="BH231" s="43"/>
      <c r="BI231" s="43"/>
      <c r="BJ231" s="43"/>
    </row>
    <row r="232" spans="2:62">
      <c r="B232" s="13">
        <v>44147</v>
      </c>
      <c r="C232" s="224">
        <v>225</v>
      </c>
      <c r="D232" s="227">
        <v>1.0000059584521739</v>
      </c>
      <c r="E232" s="227">
        <v>2.6525051702643028</v>
      </c>
      <c r="F232" s="235">
        <v>1.2647004825700645</v>
      </c>
      <c r="G232" s="227">
        <v>1.0665574112556595</v>
      </c>
      <c r="H232" s="227">
        <v>0.942908030127944</v>
      </c>
      <c r="I232" s="235">
        <v>3.0556998912704993</v>
      </c>
      <c r="J232" s="227">
        <v>2.0826965861634048</v>
      </c>
      <c r="K232" s="227">
        <v>1.2918155173653341</v>
      </c>
      <c r="L232" s="227">
        <v>0.80548326642713164</v>
      </c>
      <c r="M232" s="227">
        <v>0.7011907418004425</v>
      </c>
      <c r="N232" s="227">
        <v>0.4401572863376581</v>
      </c>
      <c r="O232" s="235">
        <v>1.6686773633114629</v>
      </c>
      <c r="P232" s="235">
        <v>2.0971827830957221</v>
      </c>
      <c r="Q232" s="235">
        <v>2.5190333419311224</v>
      </c>
      <c r="R232" s="235">
        <v>2.1955367344330106</v>
      </c>
      <c r="S232" s="235">
        <v>1.9253437941516414</v>
      </c>
      <c r="T232" s="235">
        <v>2.3321454225568417</v>
      </c>
      <c r="U232" s="227">
        <v>0.935437503332613</v>
      </c>
      <c r="V232" s="227">
        <v>1.2637294193440824</v>
      </c>
      <c r="W232" s="227">
        <v>1.292372836772022</v>
      </c>
      <c r="X232" s="227">
        <v>2.0298487549034911</v>
      </c>
      <c r="Y232" s="235">
        <v>2.6055765768571222</v>
      </c>
      <c r="Z232" s="235">
        <v>3.0547502364415027</v>
      </c>
      <c r="AA232" s="235">
        <v>1.9217355880918265</v>
      </c>
      <c r="AB232" s="227">
        <v>0.8875342705778928</v>
      </c>
      <c r="AC232" s="227">
        <v>2.6545256153055568</v>
      </c>
      <c r="AD232" s="15">
        <v>0.98687405861606392</v>
      </c>
      <c r="AE232" s="227">
        <v>2.0627984504065617</v>
      </c>
      <c r="AF232" s="235">
        <v>2.3733134631066681</v>
      </c>
      <c r="AG232" s="227">
        <v>2.7041153998155463</v>
      </c>
      <c r="AH232" s="235">
        <v>1.4792303090866099</v>
      </c>
      <c r="AI232" s="235">
        <v>2.8348065602749655</v>
      </c>
      <c r="AJ232" s="227">
        <v>1.5309302710268011</v>
      </c>
      <c r="AK232" s="227">
        <v>1.1104685965958769</v>
      </c>
      <c r="AL232" s="235">
        <v>2.4855358142124091</v>
      </c>
      <c r="AM232" s="235">
        <v>1.717036611838171</v>
      </c>
      <c r="AN232" s="227">
        <v>1.7435562149443307</v>
      </c>
      <c r="AO232" s="227">
        <v>2.1353734960464315</v>
      </c>
      <c r="AP232" s="227">
        <v>2.0186452245074853</v>
      </c>
      <c r="AQ232" s="227">
        <v>0.80200924408807395</v>
      </c>
      <c r="AR232" s="227">
        <v>1.9799352002621109</v>
      </c>
      <c r="AS232" s="227">
        <v>1.4353725877208083</v>
      </c>
      <c r="AT232" s="235">
        <v>1.0207796013925932</v>
      </c>
      <c r="AU232" s="235">
        <v>2.0665783456585478</v>
      </c>
      <c r="AV232" s="227">
        <v>0.97462967795129019</v>
      </c>
      <c r="AW232" s="235">
        <v>3.1715894583154762</v>
      </c>
      <c r="AX232" s="227">
        <v>1.5414564420021395</v>
      </c>
      <c r="AY232" s="227">
        <v>2.0808268672141645</v>
      </c>
      <c r="AZ232" s="235">
        <v>2.7283553469047459</v>
      </c>
      <c r="BA232" s="235">
        <v>3.5025076180716548</v>
      </c>
      <c r="BD232" s="43"/>
      <c r="BE232" s="43"/>
      <c r="BF232" s="43"/>
      <c r="BG232" s="43"/>
      <c r="BH232" s="43"/>
      <c r="BI232" s="43"/>
      <c r="BJ232" s="43"/>
    </row>
    <row r="233" spans="2:62">
      <c r="B233" s="13">
        <v>44148</v>
      </c>
      <c r="C233" s="224">
        <v>226</v>
      </c>
      <c r="D233" s="227">
        <v>0.95422235999659422</v>
      </c>
      <c r="E233" s="227">
        <v>2.514218310586815</v>
      </c>
      <c r="F233" s="235">
        <v>1.2179673704813558</v>
      </c>
      <c r="G233" s="227">
        <v>1.1265442890699464</v>
      </c>
      <c r="H233" s="227">
        <v>1.0182697847329614</v>
      </c>
      <c r="I233" s="235">
        <v>2.8892679001446986</v>
      </c>
      <c r="J233" s="227">
        <v>1.9301957680355792</v>
      </c>
      <c r="K233" s="227">
        <v>1.3608322867459752</v>
      </c>
      <c r="L233" s="227">
        <v>0.83186200277230526</v>
      </c>
      <c r="M233" s="227">
        <v>0.68816954161756072</v>
      </c>
      <c r="N233" s="227">
        <v>0.42548977058856707</v>
      </c>
      <c r="O233" s="235">
        <v>1.681222322518318</v>
      </c>
      <c r="P233" s="235">
        <v>1.9885949162094059</v>
      </c>
      <c r="Q233" s="235">
        <v>2.525518407600913</v>
      </c>
      <c r="R233" s="235">
        <v>2.0510336419627202</v>
      </c>
      <c r="S233" s="235">
        <v>1.9437051285219806</v>
      </c>
      <c r="T233" s="235">
        <v>2.1782626845942739</v>
      </c>
      <c r="U233" s="227">
        <v>1.0054543740066788</v>
      </c>
      <c r="V233" s="227">
        <v>1.2194984392032562</v>
      </c>
      <c r="W233" s="235">
        <v>1.3197238430321612</v>
      </c>
      <c r="X233" s="227">
        <v>2.0154513106796199</v>
      </c>
      <c r="Y233" s="235">
        <v>2.5666858829281529</v>
      </c>
      <c r="Z233" s="235">
        <v>3.0507564712829196</v>
      </c>
      <c r="AA233" s="235">
        <v>1.5336299743568713</v>
      </c>
      <c r="AB233" s="227">
        <v>0.9392109176459178</v>
      </c>
      <c r="AC233" s="227">
        <v>2.6583603060632504</v>
      </c>
      <c r="AD233" s="15">
        <v>1.0644876669813539</v>
      </c>
      <c r="AE233" s="15">
        <v>1.845083146671378</v>
      </c>
      <c r="AF233" s="235">
        <v>2.3201713411432272</v>
      </c>
      <c r="AG233" s="227">
        <v>2.6746757332710227</v>
      </c>
      <c r="AH233" s="235">
        <v>1.4685219998509882</v>
      </c>
      <c r="AI233" s="235">
        <v>3.1120883619897732</v>
      </c>
      <c r="AJ233" s="227">
        <v>1.505835508393462</v>
      </c>
      <c r="AK233" s="227">
        <v>1.0902187348791716</v>
      </c>
      <c r="AL233" s="235">
        <v>2.4516394450686669</v>
      </c>
      <c r="AM233" s="235">
        <v>1.4603162181771776</v>
      </c>
      <c r="AN233" s="227">
        <v>1.7680845076701677</v>
      </c>
      <c r="AO233" s="227">
        <v>2.1539927192677308</v>
      </c>
      <c r="AP233" s="235">
        <v>2.068998080721534</v>
      </c>
      <c r="AQ233" s="227">
        <v>0.80061261786509774</v>
      </c>
      <c r="AR233" s="227">
        <v>1.875294115606658</v>
      </c>
      <c r="AS233" s="227">
        <v>1.4059479819305665</v>
      </c>
      <c r="AT233" s="235">
        <v>1.0107579471723835</v>
      </c>
      <c r="AU233" s="235">
        <v>2.2438210444534232</v>
      </c>
      <c r="AV233" s="227">
        <v>1.0212348558052626</v>
      </c>
      <c r="AW233" s="235">
        <v>3.3091167900804512</v>
      </c>
      <c r="AX233" s="227">
        <v>1.5154710757400889</v>
      </c>
      <c r="AY233" s="227">
        <v>1.9756294125841123</v>
      </c>
      <c r="AZ233" s="235">
        <v>2.7964012708585426</v>
      </c>
      <c r="BA233" s="235">
        <v>3.4281880184945632</v>
      </c>
      <c r="BD233" s="43"/>
      <c r="BE233" s="43"/>
      <c r="BF233" s="43"/>
      <c r="BG233" s="43"/>
      <c r="BH233" s="43"/>
      <c r="BI233" s="43"/>
      <c r="BJ233" s="43"/>
    </row>
    <row r="234" spans="2:62">
      <c r="B234" s="13">
        <v>44149</v>
      </c>
      <c r="C234" s="224">
        <v>227</v>
      </c>
      <c r="D234" s="227">
        <v>0.95145071572608131</v>
      </c>
      <c r="E234" s="227">
        <v>2.4015542967630816</v>
      </c>
      <c r="F234" s="235">
        <v>1.207296607545137</v>
      </c>
      <c r="G234" s="227">
        <v>1.1205857676320161</v>
      </c>
      <c r="H234" s="227">
        <v>1.08194483669694</v>
      </c>
      <c r="I234" s="235">
        <v>2.8711032838638468</v>
      </c>
      <c r="J234" s="227">
        <v>1.9301957680355792</v>
      </c>
      <c r="K234" s="227">
        <v>1.4010817966244054</v>
      </c>
      <c r="L234" s="227">
        <v>0.88650986898965045</v>
      </c>
      <c r="M234" s="227">
        <v>0.78532074531233931</v>
      </c>
      <c r="N234" s="227">
        <v>0.46338891823451334</v>
      </c>
      <c r="O234" s="235">
        <v>1.5811224010258076</v>
      </c>
      <c r="P234" s="235">
        <v>1.9712735066643157</v>
      </c>
      <c r="Q234" s="235">
        <v>2.3751832292770052</v>
      </c>
      <c r="R234" s="235">
        <v>1.9377821786501619</v>
      </c>
      <c r="S234" s="235">
        <v>1.937205115070054</v>
      </c>
      <c r="T234" s="235">
        <v>2.1782626845942739</v>
      </c>
      <c r="U234" s="227">
        <v>1.0054543740066788</v>
      </c>
      <c r="V234" s="227">
        <v>1.2123875803946709</v>
      </c>
      <c r="W234" s="235">
        <v>1.3314874166814761</v>
      </c>
      <c r="X234" s="227">
        <v>2.0995617202656192</v>
      </c>
      <c r="Y234" s="235">
        <v>2.5210660014790904</v>
      </c>
      <c r="Z234" s="235">
        <v>2.8080496728939357</v>
      </c>
      <c r="AA234" s="235">
        <v>1.795896841801665</v>
      </c>
      <c r="AB234" s="227">
        <v>0.91370663623947679</v>
      </c>
      <c r="AC234" s="227">
        <v>2.4687283918690333</v>
      </c>
      <c r="AD234" s="15">
        <v>1.0313960517297462</v>
      </c>
      <c r="AE234" s="227">
        <v>1.8631003863648385</v>
      </c>
      <c r="AF234" s="235">
        <v>2.2092321524722434</v>
      </c>
      <c r="AG234" s="227">
        <v>2.6939879963302333</v>
      </c>
      <c r="AH234" s="235">
        <v>1.4581305282914363</v>
      </c>
      <c r="AI234" s="235">
        <v>3.2736669236058953</v>
      </c>
      <c r="AJ234" s="227">
        <v>1.4514747832783772</v>
      </c>
      <c r="AK234" s="227">
        <v>1.0975182812741124</v>
      </c>
      <c r="AL234" s="235">
        <v>2.3977916546713551</v>
      </c>
      <c r="AM234" s="235">
        <v>2.0259176430152133</v>
      </c>
      <c r="AN234" s="235">
        <v>1.8287001986875115</v>
      </c>
      <c r="AO234" s="227">
        <v>2.1692812042915528</v>
      </c>
      <c r="AP234" s="235">
        <v>2.068998080721534</v>
      </c>
      <c r="AQ234" s="227">
        <v>0.7849604565438183</v>
      </c>
      <c r="AR234" s="227">
        <v>1.6844447909514924</v>
      </c>
      <c r="AS234" s="227">
        <v>1.3724236003222146</v>
      </c>
      <c r="AT234" s="235">
        <v>0.55751540805338051</v>
      </c>
      <c r="AU234" s="235">
        <v>2.0103060903275201</v>
      </c>
      <c r="AV234" s="227">
        <v>1.0784118120759649</v>
      </c>
      <c r="AW234" s="235">
        <v>3.1565767854736113</v>
      </c>
      <c r="AX234" s="227">
        <v>1.4382239134630024</v>
      </c>
      <c r="AY234" s="227">
        <v>1.9994549240233235</v>
      </c>
      <c r="AZ234" s="235">
        <v>2.6942004104638557</v>
      </c>
      <c r="BA234" s="235">
        <v>3.2184175709454217</v>
      </c>
      <c r="BD234" s="43"/>
      <c r="BE234" s="43"/>
      <c r="BF234" s="43"/>
      <c r="BG234" s="43"/>
      <c r="BH234" s="43"/>
      <c r="BI234" s="43"/>
      <c r="BJ234" s="43"/>
    </row>
    <row r="235" spans="2:62">
      <c r="B235" s="13">
        <v>44150</v>
      </c>
      <c r="C235" s="224">
        <v>228</v>
      </c>
      <c r="D235" s="227">
        <v>0.93196879496214735</v>
      </c>
      <c r="E235" s="227">
        <v>2.2818980223048766</v>
      </c>
      <c r="F235" s="235">
        <v>1.2468042828839796</v>
      </c>
      <c r="G235" s="227">
        <v>1.2044269620993984</v>
      </c>
      <c r="H235" s="227">
        <v>1.1142341667642417</v>
      </c>
      <c r="I235" s="235">
        <v>2.7855362204168874</v>
      </c>
      <c r="J235" s="227">
        <v>1.9301957680355792</v>
      </c>
      <c r="K235" s="227">
        <v>1.4176897441509517</v>
      </c>
      <c r="L235" s="227">
        <v>0.82369230415148464</v>
      </c>
      <c r="M235" s="227">
        <v>0.78933635624426501</v>
      </c>
      <c r="N235" s="227">
        <v>0.56435439618370353</v>
      </c>
      <c r="O235" s="235">
        <v>1.5472444207156448</v>
      </c>
      <c r="P235" s="235">
        <v>1.923639588414261</v>
      </c>
      <c r="Q235" s="235">
        <v>2.2908027585667869</v>
      </c>
      <c r="R235" s="235">
        <v>1.8336206604667535</v>
      </c>
      <c r="S235" s="235">
        <v>1.9854081154074419</v>
      </c>
      <c r="T235" s="235">
        <v>2.1782626845942739</v>
      </c>
      <c r="U235" s="227">
        <v>1.05526214107898</v>
      </c>
      <c r="V235" s="227">
        <v>1.2437991137454267</v>
      </c>
      <c r="W235" s="235">
        <v>1.3131089511644258</v>
      </c>
      <c r="X235" s="227">
        <v>2.0773739308197925</v>
      </c>
      <c r="Y235" s="235">
        <v>2.5210660014790904</v>
      </c>
      <c r="Z235" s="235">
        <v>2.7032786711550929</v>
      </c>
      <c r="AA235" s="235">
        <v>1.795896841801665</v>
      </c>
      <c r="AB235" s="227">
        <v>0.92076758942918657</v>
      </c>
      <c r="AC235" s="227">
        <v>2.3731050011044172</v>
      </c>
      <c r="AD235" s="15">
        <v>1.0808420309081563</v>
      </c>
      <c r="AE235" s="227">
        <v>1.7609512951627286</v>
      </c>
      <c r="AF235" s="235">
        <v>2.1446343600797286</v>
      </c>
      <c r="AG235" s="227">
        <v>2.598750043798034</v>
      </c>
      <c r="AH235" s="235">
        <v>1.4076926213042336</v>
      </c>
      <c r="AI235" s="235">
        <v>3.477590895983949</v>
      </c>
      <c r="AJ235" s="235">
        <v>1.5426864058851362</v>
      </c>
      <c r="AK235" s="227">
        <v>1.1494554633754943</v>
      </c>
      <c r="AL235" s="235">
        <v>2.3509094492834164</v>
      </c>
      <c r="AM235" s="235">
        <v>1.9511633082448299</v>
      </c>
      <c r="AN235" s="235">
        <v>1.9436493549900544</v>
      </c>
      <c r="AO235" s="227">
        <v>2.2165775606400016</v>
      </c>
      <c r="AP235" s="235">
        <v>2.068998080721534</v>
      </c>
      <c r="AQ235" s="227">
        <v>0.75914336668496674</v>
      </c>
      <c r="AR235" s="227">
        <v>1.5873965650030439</v>
      </c>
      <c r="AS235" s="227">
        <v>1.2964902744642413</v>
      </c>
      <c r="AT235" s="235">
        <v>1.058114525649323</v>
      </c>
      <c r="AU235" s="235">
        <v>2.0205502499154853</v>
      </c>
      <c r="AV235" s="227">
        <v>1.1013798859210182</v>
      </c>
      <c r="AW235" s="235">
        <v>3.2578100963833481</v>
      </c>
      <c r="AX235" s="227">
        <v>1.1822866935010192</v>
      </c>
      <c r="AY235" s="227">
        <v>1.87656567086221</v>
      </c>
      <c r="AZ235" s="235">
        <v>2.6269159846011698</v>
      </c>
      <c r="BA235" s="235">
        <v>3.2139067931258887</v>
      </c>
      <c r="BD235" s="43"/>
      <c r="BE235" s="43"/>
      <c r="BF235" s="43"/>
      <c r="BG235" s="43"/>
      <c r="BH235" s="43"/>
      <c r="BI235" s="43"/>
      <c r="BJ235" s="43"/>
    </row>
    <row r="236" spans="2:62">
      <c r="B236" s="13">
        <v>44151</v>
      </c>
      <c r="C236" s="224">
        <v>229</v>
      </c>
      <c r="D236" s="227">
        <v>0.93617724930464674</v>
      </c>
      <c r="E236" s="227">
        <v>2.187216244659318</v>
      </c>
      <c r="F236" s="235">
        <v>1.2067671009048502</v>
      </c>
      <c r="G236" s="227">
        <v>1.2542789112079384</v>
      </c>
      <c r="H236" s="227">
        <v>1.0839640753058686</v>
      </c>
      <c r="I236" s="235">
        <v>2.6777597542822003</v>
      </c>
      <c r="J236" s="227">
        <v>1.9249623939478917</v>
      </c>
      <c r="K236" s="227">
        <v>1.4303161508627125</v>
      </c>
      <c r="L236" s="227">
        <v>0.843892472700704</v>
      </c>
      <c r="M236" s="227">
        <v>0.80854738321810715</v>
      </c>
      <c r="N236" s="227">
        <v>0.57043333823075015</v>
      </c>
      <c r="O236" s="235">
        <v>1.5798592303651913</v>
      </c>
      <c r="P236" s="235">
        <v>1.8168537104961706</v>
      </c>
      <c r="Q236" s="235">
        <v>2.2677386703619056</v>
      </c>
      <c r="R236" s="227">
        <v>1.7698283414002194</v>
      </c>
      <c r="S236" s="235">
        <v>2.0207319074277055</v>
      </c>
      <c r="T236" s="235">
        <v>2.0880860004957924</v>
      </c>
      <c r="U236" s="227">
        <v>1.0798382694450785</v>
      </c>
      <c r="V236" s="227">
        <v>1.2194671634921559</v>
      </c>
      <c r="W236" s="235">
        <v>1.2601439040192095</v>
      </c>
      <c r="X236" s="227">
        <v>2.0397197453345988</v>
      </c>
      <c r="Y236" s="235">
        <v>2.3644199138495408</v>
      </c>
      <c r="Z236" s="235">
        <v>2.5673598771205977</v>
      </c>
      <c r="AA236" s="235">
        <v>1.7519972455747228</v>
      </c>
      <c r="AB236" s="227">
        <v>0.8911236182979414</v>
      </c>
      <c r="AC236" s="227">
        <v>2.2909838507242597</v>
      </c>
      <c r="AD236" s="15">
        <v>1.0931458672199261</v>
      </c>
      <c r="AE236" s="227">
        <v>1.7187823660598613</v>
      </c>
      <c r="AF236" s="235">
        <v>1.8836506714092696</v>
      </c>
      <c r="AG236" s="227">
        <v>2.610295789749844</v>
      </c>
      <c r="AH236" s="235">
        <v>1.4523592852071181</v>
      </c>
      <c r="AI236" s="235">
        <v>3.588993534687265</v>
      </c>
      <c r="AJ236" s="235">
        <v>1.564382873772858</v>
      </c>
      <c r="AK236" s="227">
        <v>1.2307635287200596</v>
      </c>
      <c r="AL236" s="235">
        <v>2.4819348815306848</v>
      </c>
      <c r="AM236" s="235">
        <v>1.9511633082448299</v>
      </c>
      <c r="AN236" s="235">
        <v>2.0052378689335373</v>
      </c>
      <c r="AO236" s="227">
        <v>2.1954520535910786</v>
      </c>
      <c r="AP236" s="235">
        <v>2.0139962308937904</v>
      </c>
      <c r="AQ236" s="227">
        <v>0.76595838767171842</v>
      </c>
      <c r="AR236" s="227">
        <v>1.5450129942835946</v>
      </c>
      <c r="AS236" s="227">
        <v>1.105703912087159</v>
      </c>
      <c r="AT236" s="235">
        <v>1.0487367519122159</v>
      </c>
      <c r="AU236" s="235">
        <v>2.0184441424174588</v>
      </c>
      <c r="AV236" s="227">
        <v>1.1172785709883624</v>
      </c>
      <c r="AW236" s="235">
        <v>3.011915097756011</v>
      </c>
      <c r="AX236" s="227">
        <v>1.6404117679850267</v>
      </c>
      <c r="AY236" s="227">
        <v>1.8077259685335483</v>
      </c>
      <c r="AZ236" s="235">
        <v>2.522135214338534</v>
      </c>
      <c r="BA236" s="235">
        <v>3.4028290227817948</v>
      </c>
      <c r="BD236" s="43"/>
      <c r="BE236" s="43"/>
      <c r="BF236" s="43"/>
      <c r="BG236" s="43"/>
      <c r="BH236" s="43"/>
      <c r="BI236" s="43"/>
      <c r="BJ236" s="43"/>
    </row>
    <row r="237" spans="2:62">
      <c r="B237" s="13">
        <v>44152</v>
      </c>
      <c r="C237" s="224">
        <v>230</v>
      </c>
      <c r="D237" s="227">
        <v>1.0002239500784731</v>
      </c>
      <c r="E237" s="227">
        <v>2.1074664606977933</v>
      </c>
      <c r="F237" s="235">
        <v>1.2483446454003502</v>
      </c>
      <c r="G237" s="227">
        <v>1.314279744240616</v>
      </c>
      <c r="H237" s="227">
        <v>1.1589940875428846</v>
      </c>
      <c r="I237" s="235">
        <v>2.6036387313455225</v>
      </c>
      <c r="J237" s="227">
        <v>1.7387532379104111</v>
      </c>
      <c r="K237" s="227">
        <v>1.3325195560065697</v>
      </c>
      <c r="L237" s="227">
        <v>0.84957989654943178</v>
      </c>
      <c r="M237" s="227">
        <v>0.77994285215999981</v>
      </c>
      <c r="N237" s="227">
        <v>0.57891484494216883</v>
      </c>
      <c r="O237" s="235">
        <v>1.5272853631109686</v>
      </c>
      <c r="P237" s="235">
        <v>1.7146276566961152</v>
      </c>
      <c r="Q237" s="235">
        <v>2.2315351423501335</v>
      </c>
      <c r="R237" s="15">
        <v>1.7340932914982889</v>
      </c>
      <c r="S237" s="235">
        <v>1.9553206788893465</v>
      </c>
      <c r="T237" s="235">
        <v>2.0880860004957924</v>
      </c>
      <c r="U237" s="227">
        <v>1.1060147688064197</v>
      </c>
      <c r="V237" s="227">
        <v>1.2034741309219601</v>
      </c>
      <c r="W237" s="235">
        <v>1.2976157447401246</v>
      </c>
      <c r="X237" s="227">
        <v>2.1008144215338982</v>
      </c>
      <c r="Y237" s="235">
        <v>2.2611293588469978</v>
      </c>
      <c r="Z237" s="235">
        <v>2.5329300812926854</v>
      </c>
      <c r="AA237" s="235">
        <v>1.6143004139851211</v>
      </c>
      <c r="AB237" s="227">
        <v>0.83204415235638152</v>
      </c>
      <c r="AC237" s="227">
        <v>2.1706367579543442</v>
      </c>
      <c r="AD237" s="15">
        <v>1.0743992388782939</v>
      </c>
      <c r="AE237" s="227">
        <v>1.6531663797575646</v>
      </c>
      <c r="AF237" s="227">
        <v>1.7924561751654926</v>
      </c>
      <c r="AG237" s="227">
        <v>2.6189005332431212</v>
      </c>
      <c r="AH237" s="235">
        <v>1.4410241385870088</v>
      </c>
      <c r="AI237" s="235">
        <v>3.4887711789368225</v>
      </c>
      <c r="AJ237" s="235">
        <v>1.663291619002903</v>
      </c>
      <c r="AK237" s="227">
        <v>1.2175921000702037</v>
      </c>
      <c r="AL237" s="235">
        <v>2.4889208474146329</v>
      </c>
      <c r="AM237" s="235">
        <v>1.3154304741479907</v>
      </c>
      <c r="AN237" s="235">
        <v>1.9918262589157314</v>
      </c>
      <c r="AO237" s="227">
        <v>2.1860621925686274</v>
      </c>
      <c r="AP237" s="235">
        <v>2.0569540681652398</v>
      </c>
      <c r="AQ237" s="227">
        <v>0.78545582934067071</v>
      </c>
      <c r="AR237" s="227">
        <v>1.523864552175956</v>
      </c>
      <c r="AS237" s="227">
        <v>1.0774312983721603</v>
      </c>
      <c r="AT237" s="235">
        <v>1.0709777456906013</v>
      </c>
      <c r="AU237" s="235">
        <v>1.9433939420505451</v>
      </c>
      <c r="AV237" s="227">
        <v>1.1475184791624318</v>
      </c>
      <c r="AW237" s="235">
        <v>2.6856714528703436</v>
      </c>
      <c r="AX237" s="235">
        <v>1.6951897019151754</v>
      </c>
      <c r="AY237" s="227">
        <v>1.7387907657777899</v>
      </c>
      <c r="AZ237" s="235">
        <v>2.501160557962212</v>
      </c>
      <c r="BA237" s="227">
        <v>2.9010981782059884</v>
      </c>
      <c r="BD237" s="43"/>
      <c r="BE237" s="43"/>
      <c r="BF237" s="43"/>
      <c r="BG237" s="43"/>
      <c r="BH237" s="43"/>
      <c r="BI237" s="43"/>
      <c r="BJ237" s="43"/>
    </row>
    <row r="238" spans="2:62">
      <c r="B238" s="13">
        <v>44153</v>
      </c>
      <c r="C238" s="224">
        <v>231</v>
      </c>
      <c r="D238" s="227">
        <v>0.977777702924852</v>
      </c>
      <c r="E238" s="227">
        <v>2.1268204288820209</v>
      </c>
      <c r="F238" s="235">
        <v>1.2572256198665042</v>
      </c>
      <c r="G238" s="227">
        <v>1.3357603425853983</v>
      </c>
      <c r="H238" s="227">
        <v>1.2555927779709819</v>
      </c>
      <c r="I238" s="235">
        <v>2.5097659543644926</v>
      </c>
      <c r="J238" s="227">
        <v>1.6820258513322932</v>
      </c>
      <c r="K238" s="227">
        <v>1.2867373446381589</v>
      </c>
      <c r="L238" s="227">
        <v>0.84845651458438043</v>
      </c>
      <c r="M238" s="227">
        <v>0.77490917964982187</v>
      </c>
      <c r="N238" s="227">
        <v>0.60820993487986641</v>
      </c>
      <c r="O238" s="235">
        <v>1.5740201367124078</v>
      </c>
      <c r="P238" s="227">
        <v>1.742127188023598</v>
      </c>
      <c r="Q238" s="235">
        <v>2.183666729973385</v>
      </c>
      <c r="R238" s="227">
        <v>1.6581928898654905</v>
      </c>
      <c r="S238" s="235">
        <v>1.9685135106538607</v>
      </c>
      <c r="T238" s="235">
        <v>1.9882793741718021</v>
      </c>
      <c r="U238" s="227">
        <v>1.0319146017953125</v>
      </c>
      <c r="V238" s="227">
        <v>1.2191919584824542</v>
      </c>
      <c r="W238" s="235">
        <v>1.232687251829415</v>
      </c>
      <c r="X238" s="227">
        <v>1.7817414195039889</v>
      </c>
      <c r="Y238" s="235">
        <v>2.1562332418799204</v>
      </c>
      <c r="Z238" s="235">
        <v>2.5479883637683085</v>
      </c>
      <c r="AA238" s="235">
        <v>1.5636333799446385</v>
      </c>
      <c r="AB238" s="227">
        <v>0.85798073053230239</v>
      </c>
      <c r="AC238" s="227">
        <v>2.093449524872502</v>
      </c>
      <c r="AD238" s="227">
        <v>1.0984144335100612</v>
      </c>
      <c r="AE238" s="227">
        <v>1.5437833827727485</v>
      </c>
      <c r="AF238" s="227">
        <v>1.6983128850826137</v>
      </c>
      <c r="AG238" s="227">
        <v>2.5114655336611187</v>
      </c>
      <c r="AH238" s="235">
        <v>1.4199854788723749</v>
      </c>
      <c r="AI238" s="235">
        <v>3.1939685921706991</v>
      </c>
      <c r="AJ238" s="235">
        <v>1.7932818485826729</v>
      </c>
      <c r="AK238" s="227">
        <v>1.2398051690921388</v>
      </c>
      <c r="AL238" s="235">
        <v>2.6101710464424017</v>
      </c>
      <c r="AM238" s="235">
        <v>1.0798245799084378</v>
      </c>
      <c r="AN238" s="235">
        <v>1.9723559625192344</v>
      </c>
      <c r="AO238" s="227">
        <v>2.1587145785653381</v>
      </c>
      <c r="AP238" s="235">
        <v>1.8659518040660825</v>
      </c>
      <c r="AQ238" s="227">
        <v>0.78988455669250102</v>
      </c>
      <c r="AR238" s="227">
        <v>1.4753290440726627</v>
      </c>
      <c r="AS238" s="227">
        <v>0.96683662953745497</v>
      </c>
      <c r="AT238" s="235">
        <v>1.1517321857297955</v>
      </c>
      <c r="AU238" s="235">
        <v>1.8090549603344235</v>
      </c>
      <c r="AV238" s="227">
        <v>1.1776672374040993</v>
      </c>
      <c r="AW238" s="235">
        <v>2.7313253315726347</v>
      </c>
      <c r="AX238" s="235">
        <v>1.8275918440562247</v>
      </c>
      <c r="AY238" s="227">
        <v>1.6078173027886626</v>
      </c>
      <c r="AZ238" s="235">
        <v>2.4454042747608158</v>
      </c>
      <c r="BA238" s="227">
        <v>2.8061698422200569</v>
      </c>
      <c r="BD238" s="43"/>
      <c r="BE238" s="43"/>
      <c r="BF238" s="43"/>
      <c r="BG238" s="43"/>
      <c r="BH238" s="43"/>
      <c r="BI238" s="43"/>
      <c r="BJ238" s="43"/>
    </row>
    <row r="239" spans="2:62">
      <c r="B239" s="13">
        <v>44154</v>
      </c>
      <c r="C239" s="224">
        <v>232</v>
      </c>
      <c r="D239" s="227">
        <v>0.98033335070178496</v>
      </c>
      <c r="E239" s="227">
        <v>2.1190793748656844</v>
      </c>
      <c r="F239" s="235">
        <v>1.2482537261420694</v>
      </c>
      <c r="G239" s="227">
        <v>1.288068330789446</v>
      </c>
      <c r="H239" s="227">
        <v>1.2816004870136994</v>
      </c>
      <c r="I239" s="227">
        <v>2.4291046647296404</v>
      </c>
      <c r="J239" s="227">
        <v>1.3397208246555437</v>
      </c>
      <c r="K239" s="227">
        <v>1.537377869493233</v>
      </c>
      <c r="L239" s="227">
        <v>0.95832219482639502</v>
      </c>
      <c r="M239" s="227">
        <v>0.77469684098370506</v>
      </c>
      <c r="N239" s="227">
        <v>0.61859113112174213</v>
      </c>
      <c r="O239" s="227">
        <v>1.4025820201540131</v>
      </c>
      <c r="P239" s="227">
        <v>1.6505586279540398</v>
      </c>
      <c r="Q239" s="235">
        <v>2.0894320191098461</v>
      </c>
      <c r="R239" s="227">
        <v>1.5641410166665537</v>
      </c>
      <c r="S239" s="235">
        <v>1.6140120622095975</v>
      </c>
      <c r="T239" s="235">
        <v>1.9882793741718021</v>
      </c>
      <c r="U239" s="227">
        <v>0.89294372434489999</v>
      </c>
      <c r="V239" s="227">
        <v>1.038945255119764</v>
      </c>
      <c r="W239" s="235">
        <v>1.2188382361580834</v>
      </c>
      <c r="X239" s="227">
        <v>1.7617760809173812</v>
      </c>
      <c r="Y239" s="227">
        <v>1.7847970996727065</v>
      </c>
      <c r="Z239" s="227">
        <v>2.0912819232868634</v>
      </c>
      <c r="AA239" s="227">
        <v>1.5446964016406486</v>
      </c>
      <c r="AB239" s="227">
        <v>0.7874528978388996</v>
      </c>
      <c r="AC239" s="227">
        <v>2.0184698306598747</v>
      </c>
      <c r="AD239" s="227">
        <v>1.0794701239855644</v>
      </c>
      <c r="AE239" s="227">
        <v>1.401287022266803</v>
      </c>
      <c r="AF239" s="15">
        <v>1.6840091354647211</v>
      </c>
      <c r="AG239" s="15">
        <v>2.0403770019908736</v>
      </c>
      <c r="AH239" s="235">
        <v>1.3990628904232036</v>
      </c>
      <c r="AI239" s="235">
        <v>2.7415571066579196</v>
      </c>
      <c r="AJ239" s="235">
        <v>1.7738433085815686</v>
      </c>
      <c r="AK239" s="227">
        <v>1.2769545370328039</v>
      </c>
      <c r="AL239" s="235">
        <v>2.2654519778326079</v>
      </c>
      <c r="AM239" s="227">
        <v>0.84014366852022604</v>
      </c>
      <c r="AN239" s="235">
        <v>1.9970175144031035</v>
      </c>
      <c r="AO239" s="227">
        <v>2.1645180872676812</v>
      </c>
      <c r="AP239" s="235">
        <v>1.5459551624780283</v>
      </c>
      <c r="AQ239" s="227">
        <v>0.80626930395248608</v>
      </c>
      <c r="AR239" s="227">
        <v>1.2542471318366262</v>
      </c>
      <c r="AS239" s="227">
        <v>1.0202417461857192</v>
      </c>
      <c r="AT239" s="235">
        <v>1.1405078864896976</v>
      </c>
      <c r="AU239" s="235">
        <v>1.7578056491504361</v>
      </c>
      <c r="AV239" s="227">
        <v>1.1023226369236536</v>
      </c>
      <c r="AW239" s="235">
        <v>2.3652234723645065</v>
      </c>
      <c r="AX239" s="235">
        <v>1.6195084518819616</v>
      </c>
      <c r="AY239" s="227">
        <v>1.5123528375470738</v>
      </c>
      <c r="AZ239" s="235">
        <v>2.3804033128123514</v>
      </c>
      <c r="BA239" s="227">
        <v>2.3096021391821049</v>
      </c>
      <c r="BD239" s="43"/>
      <c r="BE239" s="43"/>
      <c r="BF239" s="43"/>
      <c r="BG239" s="43"/>
      <c r="BH239" s="43"/>
      <c r="BI239" s="43"/>
      <c r="BJ239" s="43"/>
    </row>
    <row r="240" spans="2:62">
      <c r="B240" s="13">
        <v>44155</v>
      </c>
      <c r="C240" s="224">
        <v>233</v>
      </c>
      <c r="D240" s="227">
        <v>0.87946476015703057</v>
      </c>
      <c r="E240" s="227">
        <v>2.1813020325846773</v>
      </c>
      <c r="F240" s="235">
        <v>1.1373951987974655</v>
      </c>
      <c r="G240" s="227">
        <v>1.2620499730958403</v>
      </c>
      <c r="H240" s="227">
        <v>1.2622138732859842</v>
      </c>
      <c r="I240" s="227">
        <v>2.2643132997879283</v>
      </c>
      <c r="J240" s="227">
        <v>1.4845661350855697</v>
      </c>
      <c r="K240" s="227">
        <v>1.6834389154459626</v>
      </c>
      <c r="L240" s="227">
        <v>0.81881338512950208</v>
      </c>
      <c r="M240" s="227">
        <v>0.75572176263471691</v>
      </c>
      <c r="N240" s="227">
        <v>0.61047946383439977</v>
      </c>
      <c r="O240" s="227">
        <v>1.3267506302387488</v>
      </c>
      <c r="P240" s="227">
        <v>1.5087910242156863</v>
      </c>
      <c r="Q240" s="235">
        <v>1.9912893010876382</v>
      </c>
      <c r="R240" s="227">
        <v>1.3541545588421704</v>
      </c>
      <c r="S240" s="235">
        <v>1.7262025185179195</v>
      </c>
      <c r="T240" s="227">
        <v>1.8395092109746309</v>
      </c>
      <c r="U240" s="227">
        <v>0.88768344389093456</v>
      </c>
      <c r="V240" s="227">
        <v>1.1686585117394748</v>
      </c>
      <c r="W240" s="235">
        <v>1.1052721189876229</v>
      </c>
      <c r="X240" s="227">
        <v>1.5561450276271063</v>
      </c>
      <c r="Y240" s="227">
        <v>2.01371708523406</v>
      </c>
      <c r="Z240" s="227">
        <v>1.9867236898212681</v>
      </c>
      <c r="AA240" s="227">
        <v>1.4531464300142056</v>
      </c>
      <c r="AB240" s="227">
        <v>0.73697418071126164</v>
      </c>
      <c r="AC240" s="227">
        <v>1.6447682660404592</v>
      </c>
      <c r="AD240" s="227">
        <v>1.0736897337431677</v>
      </c>
      <c r="AE240" s="227">
        <v>1.2231201730020504</v>
      </c>
      <c r="AF240" s="15">
        <v>1.5049455209972504</v>
      </c>
      <c r="AG240" s="227">
        <v>1.9939735036513742</v>
      </c>
      <c r="AH240" s="235">
        <v>1.4061312664876471</v>
      </c>
      <c r="AI240" s="235">
        <v>2.5014463737288599</v>
      </c>
      <c r="AJ240" s="235">
        <v>1.7206210566418736</v>
      </c>
      <c r="AK240" s="227">
        <v>1.3588787919888061</v>
      </c>
      <c r="AL240" s="235">
        <v>2.508457285673225</v>
      </c>
      <c r="AM240" s="227">
        <v>0.84014366852022604</v>
      </c>
      <c r="AN240" s="235">
        <v>1.8622555185759535</v>
      </c>
      <c r="AO240" s="235">
        <v>2.141181635033337</v>
      </c>
      <c r="AP240" s="235">
        <v>1.6701426808034168</v>
      </c>
      <c r="AQ240" s="227">
        <v>0.8055779886658192</v>
      </c>
      <c r="AR240" s="227">
        <v>1.3803833669867214</v>
      </c>
      <c r="AS240" s="227">
        <v>1.0459373013237692</v>
      </c>
      <c r="AT240" s="235">
        <v>1.0187936628446335</v>
      </c>
      <c r="AU240" s="227">
        <v>1.5432540039093874</v>
      </c>
      <c r="AV240" s="227">
        <v>1.1413067865154629</v>
      </c>
      <c r="AW240" s="235">
        <v>2.0979027608460679</v>
      </c>
      <c r="AX240" s="235">
        <v>1.789694848136149</v>
      </c>
      <c r="AY240" s="227">
        <v>1.2837296907243509</v>
      </c>
      <c r="AZ240" s="235">
        <v>2.250650915452582</v>
      </c>
      <c r="BA240" s="227">
        <v>2.257337230045537</v>
      </c>
      <c r="BD240" s="43"/>
      <c r="BE240" s="43"/>
      <c r="BF240" s="43"/>
      <c r="BG240" s="43"/>
      <c r="BH240" s="43"/>
      <c r="BI240" s="43"/>
      <c r="BJ240" s="43"/>
    </row>
    <row r="241" spans="2:62">
      <c r="B241" s="13">
        <v>44156</v>
      </c>
      <c r="C241" s="224">
        <v>234</v>
      </c>
      <c r="D241" s="227">
        <v>0.85823995799607644</v>
      </c>
      <c r="E241" s="227">
        <v>2.1169564366651881</v>
      </c>
      <c r="F241" s="227">
        <v>1.0717624857369299</v>
      </c>
      <c r="G241" s="227">
        <v>1.2692209807405976</v>
      </c>
      <c r="H241" s="227">
        <v>1.2035114417023556</v>
      </c>
      <c r="I241" s="227">
        <v>2.0857905903541609</v>
      </c>
      <c r="J241" s="227">
        <v>1.4845661350855697</v>
      </c>
      <c r="K241" s="235">
        <v>1.6886442651016051</v>
      </c>
      <c r="L241" s="227">
        <v>0.780635357815613</v>
      </c>
      <c r="M241" s="227">
        <v>0.64880311497549514</v>
      </c>
      <c r="N241" s="227">
        <v>0.54180546337215019</v>
      </c>
      <c r="O241" s="227">
        <v>1.3247246856494397</v>
      </c>
      <c r="P241" s="227">
        <v>1.4021360649629904</v>
      </c>
      <c r="Q241" s="227">
        <v>1.8431765838795957</v>
      </c>
      <c r="R241" s="227">
        <v>1.2243083335114844</v>
      </c>
      <c r="S241" s="235">
        <v>1.583351998294066</v>
      </c>
      <c r="T241" s="227">
        <v>1.8395092109746309</v>
      </c>
      <c r="U241" s="227">
        <v>0.88768344389093456</v>
      </c>
      <c r="V241" s="227">
        <v>1.1475552318673112</v>
      </c>
      <c r="W241" s="235">
        <v>1.0803220426303741</v>
      </c>
      <c r="X241" s="227">
        <v>1.5012886979709197</v>
      </c>
      <c r="Y241" s="227">
        <v>1.9882093239857059</v>
      </c>
      <c r="Z241" s="227">
        <v>2.0733121489124176</v>
      </c>
      <c r="AA241" s="227">
        <v>1.0746180158939467</v>
      </c>
      <c r="AB241" s="227">
        <v>0.83374951259706109</v>
      </c>
      <c r="AC241" s="227">
        <v>1.5622657101422885</v>
      </c>
      <c r="AD241" s="227">
        <v>1.0642122348227241</v>
      </c>
      <c r="AE241" s="227">
        <v>1.1285974470117921</v>
      </c>
      <c r="AF241" s="15">
        <v>1.4749997365650256</v>
      </c>
      <c r="AG241" s="227">
        <v>2.0889233783209931</v>
      </c>
      <c r="AH241" s="227">
        <v>1.3292043747964095</v>
      </c>
      <c r="AI241" s="235">
        <v>2.4014464976422394</v>
      </c>
      <c r="AJ241" s="235">
        <v>1.781498457391782</v>
      </c>
      <c r="AK241" s="227">
        <v>1.3384653956762551</v>
      </c>
      <c r="AL241" s="235">
        <v>2.4217038622392932</v>
      </c>
      <c r="AM241" s="227">
        <v>0.27454224368219016</v>
      </c>
      <c r="AN241" s="235">
        <v>1.8569605069915087</v>
      </c>
      <c r="AO241" s="235">
        <v>2.1484554252557939</v>
      </c>
      <c r="AP241" s="235">
        <v>1.6701426808034168</v>
      </c>
      <c r="AQ241" s="227">
        <v>0.75068030442227196</v>
      </c>
      <c r="AR241" s="227">
        <v>1.3009471364287049</v>
      </c>
      <c r="AS241" s="227">
        <v>1.1272994806939758</v>
      </c>
      <c r="AT241" s="227">
        <v>0.88671652204480111</v>
      </c>
      <c r="AU241" s="227">
        <v>1.4144827445982142</v>
      </c>
      <c r="AV241" s="227">
        <v>1.1432402018657963</v>
      </c>
      <c r="AW241" s="235">
        <v>1.8384329748459318</v>
      </c>
      <c r="AX241" s="235">
        <v>1.8360903032489797</v>
      </c>
      <c r="AY241" s="227">
        <v>1.2057458176954836</v>
      </c>
      <c r="AZ241" s="235">
        <v>2.0926789938193937</v>
      </c>
      <c r="BA241" s="227">
        <v>2.1796493918819899</v>
      </c>
      <c r="BD241" s="43"/>
      <c r="BE241" s="43"/>
      <c r="BF241" s="43"/>
      <c r="BG241" s="43"/>
      <c r="BH241" s="43"/>
      <c r="BI241" s="43"/>
      <c r="BJ241" s="43"/>
    </row>
    <row r="242" spans="2:62">
      <c r="B242" s="13">
        <v>44157</v>
      </c>
      <c r="C242" s="224">
        <v>235</v>
      </c>
      <c r="D242" s="227">
        <v>0.8771285924658605</v>
      </c>
      <c r="E242" s="227">
        <v>2.1087380156571252</v>
      </c>
      <c r="F242" s="227">
        <v>1.0501707677948144</v>
      </c>
      <c r="G242" s="227">
        <v>1.2030979967570536</v>
      </c>
      <c r="H242" s="227">
        <v>1.2039453260405024</v>
      </c>
      <c r="I242" s="227">
        <v>2.0204731826205653</v>
      </c>
      <c r="J242" s="227">
        <v>1.4845661350855697</v>
      </c>
      <c r="K242" s="235">
        <v>1.6306216007929411</v>
      </c>
      <c r="L242" s="227">
        <v>0.78647112794644358</v>
      </c>
      <c r="M242" s="227">
        <v>0.63407922430384545</v>
      </c>
      <c r="N242" s="227">
        <v>0.48467118863877445</v>
      </c>
      <c r="O242" s="227">
        <v>1.3141257695787953</v>
      </c>
      <c r="P242" s="227">
        <v>1.3256368388838067</v>
      </c>
      <c r="Q242" s="227">
        <v>1.7270599157065953</v>
      </c>
      <c r="R242" s="227">
        <v>1.1375882265621837</v>
      </c>
      <c r="S242" s="235">
        <v>1.6071167106631685</v>
      </c>
      <c r="T242" s="227">
        <v>1.8395092109746309</v>
      </c>
      <c r="U242" s="227">
        <v>0.76132794166913997</v>
      </c>
      <c r="V242" s="227">
        <v>1.1194220115856928</v>
      </c>
      <c r="W242" s="235">
        <v>1.0900298005837885</v>
      </c>
      <c r="X242" s="227">
        <v>1.2497923989878525</v>
      </c>
      <c r="Y242" s="227">
        <v>1.9882093239857059</v>
      </c>
      <c r="Z242" s="227">
        <v>2.1014410373809054</v>
      </c>
      <c r="AA242" s="227">
        <v>1.2295927915450073</v>
      </c>
      <c r="AB242" s="227">
        <v>0.9032629063407579</v>
      </c>
      <c r="AC242" s="227">
        <v>1.4899789933762619</v>
      </c>
      <c r="AD242" s="227">
        <v>1.0230816064572323</v>
      </c>
      <c r="AE242" s="227">
        <v>1.0964226597346891</v>
      </c>
      <c r="AF242" s="227">
        <v>1.4748586333173617</v>
      </c>
      <c r="AG242" s="227">
        <v>2.1666220135419727</v>
      </c>
      <c r="AH242" s="227">
        <v>1.3421041986000455</v>
      </c>
      <c r="AI242" s="227">
        <v>2.1829515718078594</v>
      </c>
      <c r="AJ242" s="235">
        <v>1.6734120075617855</v>
      </c>
      <c r="AK242" s="227">
        <v>1.3655412945527776</v>
      </c>
      <c r="AL242" s="235">
        <v>2.3561380616191334</v>
      </c>
      <c r="AM242" s="227">
        <v>1.4484817869124811</v>
      </c>
      <c r="AN242" s="235">
        <v>1.8383737296124256</v>
      </c>
      <c r="AO242" s="235">
        <v>2.0411078279566373</v>
      </c>
      <c r="AP242" s="235">
        <v>1.6701426808034168</v>
      </c>
      <c r="AQ242" s="227">
        <v>0.75841608816329398</v>
      </c>
      <c r="AR242" s="227">
        <v>1.2775199549373386</v>
      </c>
      <c r="AS242" s="227">
        <v>1.0528999261437784</v>
      </c>
      <c r="AT242" s="227">
        <v>0.84904663513274414</v>
      </c>
      <c r="AU242" s="227">
        <v>1.2818507027045709</v>
      </c>
      <c r="AV242" s="227">
        <v>1.0463171997515073</v>
      </c>
      <c r="AW242" s="235">
        <v>1.7432835068475658</v>
      </c>
      <c r="AX242" s="235">
        <v>2.0186550034888056</v>
      </c>
      <c r="AY242" s="227">
        <v>1.1946464971540902</v>
      </c>
      <c r="AZ242" s="235">
        <v>2.133216474880038</v>
      </c>
      <c r="BA242" s="227">
        <v>2.0382784000793612</v>
      </c>
      <c r="BD242" s="43"/>
      <c r="BE242" s="43"/>
      <c r="BF242" s="43"/>
      <c r="BG242" s="43"/>
      <c r="BH242" s="43"/>
      <c r="BI242" s="43"/>
      <c r="BJ242" s="43"/>
    </row>
    <row r="243" spans="2:62">
      <c r="B243" s="13">
        <v>44158</v>
      </c>
      <c r="C243" s="224">
        <v>236</v>
      </c>
      <c r="D243" s="227">
        <v>0.91274522397625391</v>
      </c>
      <c r="E243" s="227">
        <v>2.0767511838031334</v>
      </c>
      <c r="F243" s="227">
        <v>1.0517524811711152</v>
      </c>
      <c r="G243" s="227">
        <v>1.1128727321360086</v>
      </c>
      <c r="H243" s="227">
        <v>1.2625279375100464</v>
      </c>
      <c r="I243" s="227">
        <v>2.0133325299564575</v>
      </c>
      <c r="J243" s="227">
        <v>1.3470879728454019</v>
      </c>
      <c r="K243" s="235">
        <v>1.524686560046616</v>
      </c>
      <c r="L243" s="227">
        <v>0.78597674978132048</v>
      </c>
      <c r="M243" s="227">
        <v>0.63516012796606602</v>
      </c>
      <c r="N243" s="227">
        <v>0.46407031990291109</v>
      </c>
      <c r="O243" s="227">
        <v>1.2634410007051551</v>
      </c>
      <c r="P243" s="227">
        <v>1.2679030172308916</v>
      </c>
      <c r="Q243" s="227">
        <v>1.7015867435168934</v>
      </c>
      <c r="R243" s="227">
        <v>1.047683684412323</v>
      </c>
      <c r="S243" s="227">
        <v>1.5856009270448976</v>
      </c>
      <c r="T243" s="227">
        <v>1.4691439724024693</v>
      </c>
      <c r="U243" s="227">
        <v>0.70905489510662634</v>
      </c>
      <c r="V243" s="227">
        <v>1.0716483342597576</v>
      </c>
      <c r="W243" s="235">
        <v>1.1587933038160461</v>
      </c>
      <c r="X243" s="227">
        <v>1.4765501855307481</v>
      </c>
      <c r="Y243" s="227">
        <v>1.8807618911702764</v>
      </c>
      <c r="Z243" s="227">
        <v>2.0319579856044965</v>
      </c>
      <c r="AA243" s="227">
        <v>1.237033491644089</v>
      </c>
      <c r="AB243" s="227">
        <v>0.94334170148712304</v>
      </c>
      <c r="AC243" s="227">
        <v>1.4027231796081452</v>
      </c>
      <c r="AD243" s="227">
        <v>1.0283893947920777</v>
      </c>
      <c r="AE243" s="227">
        <v>0.97479180594177706</v>
      </c>
      <c r="AF243" s="227">
        <v>1.4613711755647583</v>
      </c>
      <c r="AG243" s="227">
        <v>2.1647758482737065</v>
      </c>
      <c r="AH243" s="227">
        <v>1.3160219692114339</v>
      </c>
      <c r="AI243" s="227">
        <v>2.044467534197127</v>
      </c>
      <c r="AJ243" s="235">
        <v>1.5809876194076113</v>
      </c>
      <c r="AK243" s="227">
        <v>1.3560776220769455</v>
      </c>
      <c r="AL243" s="235">
        <v>2.1077502405910917</v>
      </c>
      <c r="AM243" s="227">
        <v>1.4484817869124811</v>
      </c>
      <c r="AN243" s="235">
        <v>1.8361545740600782</v>
      </c>
      <c r="AO243" s="235">
        <v>1.9933134428188306</v>
      </c>
      <c r="AP243" s="235">
        <v>1.6394562168497677</v>
      </c>
      <c r="AQ243" s="227">
        <v>0.77109692735428992</v>
      </c>
      <c r="AR243" s="227">
        <v>1.2257278963108322</v>
      </c>
      <c r="AS243" s="227">
        <v>1.1904841912940103</v>
      </c>
      <c r="AT243" s="227">
        <v>0.88951169224361792</v>
      </c>
      <c r="AU243" s="227">
        <v>1.2412015281873221</v>
      </c>
      <c r="AV243" s="227">
        <v>1.0160406384477254</v>
      </c>
      <c r="AW243" s="235">
        <v>1.6612296315430264</v>
      </c>
      <c r="AX243" s="235">
        <v>1.5997375286538076</v>
      </c>
      <c r="AY243" s="227">
        <v>1.1572109036278175</v>
      </c>
      <c r="AZ243" s="235">
        <v>2.1650745526444939</v>
      </c>
      <c r="BA243" s="227">
        <v>1.7665570751995676</v>
      </c>
      <c r="BD243" s="43"/>
      <c r="BE243" s="43"/>
      <c r="BF243" s="43"/>
      <c r="BG243" s="43"/>
      <c r="BH243" s="43"/>
      <c r="BI243" s="43"/>
      <c r="BJ243" s="43"/>
    </row>
    <row r="244" spans="2:62">
      <c r="B244" s="13">
        <v>44159</v>
      </c>
      <c r="C244" s="224">
        <v>237</v>
      </c>
      <c r="D244" s="227">
        <v>0.93576850127432876</v>
      </c>
      <c r="E244" s="227">
        <v>2.0031749726567276</v>
      </c>
      <c r="F244" s="227">
        <v>1.0218221366421127</v>
      </c>
      <c r="G244" s="227">
        <v>1.3439660074706237</v>
      </c>
      <c r="H244" s="227">
        <v>1.2098705966868526</v>
      </c>
      <c r="I244" s="227">
        <v>1.9908904865372636</v>
      </c>
      <c r="J244" s="235">
        <v>1.4515983940650503</v>
      </c>
      <c r="K244" s="235">
        <v>1.524686560046616</v>
      </c>
      <c r="L244" s="227">
        <v>0.78568511725968393</v>
      </c>
      <c r="M244" s="227">
        <v>0.66514426258970716</v>
      </c>
      <c r="N244" s="227">
        <v>0.45212506248517265</v>
      </c>
      <c r="O244" s="227">
        <v>1.2379291111046899</v>
      </c>
      <c r="P244" s="227">
        <v>1.3103908549094965</v>
      </c>
      <c r="Q244" s="227">
        <v>1.662623487890537</v>
      </c>
      <c r="R244" s="227">
        <v>0.97852017402664571</v>
      </c>
      <c r="S244" s="227">
        <v>1.6806846132738988</v>
      </c>
      <c r="T244" s="227">
        <v>1.4691439724024693</v>
      </c>
      <c r="U244" s="227">
        <v>0.82477281441918193</v>
      </c>
      <c r="V244" s="227">
        <v>1.099290121647353</v>
      </c>
      <c r="W244" s="235">
        <v>1.1093605839638951</v>
      </c>
      <c r="X244" s="227">
        <v>1.4534951966508558</v>
      </c>
      <c r="Y244" s="227">
        <v>1.8365659287074771</v>
      </c>
      <c r="Z244" s="227">
        <v>1.8624283817846532</v>
      </c>
      <c r="AA244" s="227">
        <v>1.1816641985103666</v>
      </c>
      <c r="AB244" s="227">
        <v>1.0613475632659686</v>
      </c>
      <c r="AC244" s="227">
        <v>1.3504128763767451</v>
      </c>
      <c r="AD244" s="227">
        <v>1.0109649520620831</v>
      </c>
      <c r="AE244" s="227">
        <v>0.85530699116519926</v>
      </c>
      <c r="AF244" s="227">
        <v>1.4434224910458886</v>
      </c>
      <c r="AG244" s="235">
        <v>2.4139599191135983</v>
      </c>
      <c r="AH244" s="227">
        <v>1.3158215694667876</v>
      </c>
      <c r="AI244" s="227">
        <v>2.0303995654247737</v>
      </c>
      <c r="AJ244" s="235">
        <v>1.5359625273624999</v>
      </c>
      <c r="AK244" s="227">
        <v>1.408543836644365</v>
      </c>
      <c r="AL244" s="227">
        <v>2.0764993216264571</v>
      </c>
      <c r="AM244" s="227">
        <v>1.4484817869124811</v>
      </c>
      <c r="AN244" s="235">
        <v>1.8521618712584573</v>
      </c>
      <c r="AO244" s="235">
        <v>1.9154868401450007</v>
      </c>
      <c r="AP244" s="235">
        <v>1.6959430942564626</v>
      </c>
      <c r="AQ244" s="227">
        <v>0.78668053436124252</v>
      </c>
      <c r="AR244" s="227">
        <v>1.1109879822253532</v>
      </c>
      <c r="AS244" s="227">
        <v>1.3520555137726527</v>
      </c>
      <c r="AT244" s="227">
        <v>0.89937117760834029</v>
      </c>
      <c r="AU244" s="227">
        <v>1.2098006262841108</v>
      </c>
      <c r="AV244" s="227">
        <v>0.98653407499766288</v>
      </c>
      <c r="AW244" s="235">
        <v>1.7662684049800552</v>
      </c>
      <c r="AX244" s="235">
        <v>1.4554390448329941</v>
      </c>
      <c r="AY244" s="227">
        <v>1.0654725006266932</v>
      </c>
      <c r="AZ244" s="227">
        <v>2.1207891234980329</v>
      </c>
      <c r="BA244" s="227">
        <v>1.7254134326827446</v>
      </c>
      <c r="BD244" s="43"/>
      <c r="BE244" s="43"/>
      <c r="BF244" s="43"/>
      <c r="BG244" s="43"/>
      <c r="BH244" s="43"/>
      <c r="BI244" s="43"/>
      <c r="BJ244" s="43"/>
    </row>
    <row r="245" spans="2:62">
      <c r="B245" s="13">
        <v>44160</v>
      </c>
      <c r="C245" s="224">
        <v>238</v>
      </c>
      <c r="D245" s="227">
        <v>1.0087626952076687</v>
      </c>
      <c r="E245" s="227">
        <v>1.9707790434641785</v>
      </c>
      <c r="F245" s="227">
        <v>1.0307843914126582</v>
      </c>
      <c r="G245" s="227">
        <v>1.3215773013444374</v>
      </c>
      <c r="H245" s="227">
        <v>1.2188994534124729</v>
      </c>
      <c r="I245" s="227">
        <v>1.9343904597392279</v>
      </c>
      <c r="J245" s="235">
        <v>1.5223373928285813</v>
      </c>
      <c r="K245" s="235">
        <v>1.5195174689625344</v>
      </c>
      <c r="L245" s="227">
        <v>0.80430044757220698</v>
      </c>
      <c r="M245" s="227">
        <v>0.73659971147040137</v>
      </c>
      <c r="N245" s="227">
        <v>0.42392022658511558</v>
      </c>
      <c r="O245" s="227">
        <v>1.1692815222987056</v>
      </c>
      <c r="P245" s="227">
        <v>1.2586920734727716</v>
      </c>
      <c r="Q245" s="227">
        <v>1.6575583258426261</v>
      </c>
      <c r="R245" s="227">
        <v>0.95611405832471008</v>
      </c>
      <c r="S245" s="227">
        <v>1.6718050671396867</v>
      </c>
      <c r="T245" s="227">
        <v>1.3161870994164613</v>
      </c>
      <c r="U245" s="235">
        <v>0.96077235164668495</v>
      </c>
      <c r="V245" s="227">
        <v>1.1680168424112378</v>
      </c>
      <c r="W245" s="235">
        <v>1.0772460964975241</v>
      </c>
      <c r="X245" s="227">
        <v>1.8573014559339462</v>
      </c>
      <c r="Y245" s="227">
        <v>1.9113301464650891</v>
      </c>
      <c r="Z245" s="227">
        <v>1.7706177402128478</v>
      </c>
      <c r="AA245" s="227">
        <v>1.0973215864744137</v>
      </c>
      <c r="AB245" s="227">
        <v>1.0871819439633714</v>
      </c>
      <c r="AC245" s="227">
        <v>1.3434896184149028</v>
      </c>
      <c r="AD245" s="227">
        <v>0.9985960845429227</v>
      </c>
      <c r="AE245" s="227">
        <v>0.84589040229151435</v>
      </c>
      <c r="AF245" s="227">
        <v>1.4097737035446352</v>
      </c>
      <c r="AG245" s="235">
        <v>2.477730984277025</v>
      </c>
      <c r="AH245" s="227">
        <v>1.3110883615973836</v>
      </c>
      <c r="AI245" s="227">
        <v>1.9465554132840472</v>
      </c>
      <c r="AJ245" s="235">
        <v>1.4101655135294726</v>
      </c>
      <c r="AK245" s="227">
        <v>1.4488135984320241</v>
      </c>
      <c r="AL245" s="227">
        <v>1.924153823314104</v>
      </c>
      <c r="AM245" s="227">
        <v>1.4484817869124811</v>
      </c>
      <c r="AN245" s="235">
        <v>1.8840066829272877</v>
      </c>
      <c r="AO245" s="235">
        <v>1.9368938335830421</v>
      </c>
      <c r="AP245" s="235">
        <v>1.7185831431753991</v>
      </c>
      <c r="AQ245" s="227">
        <v>0.82397385322102878</v>
      </c>
      <c r="AR245" s="227">
        <v>1.0941682819285552</v>
      </c>
      <c r="AS245" s="227">
        <v>1.4180349719355081</v>
      </c>
      <c r="AT245" s="227">
        <v>0.89056778505823986</v>
      </c>
      <c r="AU245" s="227">
        <v>1.3564743805187416</v>
      </c>
      <c r="AV245" s="227">
        <v>0.94197118727654683</v>
      </c>
      <c r="AW245" s="235">
        <v>2.1898821386080365</v>
      </c>
      <c r="AX245" s="235">
        <v>1.4495164918254564</v>
      </c>
      <c r="AY245" s="227">
        <v>1.0012569444609756</v>
      </c>
      <c r="AZ245" s="227">
        <v>2.1108423894972868</v>
      </c>
      <c r="BA245" s="227">
        <v>1.6416364020710259</v>
      </c>
      <c r="BD245" s="43"/>
      <c r="BE245" s="43"/>
      <c r="BF245" s="43"/>
      <c r="BG245" s="43"/>
      <c r="BH245" s="43"/>
      <c r="BI245" s="43"/>
      <c r="BJ245" s="43"/>
    </row>
    <row r="246" spans="2:62">
      <c r="B246" s="13">
        <v>44161</v>
      </c>
      <c r="C246" s="224">
        <v>239</v>
      </c>
      <c r="D246" s="227">
        <v>1.0471631920398445</v>
      </c>
      <c r="E246" s="227">
        <v>2.0246049999705158</v>
      </c>
      <c r="F246" s="227">
        <v>1.0538707861838859</v>
      </c>
      <c r="G246" s="227">
        <v>1.3889162073234271</v>
      </c>
      <c r="H246" s="227">
        <v>1.2488347900622492</v>
      </c>
      <c r="I246" s="227">
        <v>1.8828382384585649</v>
      </c>
      <c r="J246" s="235">
        <v>2.0706325266437071</v>
      </c>
      <c r="K246" s="235">
        <v>1.5609434167616445</v>
      </c>
      <c r="L246" s="227">
        <v>0.70409788982205768</v>
      </c>
      <c r="M246" s="227">
        <v>0.79644904574592046</v>
      </c>
      <c r="N246" s="227">
        <v>0.43862563258075327</v>
      </c>
      <c r="O246" s="227">
        <v>1.320783371589686</v>
      </c>
      <c r="P246" s="227">
        <v>1.2179315485039968</v>
      </c>
      <c r="Q246" s="227">
        <v>1.7094383450907256</v>
      </c>
      <c r="R246" s="227">
        <v>1.0438980362629025</v>
      </c>
      <c r="S246" s="227">
        <v>1.9622492917621162</v>
      </c>
      <c r="T246" s="227">
        <v>1.3161870994164613</v>
      </c>
      <c r="U246" s="235">
        <v>1.1222271597751339</v>
      </c>
      <c r="V246" s="235">
        <v>1.5553165989244024</v>
      </c>
      <c r="W246" s="235">
        <v>1.1613363345871772</v>
      </c>
      <c r="X246" s="227">
        <v>1.8750579525376969</v>
      </c>
      <c r="Y246" s="227">
        <v>2.1907230445588004</v>
      </c>
      <c r="Z246" s="227">
        <v>2.0363717615841233</v>
      </c>
      <c r="AA246" s="227">
        <v>1.2449880321004057</v>
      </c>
      <c r="AB246" s="235">
        <v>1.2111497592142837</v>
      </c>
      <c r="AC246" s="227">
        <v>1.2461709479292133</v>
      </c>
      <c r="AD246" s="227">
        <v>1.0426229311350304</v>
      </c>
      <c r="AE246" s="227">
        <v>0.84690319478159126</v>
      </c>
      <c r="AF246" s="227">
        <v>1.3047183486495075</v>
      </c>
      <c r="AG246" s="235">
        <v>2.8521222799115238</v>
      </c>
      <c r="AH246" s="227">
        <v>1.319174687128845</v>
      </c>
      <c r="AI246" s="227">
        <v>1.9406836167979082</v>
      </c>
      <c r="AJ246" s="235">
        <v>1.3860324741250096</v>
      </c>
      <c r="AK246" s="235">
        <v>1.5078031664000997</v>
      </c>
      <c r="AL246" s="227">
        <v>2.2122426323872242</v>
      </c>
      <c r="AM246" s="227">
        <v>1.4484817869124811</v>
      </c>
      <c r="AN246" s="235">
        <v>1.7795557099913952</v>
      </c>
      <c r="AO246" s="235">
        <v>2.0019512702624556</v>
      </c>
      <c r="AP246" s="235">
        <v>2.1283529223701438</v>
      </c>
      <c r="AQ246" s="227">
        <v>0.87607219682995308</v>
      </c>
      <c r="AR246" s="227">
        <v>1.2917799385204225</v>
      </c>
      <c r="AS246" s="227">
        <v>1.3850832288503969</v>
      </c>
      <c r="AT246" s="227">
        <v>0.91103645322007254</v>
      </c>
      <c r="AU246" s="227">
        <v>1.3380961705167798</v>
      </c>
      <c r="AV246" s="227">
        <v>1.0130484813732974</v>
      </c>
      <c r="AW246" s="235">
        <v>2.4661639342536925</v>
      </c>
      <c r="AX246" s="235">
        <v>1.6241417990333598</v>
      </c>
      <c r="AY246" s="227">
        <v>0.98541149588530375</v>
      </c>
      <c r="AZ246" s="227">
        <v>2.0577644386276819</v>
      </c>
      <c r="BA246" s="227">
        <v>1.8760928496286664</v>
      </c>
      <c r="BD246" s="43"/>
      <c r="BE246" s="43"/>
      <c r="BF246" s="43"/>
      <c r="BG246" s="43"/>
      <c r="BH246" s="43"/>
      <c r="BI246" s="43"/>
      <c r="BJ246" s="43"/>
    </row>
    <row r="247" spans="2:62">
      <c r="B247" s="13">
        <v>44162</v>
      </c>
      <c r="C247" s="224">
        <v>240</v>
      </c>
      <c r="D247" s="227">
        <v>1.2022830960698576</v>
      </c>
      <c r="E247" s="227">
        <v>2.0192368856502947</v>
      </c>
      <c r="F247" s="227">
        <v>1.1994405457205966</v>
      </c>
      <c r="G247" s="235">
        <v>1.4266057725914192</v>
      </c>
      <c r="H247" s="227">
        <v>1.3404989296842196</v>
      </c>
      <c r="I247" s="227">
        <v>1.8908520409211553</v>
      </c>
      <c r="J247" s="235">
        <v>1.8018322339271364</v>
      </c>
      <c r="K247" s="235">
        <v>1.4590087886718959</v>
      </c>
      <c r="L247" s="227">
        <v>0.84328754207612733</v>
      </c>
      <c r="M247" s="227">
        <v>0.88906184129190335</v>
      </c>
      <c r="N247" s="227">
        <v>0.45003158858877768</v>
      </c>
      <c r="O247" s="227">
        <v>1.3636834070219856</v>
      </c>
      <c r="P247" s="227">
        <v>1.2602519072860474</v>
      </c>
      <c r="Q247" s="227">
        <v>1.7694050432303956</v>
      </c>
      <c r="R247" s="227">
        <v>0.98838961788292323</v>
      </c>
      <c r="S247" s="227">
        <v>1.7540495304748913</v>
      </c>
      <c r="T247" s="227">
        <v>1.3591889289485894</v>
      </c>
      <c r="U247" s="235">
        <v>0.99159140513460642</v>
      </c>
      <c r="V247" s="235">
        <v>1.5677133175622313</v>
      </c>
      <c r="W247" s="235">
        <v>1.2604454547867152</v>
      </c>
      <c r="X247" s="235">
        <v>2.1561566181536866</v>
      </c>
      <c r="Y247" s="227">
        <v>1.827536855793177</v>
      </c>
      <c r="Z247" s="227">
        <v>1.9848816003750815</v>
      </c>
      <c r="AA247" s="227">
        <v>1.0831405973477664</v>
      </c>
      <c r="AB247" s="235">
        <v>1.2331551789848507</v>
      </c>
      <c r="AC247" s="227">
        <v>1.5042901307069454</v>
      </c>
      <c r="AD247" s="227">
        <v>1.0867100110016839</v>
      </c>
      <c r="AE247" s="227">
        <v>0.81388044389648484</v>
      </c>
      <c r="AF247" s="227">
        <v>1.3461151248807772</v>
      </c>
      <c r="AG247" s="235">
        <v>2.9182081982890296</v>
      </c>
      <c r="AH247" s="227">
        <v>1.3594070858778093</v>
      </c>
      <c r="AI247" s="227">
        <v>1.9023217827537258</v>
      </c>
      <c r="AJ247" s="235">
        <v>1.4928037793644424</v>
      </c>
      <c r="AK247" s="235">
        <v>1.5645740210676884</v>
      </c>
      <c r="AL247" s="227">
        <v>1.9088284706365652</v>
      </c>
      <c r="AM247" s="227">
        <v>1.4484817869124811</v>
      </c>
      <c r="AN247" s="235">
        <v>1.9931262742680518</v>
      </c>
      <c r="AO247" s="235">
        <v>2.1205639063752026</v>
      </c>
      <c r="AP247" s="235">
        <v>2.0172827576753298</v>
      </c>
      <c r="AQ247" s="227">
        <v>0.93650754329837682</v>
      </c>
      <c r="AR247" s="227">
        <v>1.0750223158685759</v>
      </c>
      <c r="AS247" s="227">
        <v>1.3695958804134227</v>
      </c>
      <c r="AT247" s="227">
        <v>1.0443701989756906</v>
      </c>
      <c r="AU247" s="227">
        <v>1.3698813452605612</v>
      </c>
      <c r="AV247" s="227">
        <v>1.0350663137251257</v>
      </c>
      <c r="AW247" s="227">
        <v>2.476202018548574</v>
      </c>
      <c r="AX247" s="235">
        <v>1.3867020238911287</v>
      </c>
      <c r="AY247" s="227">
        <v>1.1232256529538378</v>
      </c>
      <c r="AZ247" s="227">
        <v>2.0980251804121459</v>
      </c>
      <c r="BA247" s="227">
        <v>1.6795670587857867</v>
      </c>
      <c r="BD247" s="43"/>
      <c r="BE247" s="43"/>
      <c r="BF247" s="43"/>
      <c r="BG247" s="43"/>
      <c r="BH247" s="43"/>
      <c r="BI247" s="43"/>
      <c r="BJ247" s="43"/>
    </row>
    <row r="248" spans="2:62">
      <c r="B248" s="13">
        <v>44163</v>
      </c>
      <c r="C248" s="224">
        <v>241</v>
      </c>
      <c r="D248" s="235">
        <v>1.260322608180837</v>
      </c>
      <c r="E248" s="227">
        <v>2.0902284788780787</v>
      </c>
      <c r="F248" s="227">
        <v>1.2651953486518661</v>
      </c>
      <c r="G248" s="235">
        <v>1.5155915747279178</v>
      </c>
      <c r="H248" s="227">
        <v>1.4706111335119485</v>
      </c>
      <c r="I248" s="227">
        <v>1.9009711301765668</v>
      </c>
      <c r="J248" s="235">
        <v>1.8018322339271364</v>
      </c>
      <c r="K248" s="235">
        <v>1.4789466045376645</v>
      </c>
      <c r="L248" s="227">
        <v>0.89550596222835055</v>
      </c>
      <c r="M248" s="227">
        <v>0.94018669601729143</v>
      </c>
      <c r="N248" s="227">
        <v>0.47647445582277925</v>
      </c>
      <c r="O248" s="227">
        <v>1.3718650320093673</v>
      </c>
      <c r="P248" s="227">
        <v>1.283860186761083</v>
      </c>
      <c r="Q248" s="227">
        <v>1.8699232110628929</v>
      </c>
      <c r="R248" s="227">
        <v>0.97339192357989945</v>
      </c>
      <c r="S248" s="227">
        <v>1.8356361439510647</v>
      </c>
      <c r="T248" s="227">
        <v>1.366911372636562</v>
      </c>
      <c r="U248" s="235">
        <v>0.99159140513460642</v>
      </c>
      <c r="V248" s="235">
        <v>1.687152089676301</v>
      </c>
      <c r="W248" s="235">
        <v>1.2910132401686067</v>
      </c>
      <c r="X248" s="235">
        <v>2.1199861426327664</v>
      </c>
      <c r="Y248" s="227">
        <v>1.7213473495665457</v>
      </c>
      <c r="Z248" s="227">
        <v>1.8179317403816699</v>
      </c>
      <c r="AA248" s="227">
        <v>1.2013243429261624</v>
      </c>
      <c r="AB248" s="235">
        <v>1.186602268145214</v>
      </c>
      <c r="AC248" s="227">
        <v>1.3913184773713536</v>
      </c>
      <c r="AD248" s="227">
        <v>1.1715906843155568</v>
      </c>
      <c r="AE248" s="227">
        <v>0.76431893045551136</v>
      </c>
      <c r="AF248" s="227">
        <v>1.4352396479090146</v>
      </c>
      <c r="AG248" s="235">
        <v>2.6850727663054488</v>
      </c>
      <c r="AH248" s="227">
        <v>1.4248453819970055</v>
      </c>
      <c r="AI248" s="227">
        <v>1.8339837014704383</v>
      </c>
      <c r="AJ248" s="235">
        <v>1.4894610132648114</v>
      </c>
      <c r="AK248" s="235">
        <v>1.6857914023165752</v>
      </c>
      <c r="AL248" s="227">
        <v>1.9881527753317434</v>
      </c>
      <c r="AM248" s="227">
        <v>1.4484817869124811</v>
      </c>
      <c r="AN248" s="235">
        <v>1.9727817740598776</v>
      </c>
      <c r="AO248" s="235">
        <v>2.2440776016252988</v>
      </c>
      <c r="AP248" s="235">
        <v>2.0172827576753298</v>
      </c>
      <c r="AQ248" s="227">
        <v>1.0453747117373726</v>
      </c>
      <c r="AR248" s="227">
        <v>1.0788730606745187</v>
      </c>
      <c r="AS248" s="227">
        <v>1.2794931564509378</v>
      </c>
      <c r="AT248" s="227">
        <v>1.1466554500171153</v>
      </c>
      <c r="AU248" s="227">
        <v>1.4658729801971455</v>
      </c>
      <c r="AV248" s="227">
        <v>1.112587375276711</v>
      </c>
      <c r="AW248" s="227">
        <v>2.7642778447035505</v>
      </c>
      <c r="AX248" s="235">
        <v>1.2882668753591962</v>
      </c>
      <c r="AY248" s="227">
        <v>1.1163868610006082</v>
      </c>
      <c r="AZ248" s="227">
        <v>2.225148600328732</v>
      </c>
      <c r="BA248" s="227">
        <v>1.6913619624751368</v>
      </c>
      <c r="BD248" s="43"/>
      <c r="BE248" s="43"/>
      <c r="BF248" s="43"/>
      <c r="BG248" s="43"/>
      <c r="BH248" s="43"/>
      <c r="BI248" s="43"/>
      <c r="BJ248" s="43"/>
    </row>
    <row r="249" spans="2:62">
      <c r="B249" s="13">
        <v>44164</v>
      </c>
      <c r="C249" s="224">
        <v>242</v>
      </c>
      <c r="D249" s="235">
        <v>1.2521609575315498</v>
      </c>
      <c r="E249" s="227">
        <v>2.1096674341797645</v>
      </c>
      <c r="F249" s="227">
        <v>1.2825846404474563</v>
      </c>
      <c r="G249" s="235">
        <v>1.5861396892736326</v>
      </c>
      <c r="H249" s="227">
        <v>1.6072091136507285</v>
      </c>
      <c r="I249" s="227">
        <v>1.8598268423710198</v>
      </c>
      <c r="J249" s="235">
        <v>1.8018322339271364</v>
      </c>
      <c r="K249" s="235">
        <v>1.6116526861295404</v>
      </c>
      <c r="L249" s="227">
        <v>0.90350649006773709</v>
      </c>
      <c r="M249" s="227">
        <v>0.93873972682518214</v>
      </c>
      <c r="N249" s="227">
        <v>0.50870844045243857</v>
      </c>
      <c r="O249" s="227">
        <v>1.3586786250851191</v>
      </c>
      <c r="P249" s="227">
        <v>1.2792361715174141</v>
      </c>
      <c r="Q249" s="227">
        <v>1.933407136887842</v>
      </c>
      <c r="R249" s="227">
        <v>0.99005274769515339</v>
      </c>
      <c r="S249" s="227">
        <v>1.7963781468498243</v>
      </c>
      <c r="T249" s="227">
        <v>1.3591889289485894</v>
      </c>
      <c r="U249" s="235">
        <v>1.1164287143600151</v>
      </c>
      <c r="V249" s="235">
        <v>1.7947864563710527</v>
      </c>
      <c r="W249" s="235">
        <v>1.3039765809920263</v>
      </c>
      <c r="X249" s="235">
        <v>2.5677187347600747</v>
      </c>
      <c r="Y249" s="227">
        <v>1.7213473495665457</v>
      </c>
      <c r="Z249" s="227">
        <v>1.6326977094633679</v>
      </c>
      <c r="AA249" s="227">
        <v>1.3365244456807599</v>
      </c>
      <c r="AB249" s="235">
        <v>1.1564958382262855</v>
      </c>
      <c r="AC249" s="227">
        <v>1.3392604670227928</v>
      </c>
      <c r="AD249" s="235">
        <v>1.2547097726903036</v>
      </c>
      <c r="AE249" s="227">
        <v>0.71885678220713345</v>
      </c>
      <c r="AF249" s="227">
        <v>1.4354643924373736</v>
      </c>
      <c r="AG249" s="235">
        <v>2.7174973418870558</v>
      </c>
      <c r="AH249" s="227">
        <v>1.455770174408195</v>
      </c>
      <c r="AI249" s="227">
        <v>1.7812707216234054</v>
      </c>
      <c r="AJ249" s="235">
        <v>1.5806935453289483</v>
      </c>
      <c r="AK249" s="235">
        <v>1.7465691489766779</v>
      </c>
      <c r="AL249" s="227">
        <v>1.9493774433263309</v>
      </c>
      <c r="AM249" s="227">
        <v>0</v>
      </c>
      <c r="AN249" s="235">
        <v>1.8716970649631293</v>
      </c>
      <c r="AO249" s="235">
        <v>2.3177350326773625</v>
      </c>
      <c r="AP249" s="235">
        <v>2.0172827576753298</v>
      </c>
      <c r="AQ249" s="227">
        <v>1.1135606568030556</v>
      </c>
      <c r="AR249" s="227">
        <v>1.0495255263167635</v>
      </c>
      <c r="AS249" s="227">
        <v>1.2700116033125042</v>
      </c>
      <c r="AT249" s="227">
        <v>1.1751531702057147</v>
      </c>
      <c r="AU249" s="227">
        <v>1.5093731980874889</v>
      </c>
      <c r="AV249" s="235">
        <v>1.2106377809833622</v>
      </c>
      <c r="AW249" s="227">
        <v>2.8778063957662376</v>
      </c>
      <c r="AX249" s="235">
        <v>1.2394851221978571</v>
      </c>
      <c r="AY249" s="227">
        <v>1.07642306681619</v>
      </c>
      <c r="AZ249" s="227">
        <v>2.2456409772093116</v>
      </c>
      <c r="BA249" s="227">
        <v>1.5912054385208358</v>
      </c>
      <c r="BD249" s="43"/>
      <c r="BE249" s="43"/>
      <c r="BF249" s="43"/>
      <c r="BG249" s="43"/>
      <c r="BH249" s="43"/>
      <c r="BI249" s="43"/>
      <c r="BJ249" s="43"/>
    </row>
    <row r="250" spans="2:62">
      <c r="B250" s="13">
        <v>44165</v>
      </c>
      <c r="C250" s="224">
        <v>243</v>
      </c>
      <c r="D250" s="235">
        <v>1.2441217271662299</v>
      </c>
      <c r="E250" s="227">
        <v>2.0656566216114922</v>
      </c>
      <c r="F250" s="227">
        <v>1.274411626370028</v>
      </c>
      <c r="G250" s="235">
        <v>1.61148426293717</v>
      </c>
      <c r="H250" s="227">
        <v>1.7019272819735523</v>
      </c>
      <c r="I250" s="227">
        <v>1.8236661639535967</v>
      </c>
      <c r="J250" s="235">
        <v>2.0973577076008758</v>
      </c>
      <c r="K250" s="235">
        <v>1.6213816140264419</v>
      </c>
      <c r="L250" s="227">
        <v>0.91293276354539799</v>
      </c>
      <c r="M250" s="227">
        <v>1.0263809639565429</v>
      </c>
      <c r="N250" s="227">
        <v>0.5040861526529764</v>
      </c>
      <c r="O250" s="227">
        <v>1.3647917189997218</v>
      </c>
      <c r="P250" s="227">
        <v>1.3137447026618279</v>
      </c>
      <c r="Q250" s="227">
        <v>1.9030074703534285</v>
      </c>
      <c r="R250" s="227">
        <v>0.95349107821609225</v>
      </c>
      <c r="S250" s="227">
        <v>1.7654182067091588</v>
      </c>
      <c r="T250" s="227">
        <v>1.4302346388692402</v>
      </c>
      <c r="U250" s="235">
        <v>1.1635480049665858</v>
      </c>
      <c r="V250" s="235">
        <v>1.8576316029258879</v>
      </c>
      <c r="W250" s="235">
        <v>1.2781990501529299</v>
      </c>
      <c r="X250" s="235">
        <v>2.2826988643839536</v>
      </c>
      <c r="Y250" s="227">
        <v>1.6447003102012303</v>
      </c>
      <c r="Z250" s="227">
        <v>1.5844246580755847</v>
      </c>
      <c r="AA250" s="227">
        <v>1.152870886879777</v>
      </c>
      <c r="AB250" s="235">
        <v>1.1986503942622255</v>
      </c>
      <c r="AC250" s="227">
        <v>1.3976926557480951</v>
      </c>
      <c r="AD250" s="235">
        <v>1.3044114431969638</v>
      </c>
      <c r="AE250" s="227">
        <v>0.72758631215545932</v>
      </c>
      <c r="AF250" s="227">
        <v>1.349361247129645</v>
      </c>
      <c r="AG250" s="235">
        <v>2.9536824590864899</v>
      </c>
      <c r="AH250" s="227">
        <v>1.454518378367986</v>
      </c>
      <c r="AI250" s="227">
        <v>1.7758364404762463</v>
      </c>
      <c r="AJ250" s="235">
        <v>1.6321955028563753</v>
      </c>
      <c r="AK250" s="235">
        <v>1.7338030588118845</v>
      </c>
      <c r="AL250" s="227">
        <v>1.9987984098588438</v>
      </c>
      <c r="AM250" s="227">
        <v>0</v>
      </c>
      <c r="AN250" s="235">
        <v>1.8380115067197293</v>
      </c>
      <c r="AO250" s="235">
        <v>2.3611410687501357</v>
      </c>
      <c r="AP250" s="235">
        <v>2.1244797847298207</v>
      </c>
      <c r="AQ250" s="227">
        <v>1.1492900327663338</v>
      </c>
      <c r="AR250" s="227">
        <v>1.0333504929746289</v>
      </c>
      <c r="AS250" s="235">
        <v>1.2497382879565779</v>
      </c>
      <c r="AT250" s="227">
        <v>1.1417755196248183</v>
      </c>
      <c r="AU250" s="227">
        <v>1.5174228426289207</v>
      </c>
      <c r="AV250" s="235">
        <v>1.2888762059663352</v>
      </c>
      <c r="AW250" s="227">
        <v>2.8130817778837778</v>
      </c>
      <c r="AX250" s="235">
        <v>1.5866912010698644</v>
      </c>
      <c r="AY250" s="227">
        <v>1.0582813408609735</v>
      </c>
      <c r="AZ250" s="227">
        <v>2.2818697423017502</v>
      </c>
      <c r="BA250" s="227">
        <v>1.4972127024955586</v>
      </c>
      <c r="BD250" s="43"/>
      <c r="BE250" s="43"/>
      <c r="BF250" s="43"/>
      <c r="BG250" s="43"/>
      <c r="BH250" s="43"/>
      <c r="BI250" s="43"/>
      <c r="BJ250" s="43"/>
    </row>
    <row r="251" spans="2:62">
      <c r="B251" s="13">
        <v>44166</v>
      </c>
      <c r="C251" s="224">
        <v>244</v>
      </c>
      <c r="D251" s="235">
        <v>1.2830462047440554</v>
      </c>
      <c r="E251" s="227">
        <v>2.0545855433659912</v>
      </c>
      <c r="F251" s="227">
        <v>1.2867951515976574</v>
      </c>
      <c r="G251" s="235">
        <v>1.640202072608459</v>
      </c>
      <c r="H251" s="227">
        <v>1.799968796370166</v>
      </c>
      <c r="I251" s="227">
        <v>1.7687860979501988</v>
      </c>
      <c r="J251" s="235">
        <v>2.1723911193533292</v>
      </c>
      <c r="K251" s="235">
        <v>2.1997377292597369</v>
      </c>
      <c r="L251" s="227">
        <v>0.89532340056590287</v>
      </c>
      <c r="M251" s="227">
        <v>1.036823438295466</v>
      </c>
      <c r="N251" s="227">
        <v>0.51065364972827809</v>
      </c>
      <c r="O251" s="227">
        <v>1.3954141425878015</v>
      </c>
      <c r="P251" s="227">
        <v>1.2103736308317181</v>
      </c>
      <c r="Q251" s="227">
        <v>1.8746623624461936</v>
      </c>
      <c r="R251" s="227">
        <v>0.91866459508807963</v>
      </c>
      <c r="S251" s="227">
        <v>1.6551350529215065</v>
      </c>
      <c r="T251" s="227">
        <v>1.4302346388692402</v>
      </c>
      <c r="U251" s="235">
        <v>0.97666831000055809</v>
      </c>
      <c r="V251" s="235">
        <v>1.8786205209816538</v>
      </c>
      <c r="W251" s="235">
        <v>1.2951612219986228</v>
      </c>
      <c r="X251" s="235">
        <v>2.4135557275172532</v>
      </c>
      <c r="Y251" s="227">
        <v>1.6244195666021406</v>
      </c>
      <c r="Z251" s="227">
        <v>1.5481095395114204</v>
      </c>
      <c r="AA251" s="227">
        <v>1.1561282406743447</v>
      </c>
      <c r="AB251" s="235">
        <v>1.2809750748137156</v>
      </c>
      <c r="AC251" s="227">
        <v>1.3246436386738836</v>
      </c>
      <c r="AD251" s="235">
        <v>1.357950274315505</v>
      </c>
      <c r="AE251" s="227">
        <v>1.0339607218342752</v>
      </c>
      <c r="AF251" s="227">
        <v>1.3005557123393732</v>
      </c>
      <c r="AG251" s="235">
        <v>2.8775197794768053</v>
      </c>
      <c r="AH251" s="227">
        <v>1.4585788242528051</v>
      </c>
      <c r="AI251" s="227">
        <v>1.437931274590579</v>
      </c>
      <c r="AJ251" s="235">
        <v>1.6049695741065153</v>
      </c>
      <c r="AK251" s="235">
        <v>1.7541932787007599</v>
      </c>
      <c r="AL251" s="227">
        <v>2.4349222120109562</v>
      </c>
      <c r="AM251" s="227">
        <v>0</v>
      </c>
      <c r="AN251" s="235">
        <v>1.8221202039289659</v>
      </c>
      <c r="AO251" s="235">
        <v>2.4758037551929464</v>
      </c>
      <c r="AP251" s="235">
        <v>2.0981587652999321</v>
      </c>
      <c r="AQ251" s="227">
        <v>1.1691739531226122</v>
      </c>
      <c r="AR251" s="227">
        <v>1.0426094366404419</v>
      </c>
      <c r="AS251" s="235">
        <v>1.2430415903593379</v>
      </c>
      <c r="AT251" s="227">
        <v>1.1394098898869791</v>
      </c>
      <c r="AU251" s="227">
        <v>1.4876910615034029</v>
      </c>
      <c r="AV251" s="235">
        <v>1.3829761571095898</v>
      </c>
      <c r="AW251" s="227">
        <v>2.8639666271555848</v>
      </c>
      <c r="AX251" s="235">
        <v>1.6224194710393445</v>
      </c>
      <c r="AY251" s="227">
        <v>1.0464434583606368</v>
      </c>
      <c r="AZ251" s="227">
        <v>2.2286321210940256</v>
      </c>
      <c r="BA251" s="227">
        <v>1.4723617635145609</v>
      </c>
      <c r="BD251" s="43"/>
      <c r="BE251" s="43"/>
      <c r="BF251" s="43"/>
      <c r="BG251" s="43"/>
      <c r="BH251" s="43"/>
      <c r="BI251" s="43"/>
      <c r="BJ251" s="43"/>
    </row>
    <row r="252" spans="2:62">
      <c r="B252" s="13">
        <v>44167</v>
      </c>
      <c r="C252" s="224">
        <v>245</v>
      </c>
      <c r="D252" s="235">
        <v>1.243580532212236</v>
      </c>
      <c r="E252" s="227">
        <v>1.9703602525111259</v>
      </c>
      <c r="F252" s="227">
        <v>1.2792361484958039</v>
      </c>
      <c r="G252" s="235">
        <v>1.6453111269863692</v>
      </c>
      <c r="H252" s="235">
        <v>1.8736152317847501</v>
      </c>
      <c r="I252" s="227">
        <v>1.7366134979879331</v>
      </c>
      <c r="J252" s="235">
        <v>2.0892006243657946</v>
      </c>
      <c r="K252" s="235">
        <v>2.0608713800851115</v>
      </c>
      <c r="L252" s="227">
        <v>0.88033236750216004</v>
      </c>
      <c r="M252" s="227">
        <v>1.0188008010913003</v>
      </c>
      <c r="N252" s="227">
        <v>0.51260700665529357</v>
      </c>
      <c r="O252" s="227">
        <v>1.4844979876422113</v>
      </c>
      <c r="P252" s="227">
        <v>1.1688707671907597</v>
      </c>
      <c r="Q252" s="227">
        <v>1.8114063679312358</v>
      </c>
      <c r="R252" s="227">
        <v>0.85405771222415439</v>
      </c>
      <c r="S252" s="227">
        <v>1.6161945138672908</v>
      </c>
      <c r="T252" s="227">
        <v>1.4841285648064226</v>
      </c>
      <c r="U252" s="235">
        <v>1.0044278636684874</v>
      </c>
      <c r="V252" s="235">
        <v>1.9005886779772345</v>
      </c>
      <c r="W252" s="235">
        <v>1.3562681644240269</v>
      </c>
      <c r="X252" s="235">
        <v>2.4054631297787843</v>
      </c>
      <c r="Y252" s="227">
        <v>1.5296027086412169</v>
      </c>
      <c r="Z252" s="227">
        <v>1.4994823983540684</v>
      </c>
      <c r="AA252" s="227">
        <v>1.1446979168799285</v>
      </c>
      <c r="AB252" s="235">
        <v>1.1985836195481372</v>
      </c>
      <c r="AC252" s="227">
        <v>1.2315988217365412</v>
      </c>
      <c r="AD252" s="235">
        <v>1.4234262823023107</v>
      </c>
      <c r="AE252" s="227">
        <v>0.95414296004131061</v>
      </c>
      <c r="AF252" s="227">
        <v>1.1782335368845764</v>
      </c>
      <c r="AG252" s="235">
        <v>3.0215035455203703</v>
      </c>
      <c r="AH252" s="227">
        <v>1.4417239165473614</v>
      </c>
      <c r="AI252" s="227">
        <v>1.6027304260581789</v>
      </c>
      <c r="AJ252" s="235">
        <v>1.6594228083519877</v>
      </c>
      <c r="AK252" s="235">
        <v>1.766166784781247</v>
      </c>
      <c r="AL252" s="227">
        <v>2.4569951385225459</v>
      </c>
      <c r="AM252" s="227">
        <v>1.4754868491643489</v>
      </c>
      <c r="AN252" s="235">
        <v>1.7404980524086409</v>
      </c>
      <c r="AO252" s="235">
        <v>2.4387384111905774</v>
      </c>
      <c r="AP252" s="235">
        <v>2.0896134157630746</v>
      </c>
      <c r="AQ252" s="227">
        <v>1.1621339884535382</v>
      </c>
      <c r="AR252" s="227">
        <v>0.97723351740745457</v>
      </c>
      <c r="AS252" s="235">
        <v>1.3699696527537901</v>
      </c>
      <c r="AT252" s="227">
        <v>1.0668698422912928</v>
      </c>
      <c r="AU252" s="227">
        <v>1.3681873526406818</v>
      </c>
      <c r="AV252" s="235">
        <v>1.4721414443015668</v>
      </c>
      <c r="AW252" s="227">
        <v>2.4214237596581891</v>
      </c>
      <c r="AX252" s="235">
        <v>1.5499225511140833</v>
      </c>
      <c r="AY252" s="227">
        <v>1.0230540224879394</v>
      </c>
      <c r="AZ252" s="227">
        <v>2.2607967483709857</v>
      </c>
      <c r="BA252" s="227">
        <v>1.3341864768060827</v>
      </c>
      <c r="BD252" s="43"/>
      <c r="BE252" s="43"/>
      <c r="BF252" s="43"/>
      <c r="BG252" s="43"/>
      <c r="BH252" s="43"/>
      <c r="BI252" s="43"/>
      <c r="BJ252" s="43"/>
    </row>
    <row r="253" spans="2:62">
      <c r="B253" s="13">
        <v>44168</v>
      </c>
      <c r="C253" s="224">
        <v>246</v>
      </c>
      <c r="D253" s="235">
        <v>1.2879144391245998</v>
      </c>
      <c r="E253" s="227">
        <v>1.8756938458037911</v>
      </c>
      <c r="F253" s="227">
        <v>1.2116420443088265</v>
      </c>
      <c r="G253" s="235">
        <v>1.6019412327924698</v>
      </c>
      <c r="H253" s="235">
        <v>1.9573997626263409</v>
      </c>
      <c r="I253" s="227">
        <v>1.6252188970732868</v>
      </c>
      <c r="J253" s="235">
        <v>1.7858869032540017</v>
      </c>
      <c r="K253" s="235">
        <v>1.983858056901536</v>
      </c>
      <c r="L253" s="227">
        <v>0.87685192306200377</v>
      </c>
      <c r="M253" s="227">
        <v>1.0556194428286909</v>
      </c>
      <c r="N253" s="227">
        <v>0.49104158623614375</v>
      </c>
      <c r="O253" s="227">
        <v>1.4742789115403656</v>
      </c>
      <c r="P253" s="227">
        <v>1.1551320250517654</v>
      </c>
      <c r="Q253" s="227">
        <v>1.7029588154135513</v>
      </c>
      <c r="R253" s="227">
        <v>0.68079572784670106</v>
      </c>
      <c r="S253" s="227">
        <v>1.6174339343988058</v>
      </c>
      <c r="T253" s="227">
        <v>1.4841285648064226</v>
      </c>
      <c r="U253" s="235">
        <v>0.97560433674383418</v>
      </c>
      <c r="V253" s="235">
        <v>1.7829428398788696</v>
      </c>
      <c r="W253" s="227">
        <v>1.2594511055178361</v>
      </c>
      <c r="X253" s="235">
        <v>2.4095670081068832</v>
      </c>
      <c r="Y253" s="227">
        <v>1.4495814075006916</v>
      </c>
      <c r="Z253" s="227">
        <v>1.3705010293609377</v>
      </c>
      <c r="AA253" s="227">
        <v>0.93856034928472909</v>
      </c>
      <c r="AB253" s="235">
        <v>1.1684556653446572</v>
      </c>
      <c r="AC253" s="227">
        <v>1.2127879777073858</v>
      </c>
      <c r="AD253" s="235">
        <v>1.4003861098697254</v>
      </c>
      <c r="AE253" s="227">
        <v>0.88937571170273344</v>
      </c>
      <c r="AF253" s="227">
        <v>1.1276165355343133</v>
      </c>
      <c r="AG253" s="235">
        <v>2.9949128204973086</v>
      </c>
      <c r="AH253" s="227">
        <v>1.4299196413066539</v>
      </c>
      <c r="AI253" s="227">
        <v>1.5600281975298407</v>
      </c>
      <c r="AJ253" s="235">
        <v>1.6070760174846908</v>
      </c>
      <c r="AK253" s="235">
        <v>1.7446340021369038</v>
      </c>
      <c r="AL253" s="227">
        <v>2.1689063294494253</v>
      </c>
      <c r="AM253" s="227">
        <v>1.4754868491643489</v>
      </c>
      <c r="AN253" s="235">
        <v>1.783688514606079</v>
      </c>
      <c r="AO253" s="235">
        <v>2.3901737209842517</v>
      </c>
      <c r="AP253" s="227">
        <v>1.8767678886867398</v>
      </c>
      <c r="AQ253" s="227">
        <v>1.1848426945653705</v>
      </c>
      <c r="AR253" s="227">
        <v>0.89342323045075644</v>
      </c>
      <c r="AS253" s="235">
        <v>1.4248480935558052</v>
      </c>
      <c r="AT253" s="227">
        <v>1.0309008342907791</v>
      </c>
      <c r="AU253" s="227">
        <v>1.3088459087365731</v>
      </c>
      <c r="AV253" s="235">
        <v>1.4828536325980326</v>
      </c>
      <c r="AW253" s="227">
        <v>2.1951165708942177</v>
      </c>
      <c r="AX253" s="235">
        <v>1.5658878734941746</v>
      </c>
      <c r="AY253" s="227">
        <v>0.98211986564211073</v>
      </c>
      <c r="AZ253" s="227">
        <v>2.2418936585920486</v>
      </c>
      <c r="BA253" s="227">
        <v>1.2266182190201036</v>
      </c>
      <c r="BD253" s="43"/>
      <c r="BE253" s="43"/>
      <c r="BF253" s="43"/>
      <c r="BG253" s="43"/>
      <c r="BH253" s="43"/>
      <c r="BI253" s="43"/>
      <c r="BJ253" s="43"/>
    </row>
    <row r="254" spans="2:62">
      <c r="B254" s="13">
        <v>44169</v>
      </c>
      <c r="C254" s="224">
        <v>247</v>
      </c>
      <c r="D254" s="235">
        <v>1.2706461586434006</v>
      </c>
      <c r="E254" s="227">
        <v>1.7896000327101242</v>
      </c>
      <c r="F254" s="227">
        <v>1.1874968662555727</v>
      </c>
      <c r="G254" s="235">
        <v>1.6247355973576612</v>
      </c>
      <c r="H254" s="235">
        <v>2.055977184198023</v>
      </c>
      <c r="I254" s="227">
        <v>1.5776738794543428</v>
      </c>
      <c r="J254" s="235">
        <v>1.9857742052268281</v>
      </c>
      <c r="K254" s="235">
        <v>2.2271107968393267</v>
      </c>
      <c r="L254" s="227">
        <v>0.88846992836903682</v>
      </c>
      <c r="M254" s="227">
        <v>1.0375185601922456</v>
      </c>
      <c r="N254" s="227">
        <v>0.47230446401799348</v>
      </c>
      <c r="O254" s="227">
        <v>1.4103151913113112</v>
      </c>
      <c r="P254" s="227">
        <v>1.1210003267908266</v>
      </c>
      <c r="Q254" s="227">
        <v>1.6441865905489144</v>
      </c>
      <c r="R254" s="227">
        <v>0.7683805155334511</v>
      </c>
      <c r="S254" s="227">
        <v>1.5942526599013058</v>
      </c>
      <c r="T254" s="227">
        <v>1.3746480134345873</v>
      </c>
      <c r="U254" s="235">
        <v>0.95096638888776397</v>
      </c>
      <c r="V254" s="235">
        <v>1.7621712060827426</v>
      </c>
      <c r="W254" s="227">
        <v>1.262574386483019</v>
      </c>
      <c r="X254" s="235">
        <v>2.4830992007759307</v>
      </c>
      <c r="Y254" s="227">
        <v>1.3012253947979144</v>
      </c>
      <c r="Z254" s="227">
        <v>1.2885049618184041</v>
      </c>
      <c r="AA254" s="227">
        <v>1.1040564040215426</v>
      </c>
      <c r="AB254" s="235">
        <v>1.2132810934581582</v>
      </c>
      <c r="AC254" s="227">
        <v>1.1231407606228316</v>
      </c>
      <c r="AD254" s="235">
        <v>1.4575195793470235</v>
      </c>
      <c r="AE254" s="227">
        <v>0.85457227373184297</v>
      </c>
      <c r="AF254" s="227">
        <v>1.0650537287837634</v>
      </c>
      <c r="AG254" s="235">
        <v>3.1140056123398479</v>
      </c>
      <c r="AH254" s="227">
        <v>1.3382402520251548</v>
      </c>
      <c r="AI254" s="227">
        <v>1.501542092570445</v>
      </c>
      <c r="AJ254" s="235">
        <v>1.5705215430984814</v>
      </c>
      <c r="AK254" s="235">
        <v>1.6946757185104109</v>
      </c>
      <c r="AL254" s="227">
        <v>2.4435587307440443</v>
      </c>
      <c r="AM254" s="227">
        <v>1.4754868491643489</v>
      </c>
      <c r="AN254" s="227">
        <v>1.6519222530721325</v>
      </c>
      <c r="AO254" s="235">
        <v>2.3549517819214216</v>
      </c>
      <c r="AP254" s="227">
        <v>1.8681654422465752</v>
      </c>
      <c r="AQ254" s="227">
        <v>1.2008245309418035</v>
      </c>
      <c r="AR254" s="227">
        <v>0.86592662971598189</v>
      </c>
      <c r="AS254" s="235">
        <v>1.5061617384696089</v>
      </c>
      <c r="AT254" s="227">
        <v>0.99540974026210349</v>
      </c>
      <c r="AU254" s="227">
        <v>1.2394848566254169</v>
      </c>
      <c r="AV254" s="235">
        <v>1.4812707969613901</v>
      </c>
      <c r="AW254" s="227">
        <v>2.1613895438069926</v>
      </c>
      <c r="AX254" s="235">
        <v>1.644513965504224</v>
      </c>
      <c r="AY254" s="227">
        <v>0.93270259397638511</v>
      </c>
      <c r="AZ254" s="227">
        <v>2.1479902186681548</v>
      </c>
      <c r="BA254" s="227">
        <v>1.1692429614026929</v>
      </c>
      <c r="BD254" s="43"/>
      <c r="BE254" s="43"/>
      <c r="BF254" s="43"/>
      <c r="BG254" s="43"/>
      <c r="BH254" s="43"/>
      <c r="BI254" s="43"/>
      <c r="BJ254" s="43"/>
    </row>
    <row r="255" spans="2:62">
      <c r="B255" s="13">
        <v>44170</v>
      </c>
      <c r="C255" s="224">
        <v>248</v>
      </c>
      <c r="D255" s="235">
        <v>1.2882511189429482</v>
      </c>
      <c r="E255" s="227">
        <v>1.5979668949885704</v>
      </c>
      <c r="F255" s="227">
        <v>1.2021123804871843</v>
      </c>
      <c r="G255" s="235">
        <v>1.6410341753499122</v>
      </c>
      <c r="H255" s="235">
        <v>2.1197881446110043</v>
      </c>
      <c r="I255" s="227">
        <v>1.4897986034876607</v>
      </c>
      <c r="J255" s="235">
        <v>1.9857742052268281</v>
      </c>
      <c r="K255" s="235">
        <v>1.9697567244980618</v>
      </c>
      <c r="L255" s="227">
        <v>0.88239216791638087</v>
      </c>
      <c r="M255" s="227">
        <v>1.0654800052062541</v>
      </c>
      <c r="N255" s="227">
        <v>0.53399218498185264</v>
      </c>
      <c r="O255" s="227">
        <v>1.3564234852797341</v>
      </c>
      <c r="P255" s="227">
        <v>1.0878218766693084</v>
      </c>
      <c r="Q255" s="227">
        <v>1.6024663902832461</v>
      </c>
      <c r="R255" s="227">
        <v>0.74844147540879136</v>
      </c>
      <c r="S255" s="227">
        <v>1.5432542240336997</v>
      </c>
      <c r="T255" s="227">
        <v>1.3669255697466147</v>
      </c>
      <c r="U255" s="235">
        <v>0.95096638888776397</v>
      </c>
      <c r="V255" s="235">
        <v>1.7075418371204774</v>
      </c>
      <c r="W255" s="227">
        <v>1.247409364591918</v>
      </c>
      <c r="X255" s="235">
        <v>2.5045398320375463</v>
      </c>
      <c r="Y255" s="227">
        <v>1.2369819565769038</v>
      </c>
      <c r="Z255" s="227">
        <v>1.1946888317421411</v>
      </c>
      <c r="AA255" s="227">
        <v>1.0349613643737448</v>
      </c>
      <c r="AB255" s="235">
        <v>1.2050385012171307</v>
      </c>
      <c r="AC255" s="227">
        <v>1.1406979807356419</v>
      </c>
      <c r="AD255" s="235">
        <v>1.4405304819866873</v>
      </c>
      <c r="AE255" s="227">
        <v>0.81797377089467871</v>
      </c>
      <c r="AF255" s="227">
        <v>0.91058229428982529</v>
      </c>
      <c r="AG255" s="235">
        <v>3.2215779357188192</v>
      </c>
      <c r="AH255" s="227">
        <v>1.3477338874215252</v>
      </c>
      <c r="AI255" s="227">
        <v>1.4604542301985444</v>
      </c>
      <c r="AJ255" s="227">
        <v>1.4989301144552769</v>
      </c>
      <c r="AK255" s="235">
        <v>1.648616740470134</v>
      </c>
      <c r="AL255" s="227">
        <v>2.4133915051123469</v>
      </c>
      <c r="AM255" s="227">
        <v>1.4754868491643489</v>
      </c>
      <c r="AN255" s="227">
        <v>1.5586109841102822</v>
      </c>
      <c r="AO255" s="235">
        <v>2.2334632148832054</v>
      </c>
      <c r="AP255" s="227">
        <v>1.8681654422465752</v>
      </c>
      <c r="AQ255" s="227">
        <v>1.2155143236946029</v>
      </c>
      <c r="AR255" s="227">
        <v>0.83000501875345789</v>
      </c>
      <c r="AS255" s="235">
        <v>1.5459055876249803</v>
      </c>
      <c r="AT255" s="227">
        <v>1.0044901364268657</v>
      </c>
      <c r="AU255" s="227">
        <v>1.2200859875928924</v>
      </c>
      <c r="AV255" s="235">
        <v>1.430185101801662</v>
      </c>
      <c r="AW255" s="227">
        <v>1.9912677863883717</v>
      </c>
      <c r="AX255" s="235">
        <v>1.8240617353716562</v>
      </c>
      <c r="AY255" s="227">
        <v>0.8876377485241298</v>
      </c>
      <c r="AZ255" s="227">
        <v>2.1220052058140988</v>
      </c>
      <c r="BA255" s="15">
        <v>1.1327925414574582</v>
      </c>
      <c r="BD255" s="43"/>
      <c r="BE255" s="43"/>
      <c r="BF255" s="43"/>
      <c r="BG255" s="43"/>
      <c r="BH255" s="43"/>
      <c r="BI255" s="43"/>
      <c r="BJ255" s="43"/>
    </row>
    <row r="256" spans="2:62">
      <c r="B256" s="13">
        <v>44171</v>
      </c>
      <c r="C256" s="224">
        <v>249</v>
      </c>
      <c r="D256" s="235">
        <v>1.3020822196780151</v>
      </c>
      <c r="E256" s="227">
        <v>1.522816467465685</v>
      </c>
      <c r="F256" s="227">
        <v>1.1846317870912821</v>
      </c>
      <c r="G256" s="235">
        <v>1.6348299897209984</v>
      </c>
      <c r="H256" s="235">
        <v>2.0779452940491692</v>
      </c>
      <c r="I256" s="227">
        <v>1.4388091603078936</v>
      </c>
      <c r="J256" s="235">
        <v>1.9857742052268281</v>
      </c>
      <c r="K256" s="235">
        <v>1.8593683980808708</v>
      </c>
      <c r="L256" s="227">
        <v>0.88324551800985163</v>
      </c>
      <c r="M256" s="227">
        <v>1.1342396446693723</v>
      </c>
      <c r="N256" s="227">
        <v>0.51612967559745271</v>
      </c>
      <c r="O256" s="227">
        <v>1.3166110956467645</v>
      </c>
      <c r="P256" s="227">
        <v>1.0712862985253884</v>
      </c>
      <c r="Q256" s="227">
        <v>1.5527476642987688</v>
      </c>
      <c r="R256" s="227">
        <v>0.68702540630654696</v>
      </c>
      <c r="S256" s="227">
        <v>1.516652088802368</v>
      </c>
      <c r="T256" s="227">
        <v>1.3746480134345873</v>
      </c>
      <c r="U256" s="235">
        <v>0.96184032974723066</v>
      </c>
      <c r="V256" s="235">
        <v>1.6743816735713932</v>
      </c>
      <c r="W256" s="227">
        <v>1.2354748031809137</v>
      </c>
      <c r="X256" s="235">
        <v>2.4352295401939599</v>
      </c>
      <c r="Y256" s="227">
        <v>1.2369819565769038</v>
      </c>
      <c r="Z256" s="227">
        <v>1.0953727680224543</v>
      </c>
      <c r="AA256" s="227">
        <v>0.96244622021229376</v>
      </c>
      <c r="AB256" s="235">
        <v>1.2266567823686307</v>
      </c>
      <c r="AC256" s="227">
        <v>1.0990536785056904</v>
      </c>
      <c r="AD256" s="235">
        <v>1.4306506256458971</v>
      </c>
      <c r="AE256" s="227">
        <v>0.78778949482565253</v>
      </c>
      <c r="AF256" s="227">
        <v>0.89367114031873029</v>
      </c>
      <c r="AG256" s="235">
        <v>3.184188961497306</v>
      </c>
      <c r="AH256" s="227">
        <v>1.264800859188675</v>
      </c>
      <c r="AI256" s="227">
        <v>1.4696853646241641</v>
      </c>
      <c r="AJ256" s="227">
        <v>1.5060593065213266</v>
      </c>
      <c r="AK256" s="235">
        <v>1.6294748914534705</v>
      </c>
      <c r="AL256" s="227">
        <v>2.4204182736209643</v>
      </c>
      <c r="AM256" s="227">
        <v>1.4754868491643489</v>
      </c>
      <c r="AN256" s="227">
        <v>1.5003647494296881</v>
      </c>
      <c r="AO256" s="235">
        <v>2.2507156206975409</v>
      </c>
      <c r="AP256" s="227">
        <v>1.8681654422465752</v>
      </c>
      <c r="AQ256" s="227">
        <v>1.2062646256593115</v>
      </c>
      <c r="AR256" s="227">
        <v>0.81477660223937065</v>
      </c>
      <c r="AS256" s="235">
        <v>1.7974333294592526</v>
      </c>
      <c r="AT256" s="227">
        <v>0.97747969170374205</v>
      </c>
      <c r="AU256" s="227">
        <v>1.1768787556610403</v>
      </c>
      <c r="AV256" s="235">
        <v>1.381226364027047</v>
      </c>
      <c r="AW256" s="227">
        <v>1.9612576638179644</v>
      </c>
      <c r="AX256" s="235">
        <v>1.8558222455093341</v>
      </c>
      <c r="AY256" s="227">
        <v>0.87588794384872515</v>
      </c>
      <c r="AZ256" s="227">
        <v>1.989923057624386</v>
      </c>
      <c r="BA256" s="15">
        <v>1.1494874425914046</v>
      </c>
      <c r="BD256" s="43"/>
      <c r="BE256" s="43"/>
      <c r="BF256" s="43"/>
      <c r="BG256" s="43"/>
      <c r="BH256" s="43"/>
      <c r="BI256" s="43"/>
      <c r="BJ256" s="43"/>
    </row>
    <row r="257" spans="2:62">
      <c r="B257" s="13">
        <v>44172</v>
      </c>
      <c r="C257" s="224">
        <v>250</v>
      </c>
      <c r="D257" s="235">
        <v>1.2871064510119419</v>
      </c>
      <c r="E257" s="227">
        <v>1.4846122842083784</v>
      </c>
      <c r="F257" s="227">
        <v>1.1953535741630463</v>
      </c>
      <c r="G257" s="235">
        <v>1.9805819083299829</v>
      </c>
      <c r="H257" s="235">
        <v>2.1201001245440918</v>
      </c>
      <c r="I257" s="227">
        <v>1.3627616437379484</v>
      </c>
      <c r="J257" s="235">
        <v>1.7913354925042313</v>
      </c>
      <c r="K257" s="235">
        <v>1.8861261054353611</v>
      </c>
      <c r="L257" s="227">
        <v>0.88741231944577947</v>
      </c>
      <c r="M257" s="227">
        <v>1.0820150737066976</v>
      </c>
      <c r="N257" s="227">
        <v>0.59562620224280494</v>
      </c>
      <c r="O257" s="227">
        <v>1.2607870822419796</v>
      </c>
      <c r="P257" s="227">
        <v>1.0353918279877559</v>
      </c>
      <c r="Q257" s="227">
        <v>1.5082078695587799</v>
      </c>
      <c r="R257" s="227">
        <v>0.68494686020115536</v>
      </c>
      <c r="S257" s="227">
        <v>1.491675562981116</v>
      </c>
      <c r="T257" s="227">
        <v>1.2559976780087214</v>
      </c>
      <c r="U257" s="235">
        <v>0.95900339134562529</v>
      </c>
      <c r="V257" s="235">
        <v>1.7135678114019726</v>
      </c>
      <c r="W257" s="227">
        <v>1.2075256065108064</v>
      </c>
      <c r="X257" s="235">
        <v>2.5049488217070679</v>
      </c>
      <c r="Y257" s="227">
        <v>1.1438701436259993</v>
      </c>
      <c r="Z257" s="227">
        <v>0.99495265103120645</v>
      </c>
      <c r="AA257" s="227">
        <v>0.96244622021229376</v>
      </c>
      <c r="AB257" s="235">
        <v>1.2514392667287362</v>
      </c>
      <c r="AC257" s="227">
        <v>0.94914578513992809</v>
      </c>
      <c r="AD257" s="235">
        <v>1.4286274825620791</v>
      </c>
      <c r="AE257" s="227">
        <v>0.75938471588793888</v>
      </c>
      <c r="AF257" s="227">
        <v>0.8084596509216827</v>
      </c>
      <c r="AG257" s="235">
        <v>3.0118221246989991</v>
      </c>
      <c r="AH257" s="227">
        <v>1.2874790365766791</v>
      </c>
      <c r="AI257" s="227">
        <v>1.4037162913431394</v>
      </c>
      <c r="AJ257" s="227">
        <v>1.4954158029238687</v>
      </c>
      <c r="AK257" s="235">
        <v>1.6606812388925363</v>
      </c>
      <c r="AL257" s="227">
        <v>2.3427655567594994</v>
      </c>
      <c r="AM257" s="227">
        <v>2.2196078066957576</v>
      </c>
      <c r="AN257" s="227">
        <v>1.4586144663706209</v>
      </c>
      <c r="AO257" s="235">
        <v>2.2664989996247189</v>
      </c>
      <c r="AP257" s="227">
        <v>1.6875819360573172</v>
      </c>
      <c r="AQ257" s="227">
        <v>1.2075244891423356</v>
      </c>
      <c r="AR257" s="227">
        <v>0.77996650796468003</v>
      </c>
      <c r="AS257" s="235">
        <v>1.8310526427286129</v>
      </c>
      <c r="AT257" s="227">
        <v>0.9704150095595665</v>
      </c>
      <c r="AU257" s="227">
        <v>1.1493736131229124</v>
      </c>
      <c r="AV257" s="235">
        <v>1.3272276108832162</v>
      </c>
      <c r="AW257" s="227">
        <v>2.0332323645322021</v>
      </c>
      <c r="AX257" s="227">
        <v>1.4285056786435721</v>
      </c>
      <c r="AY257" s="227">
        <v>0.87165025694788356</v>
      </c>
      <c r="AZ257" s="227">
        <v>1.9626523474049458</v>
      </c>
      <c r="BA257" s="15">
        <v>1.0389449883431314</v>
      </c>
      <c r="BD257" s="43"/>
      <c r="BE257" s="43"/>
      <c r="BF257" s="43"/>
      <c r="BG257" s="43"/>
      <c r="BH257" s="43"/>
      <c r="BI257" s="43"/>
      <c r="BJ257" s="144"/>
    </row>
    <row r="258" spans="2:62">
      <c r="B258" s="13">
        <v>44173</v>
      </c>
      <c r="C258" s="224">
        <v>251</v>
      </c>
      <c r="D258" s="235">
        <v>1.2296010700863138</v>
      </c>
      <c r="E258" s="227">
        <v>1.3630578271689739</v>
      </c>
      <c r="F258" s="227">
        <v>1.1696101804329626</v>
      </c>
      <c r="G258" s="235">
        <v>1.6474934245537096</v>
      </c>
      <c r="H258" s="235">
        <v>2.1672634237731105</v>
      </c>
      <c r="I258" s="227">
        <v>1.2613311996174406</v>
      </c>
      <c r="J258" s="235">
        <v>1.675426055032579</v>
      </c>
      <c r="K258" s="235">
        <v>1.7533927846502857</v>
      </c>
      <c r="L258" s="227">
        <v>0.90005628002968663</v>
      </c>
      <c r="M258" s="227">
        <v>1.1187098278144856</v>
      </c>
      <c r="N258" s="227">
        <v>0.59320052068188345</v>
      </c>
      <c r="O258" s="227">
        <v>1.2152858861099449</v>
      </c>
      <c r="P258" s="227">
        <v>1.0164513967565776</v>
      </c>
      <c r="Q258" s="227">
        <v>1.4510138014704512</v>
      </c>
      <c r="R258" s="227">
        <v>0.66651054019753231</v>
      </c>
      <c r="S258" s="227">
        <v>1.4611978053470207</v>
      </c>
      <c r="T258" s="227">
        <v>1.2559976780087214</v>
      </c>
      <c r="U258" s="235">
        <v>0.96102623514016428</v>
      </c>
      <c r="V258" s="235">
        <v>1.6958048480320136</v>
      </c>
      <c r="W258" s="227">
        <v>1.1765706671538771</v>
      </c>
      <c r="X258" s="235">
        <v>2.5625295274403319</v>
      </c>
      <c r="Y258" s="227">
        <v>1.0889585172918206</v>
      </c>
      <c r="Z258" s="227">
        <v>0.95974080658096328</v>
      </c>
      <c r="AA258" s="227">
        <v>0.93334297434327795</v>
      </c>
      <c r="AB258" s="235">
        <v>1.1250361705597456</v>
      </c>
      <c r="AC258" s="227">
        <v>0.9356717292943374</v>
      </c>
      <c r="AD258" s="235">
        <v>1.4310213685508697</v>
      </c>
      <c r="AE258" s="227">
        <v>0.3675063426292472</v>
      </c>
      <c r="AF258" s="227">
        <v>0.80420482055408071</v>
      </c>
      <c r="AG258" s="235">
        <v>2.8692606169586403</v>
      </c>
      <c r="AH258" s="227">
        <v>1.2197192222247975</v>
      </c>
      <c r="AI258" s="227">
        <v>1.5511113769569564</v>
      </c>
      <c r="AJ258" s="227">
        <v>1.4454858481304964</v>
      </c>
      <c r="AK258" s="235">
        <v>1.6477633616701024</v>
      </c>
      <c r="AL258" s="227">
        <v>1.8210406951876987</v>
      </c>
      <c r="AM258" s="227">
        <v>2.9018847184592849</v>
      </c>
      <c r="AN258" s="227">
        <v>1.4065123200576655</v>
      </c>
      <c r="AO258" s="235">
        <v>2.2003856162746311</v>
      </c>
      <c r="AP258" s="227">
        <v>1.6421573072222932</v>
      </c>
      <c r="AQ258" s="227">
        <v>1.2262297351468174</v>
      </c>
      <c r="AR258" s="227">
        <v>0.74523813107271664</v>
      </c>
      <c r="AS258" s="235">
        <v>1.8736794996652151</v>
      </c>
      <c r="AT258" s="227">
        <v>0.94332430509430154</v>
      </c>
      <c r="AU258" s="227">
        <v>1.1125656498931744</v>
      </c>
      <c r="AV258" s="235">
        <v>1.2834813528120594</v>
      </c>
      <c r="AW258" s="227">
        <v>1.9148288717633808</v>
      </c>
      <c r="AX258" s="227">
        <v>1.292725072103045</v>
      </c>
      <c r="AY258" s="227">
        <v>0.84595737077583422</v>
      </c>
      <c r="AZ258" s="227">
        <v>2.0159619699085547</v>
      </c>
      <c r="BA258" s="15">
        <v>0.95434473555674315</v>
      </c>
      <c r="BD258" s="119"/>
      <c r="BE258" s="119"/>
      <c r="BF258" s="119"/>
      <c r="BG258" s="119"/>
      <c r="BH258" s="119"/>
      <c r="BI258" s="119"/>
      <c r="BJ258" s="119"/>
    </row>
    <row r="259" spans="2:62">
      <c r="B259" s="13">
        <v>44174</v>
      </c>
      <c r="C259" s="224">
        <v>252</v>
      </c>
      <c r="D259" s="235">
        <v>1.2421528769227816</v>
      </c>
      <c r="E259" s="227">
        <v>1.3493266927749406</v>
      </c>
      <c r="F259" s="227">
        <v>1.1532428652448397</v>
      </c>
      <c r="G259" s="235">
        <v>1.6424943926365796</v>
      </c>
      <c r="H259" s="235">
        <v>2.3202995747734687</v>
      </c>
      <c r="I259" s="227">
        <v>1.2243162232819214</v>
      </c>
      <c r="J259" s="235">
        <v>1.6522704020845578</v>
      </c>
      <c r="K259" s="235">
        <v>1.7533927846502857</v>
      </c>
      <c r="L259" s="227">
        <v>0.91589713099750214</v>
      </c>
      <c r="M259" s="227">
        <v>1.1356145731277729</v>
      </c>
      <c r="N259" s="227">
        <v>0.61389086923014446</v>
      </c>
      <c r="O259" s="227">
        <v>1.09406505216406</v>
      </c>
      <c r="P259" s="227">
        <v>0.9878981781702022</v>
      </c>
      <c r="Q259" s="227">
        <v>1.445792657860423</v>
      </c>
      <c r="R259" s="227">
        <v>0.6444655571075637</v>
      </c>
      <c r="S259" s="227">
        <v>1.4014723462872374</v>
      </c>
      <c r="T259" s="227">
        <v>1.1275006975357169</v>
      </c>
      <c r="U259" s="235">
        <v>0.88935706299402284</v>
      </c>
      <c r="V259" s="235">
        <v>1.6514266948062175</v>
      </c>
      <c r="W259" s="227">
        <v>1.1029921275648644</v>
      </c>
      <c r="X259" s="235">
        <v>2.6611974256162414</v>
      </c>
      <c r="Y259" s="227">
        <v>1.0558246340610518</v>
      </c>
      <c r="Z259" s="227">
        <v>0.86460808957818458</v>
      </c>
      <c r="AA259" s="227">
        <v>0.92746699358353824</v>
      </c>
      <c r="AB259" s="235">
        <v>1.1842821293861558</v>
      </c>
      <c r="AC259" s="227">
        <v>0.89052437626838199</v>
      </c>
      <c r="AD259" s="235">
        <v>1.3708811390382587</v>
      </c>
      <c r="AE259" s="227">
        <v>0.38299093967614695</v>
      </c>
      <c r="AF259" s="227">
        <v>0.78960772088719922</v>
      </c>
      <c r="AG259" s="235">
        <v>2.743108007511541</v>
      </c>
      <c r="AH259" s="227">
        <v>1.2432216484692711</v>
      </c>
      <c r="AI259" s="227">
        <v>1.3744459781883021</v>
      </c>
      <c r="AJ259" s="227">
        <v>1.371189460763895</v>
      </c>
      <c r="AK259" s="235">
        <v>1.6077926610709679</v>
      </c>
      <c r="AL259" s="227">
        <v>1.6738227744513676</v>
      </c>
      <c r="AM259" s="227">
        <v>1.5993917249567906</v>
      </c>
      <c r="AN259" s="227">
        <v>1.4358572350142802</v>
      </c>
      <c r="AO259" s="235">
        <v>2.1975460726748861</v>
      </c>
      <c r="AP259" s="227">
        <v>1.382114372121203</v>
      </c>
      <c r="AQ259" s="227">
        <v>1.240562994465831</v>
      </c>
      <c r="AR259" s="227">
        <v>0.72461992243587148</v>
      </c>
      <c r="AS259" s="235">
        <v>1.9341605128041601</v>
      </c>
      <c r="AT259" s="227">
        <v>0.98358432318604072</v>
      </c>
      <c r="AU259" s="227">
        <v>1.1212047533956644</v>
      </c>
      <c r="AV259" s="235">
        <v>1.2628016326678602</v>
      </c>
      <c r="AW259" s="227">
        <v>1.834081800422714</v>
      </c>
      <c r="AX259" s="227">
        <v>1.7272972464338565</v>
      </c>
      <c r="AY259" s="227">
        <v>0.79813223656329968</v>
      </c>
      <c r="AZ259" s="227">
        <v>1.9151339149774722</v>
      </c>
      <c r="BA259" s="15">
        <v>0.88634745351054023</v>
      </c>
    </row>
    <row r="260" spans="2:62">
      <c r="B260" s="13">
        <v>44175</v>
      </c>
      <c r="C260" s="224">
        <v>253</v>
      </c>
      <c r="D260" s="235">
        <v>1.2205271509149946</v>
      </c>
      <c r="E260" s="227">
        <v>1.244712993665585</v>
      </c>
      <c r="F260" s="227">
        <v>1.2011912535735192</v>
      </c>
      <c r="G260" s="235">
        <v>1.6519728797466675</v>
      </c>
      <c r="H260" s="235">
        <v>2.4650203125290457</v>
      </c>
      <c r="I260" s="227">
        <v>1.1594581121201233</v>
      </c>
      <c r="J260" s="235">
        <v>1.6159049398278265</v>
      </c>
      <c r="K260" s="235">
        <v>1.7862483618931233</v>
      </c>
      <c r="L260" s="227">
        <v>0.9320422364321449</v>
      </c>
      <c r="M260" s="227">
        <v>1.1236382147541033</v>
      </c>
      <c r="N260" s="227">
        <v>0.62486231253099533</v>
      </c>
      <c r="O260" s="227">
        <v>1.0329158626260286</v>
      </c>
      <c r="P260" s="227">
        <v>0.9381500431416866</v>
      </c>
      <c r="Q260" s="227">
        <v>1.4179571404633455</v>
      </c>
      <c r="R260" s="227">
        <v>0.62117719353033907</v>
      </c>
      <c r="S260" s="227">
        <v>1.3144034530965496</v>
      </c>
      <c r="T260" s="227">
        <v>1.1275006975357169</v>
      </c>
      <c r="U260" s="235">
        <v>0.95116440260592283</v>
      </c>
      <c r="V260" s="235">
        <v>1.6154938870835522</v>
      </c>
      <c r="W260" s="227">
        <v>1.0881098984897721</v>
      </c>
      <c r="X260" s="235">
        <v>2.6787809977081016</v>
      </c>
      <c r="Y260" s="227">
        <v>0.99018596113076285</v>
      </c>
      <c r="Z260" s="227">
        <v>0.82947369376906721</v>
      </c>
      <c r="AA260" s="227">
        <v>0.90553965609951248</v>
      </c>
      <c r="AB260" s="235">
        <v>1.1826969751524021</v>
      </c>
      <c r="AC260" s="227">
        <v>0.8964267592228633</v>
      </c>
      <c r="AD260" s="235">
        <v>1.3605970108665741</v>
      </c>
      <c r="AE260" s="227">
        <v>0.37888416715079792</v>
      </c>
      <c r="AF260" s="227">
        <v>0.72844873907540786</v>
      </c>
      <c r="AG260" s="235">
        <v>2.7460474962247035</v>
      </c>
      <c r="AH260" s="227">
        <v>1.1960875960769002</v>
      </c>
      <c r="AI260" s="227">
        <v>1.3435532594160955</v>
      </c>
      <c r="AJ260" s="227">
        <v>1.3615230753536369</v>
      </c>
      <c r="AK260" s="235">
        <v>1.5971647140351612</v>
      </c>
      <c r="AL260" s="227">
        <v>1.9499301027887281</v>
      </c>
      <c r="AM260" s="227">
        <v>1.7919588410594807</v>
      </c>
      <c r="AN260" s="227">
        <v>1.3780732579445549</v>
      </c>
      <c r="AO260" s="227">
        <v>2.0900846515039921</v>
      </c>
      <c r="AP260" s="227">
        <v>1.569782261276639</v>
      </c>
      <c r="AQ260" s="227">
        <v>1.2606791528005954</v>
      </c>
      <c r="AR260" s="227">
        <v>0.70216132132523101</v>
      </c>
      <c r="AS260" s="235">
        <v>1.9940230972347857</v>
      </c>
      <c r="AT260" s="227">
        <v>1.0157295909604664</v>
      </c>
      <c r="AU260" s="227">
        <v>1.0933724366828252</v>
      </c>
      <c r="AV260" s="235">
        <v>1.2431194419272222</v>
      </c>
      <c r="AW260" s="227">
        <v>1.8212285593784547</v>
      </c>
      <c r="AX260" s="227">
        <v>1.7313929219436706</v>
      </c>
      <c r="AY260" s="227">
        <v>0.77746151565923427</v>
      </c>
      <c r="AZ260" s="227">
        <v>1.9623782627061865</v>
      </c>
      <c r="BA260" s="227">
        <v>0.8594029897466271</v>
      </c>
    </row>
    <row r="261" spans="2:62">
      <c r="B261" s="13">
        <v>44176</v>
      </c>
      <c r="C261" s="224">
        <v>254</v>
      </c>
      <c r="D261" s="235">
        <v>1.2727243906982924</v>
      </c>
      <c r="E261" s="227">
        <v>1.1795352683456883</v>
      </c>
      <c r="F261" s="227">
        <v>1.1914269756358817</v>
      </c>
      <c r="G261" s="235">
        <v>1.64538960575327</v>
      </c>
      <c r="H261" s="235">
        <v>2.4558270334743275</v>
      </c>
      <c r="I261" s="227">
        <v>1.0947541359835762</v>
      </c>
      <c r="J261" s="235">
        <v>1.4800924147928742</v>
      </c>
      <c r="K261" s="227">
        <v>1.2877026672782677</v>
      </c>
      <c r="L261" s="227">
        <v>0.94002148096970572</v>
      </c>
      <c r="M261" s="227">
        <v>1.1594479870220045</v>
      </c>
      <c r="N261" s="227">
        <v>0.65374794094039046</v>
      </c>
      <c r="O261" s="227">
        <v>0.9927927169353471</v>
      </c>
      <c r="P261" s="227">
        <v>0.89500427241271707</v>
      </c>
      <c r="Q261" s="227">
        <v>1.35497080147134</v>
      </c>
      <c r="R261" s="227">
        <v>0.61505764911498062</v>
      </c>
      <c r="S261" s="227">
        <v>1.2630187376042505</v>
      </c>
      <c r="T261" s="227">
        <v>1.1214478353067341</v>
      </c>
      <c r="U261" s="235">
        <v>0.95389383666805316</v>
      </c>
      <c r="V261" s="235">
        <v>1.592747251369556</v>
      </c>
      <c r="W261" s="227">
        <v>0.99554703277284773</v>
      </c>
      <c r="X261" s="235">
        <v>2.6039838975149467</v>
      </c>
      <c r="Y261" s="227">
        <v>0.94637483595013194</v>
      </c>
      <c r="Z261" s="227">
        <v>0.78375472726775242</v>
      </c>
      <c r="AA261" s="227">
        <v>0.88841421794523256</v>
      </c>
      <c r="AB261" s="235">
        <v>1.0941082404568243</v>
      </c>
      <c r="AC261" s="227">
        <v>0.79670200153615212</v>
      </c>
      <c r="AD261" s="235">
        <v>1.3652125204553198</v>
      </c>
      <c r="AE261" s="227">
        <v>0.35406428449003308</v>
      </c>
      <c r="AF261" s="227">
        <v>0.74547284340036002</v>
      </c>
      <c r="AG261" s="235">
        <v>2.4453019964693037</v>
      </c>
      <c r="AH261" s="227">
        <v>1.1927630503558717</v>
      </c>
      <c r="AI261" s="227">
        <v>1.2809615324166452</v>
      </c>
      <c r="AJ261" s="227">
        <v>1.3483882194220189</v>
      </c>
      <c r="AK261" s="235">
        <v>1.6000778530643143</v>
      </c>
      <c r="AL261" s="227">
        <v>1.5857243056645995</v>
      </c>
      <c r="AM261" s="227">
        <v>1.7919588410594807</v>
      </c>
      <c r="AN261" s="227">
        <v>1.325445422877447</v>
      </c>
      <c r="AO261" s="227">
        <v>1.946717989276411</v>
      </c>
      <c r="AP261" s="227">
        <v>1.3454636465797825</v>
      </c>
      <c r="AQ261" s="227">
        <v>1.2434116069907171</v>
      </c>
      <c r="AR261" s="227">
        <v>0.63868193240682758</v>
      </c>
      <c r="AS261" s="235">
        <v>2.0520083941554597</v>
      </c>
      <c r="AT261" s="227">
        <v>1.0274505672384495</v>
      </c>
      <c r="AU261" s="227">
        <v>1.1100317817876157</v>
      </c>
      <c r="AV261" s="235">
        <v>1.1972784495766728</v>
      </c>
      <c r="AW261" s="227">
        <v>1.7040835170627742</v>
      </c>
      <c r="AX261" s="227">
        <v>1.7001204381459547</v>
      </c>
      <c r="AY261" s="227">
        <v>0.75376418613597451</v>
      </c>
      <c r="AZ261" s="227">
        <v>2.0003784243065277</v>
      </c>
      <c r="BA261" s="227">
        <v>0.91794968593339787</v>
      </c>
    </row>
    <row r="262" spans="2:62">
      <c r="B262" s="13">
        <v>44177</v>
      </c>
      <c r="C262" s="224">
        <v>255</v>
      </c>
      <c r="D262" s="235">
        <v>1.262730731116005</v>
      </c>
      <c r="E262" s="227">
        <v>1.1014459866802337</v>
      </c>
      <c r="F262" s="227">
        <v>1.1797545476054796</v>
      </c>
      <c r="G262" s="235">
        <v>1.5341790585433961</v>
      </c>
      <c r="H262" s="235">
        <v>2.4651329935643673</v>
      </c>
      <c r="I262" s="227">
        <v>1.0118024608622735</v>
      </c>
      <c r="J262" s="235">
        <v>1.4800924147928742</v>
      </c>
      <c r="K262" s="227">
        <v>1.5833740319951011</v>
      </c>
      <c r="L262" s="227">
        <v>0.94446182805452139</v>
      </c>
      <c r="M262" s="227">
        <v>1.1293267428956153</v>
      </c>
      <c r="N262" s="227">
        <v>0.61521972134284753</v>
      </c>
      <c r="O262" s="227">
        <v>0.96575080028285598</v>
      </c>
      <c r="P262" s="227">
        <v>0.86724008888679249</v>
      </c>
      <c r="Q262" s="227">
        <v>1.2491163768384439</v>
      </c>
      <c r="R262" s="227">
        <v>0.60255506401963388</v>
      </c>
      <c r="S262" s="227">
        <v>1.233758729688285</v>
      </c>
      <c r="T262" s="227">
        <v>1.1214478353067341</v>
      </c>
      <c r="U262" s="235">
        <v>0.95389383666805316</v>
      </c>
      <c r="V262" s="235">
        <v>1.522625915178466</v>
      </c>
      <c r="W262" s="227">
        <v>0.95150641452728435</v>
      </c>
      <c r="X262" s="235">
        <v>2.499884225303628</v>
      </c>
      <c r="Y262" s="227">
        <v>0.91870772790044897</v>
      </c>
      <c r="Z262" s="227">
        <v>0.71392129403606519</v>
      </c>
      <c r="AA262" s="227">
        <v>0.8413141711654859</v>
      </c>
      <c r="AB262" s="235">
        <v>1.1384754672835586</v>
      </c>
      <c r="AC262" s="227">
        <v>0.76106127012105829</v>
      </c>
      <c r="AD262" s="235">
        <v>1.3468925476637901</v>
      </c>
      <c r="AE262" s="227">
        <v>0.34818685586342568</v>
      </c>
      <c r="AF262" s="227">
        <v>0.72852882719366563</v>
      </c>
      <c r="AG262" s="235">
        <v>2.3328656742845486</v>
      </c>
      <c r="AH262" s="227">
        <v>1.1129848838917005</v>
      </c>
      <c r="AI262" s="227">
        <v>1.2222241662006235</v>
      </c>
      <c r="AJ262" s="227">
        <v>1.3270723158405622</v>
      </c>
      <c r="AK262" s="235">
        <v>1.5561609263559539</v>
      </c>
      <c r="AL262" s="227">
        <v>1.4928870325539023</v>
      </c>
      <c r="AM262" s="227">
        <v>2.0067683683927942</v>
      </c>
      <c r="AN262" s="227">
        <v>1.3182972727117104</v>
      </c>
      <c r="AO262" s="227">
        <v>1.8722094650723418</v>
      </c>
      <c r="AP262" s="227">
        <v>1.3454636465797825</v>
      </c>
      <c r="AQ262" s="227">
        <v>1.2166587354231342</v>
      </c>
      <c r="AR262" s="227">
        <v>0.60773112997422529</v>
      </c>
      <c r="AS262" s="235">
        <v>1.8345699754852975</v>
      </c>
      <c r="AT262" s="227">
        <v>1.0304191205818063</v>
      </c>
      <c r="AU262" s="227">
        <v>1.0195269305073498</v>
      </c>
      <c r="AV262" s="235">
        <v>1.2109741020837919</v>
      </c>
      <c r="AW262" s="227">
        <v>1.7136161797727796</v>
      </c>
      <c r="AX262" s="227">
        <v>1.548356441172581</v>
      </c>
      <c r="AY262" s="227">
        <v>0.73748322199936722</v>
      </c>
      <c r="AZ262" s="227">
        <v>1.9448080350669679</v>
      </c>
      <c r="BA262" s="227">
        <v>0.91757208249418909</v>
      </c>
    </row>
    <row r="263" spans="2:62">
      <c r="B263" s="13">
        <v>44178</v>
      </c>
      <c r="C263" s="224">
        <v>256</v>
      </c>
      <c r="D263" s="235">
        <v>1.2406033275120671</v>
      </c>
      <c r="E263" s="227">
        <v>0.93067157553241897</v>
      </c>
      <c r="F263" s="227">
        <v>1.1770040422782608</v>
      </c>
      <c r="G263" s="235">
        <v>1.4979888182808108</v>
      </c>
      <c r="H263" s="235">
        <v>2.5456822056656034</v>
      </c>
      <c r="I263" s="227">
        <v>0.99078331260370944</v>
      </c>
      <c r="J263" s="235">
        <v>1.4800924147928742</v>
      </c>
      <c r="K263" s="227">
        <v>1.5347844774312185</v>
      </c>
      <c r="L263" s="227">
        <v>0.92970851181599967</v>
      </c>
      <c r="M263" s="227">
        <v>1.1396649930277749</v>
      </c>
      <c r="N263" s="227">
        <v>0.70282036419330651</v>
      </c>
      <c r="O263" s="227">
        <v>0.99939885007052409</v>
      </c>
      <c r="P263" s="227">
        <v>0.84085263199101334</v>
      </c>
      <c r="Q263" s="227">
        <v>1.2505338289684889</v>
      </c>
      <c r="R263" s="227">
        <v>0.59431431742150864</v>
      </c>
      <c r="S263" s="227">
        <v>1.1803609003925328</v>
      </c>
      <c r="T263" s="227">
        <v>1.1214478353067341</v>
      </c>
      <c r="U263" s="235">
        <v>0.90324276178423346</v>
      </c>
      <c r="V263" s="235">
        <v>1.4763691967334782</v>
      </c>
      <c r="W263" s="227">
        <v>0.93974877179786431</v>
      </c>
      <c r="X263" s="235">
        <v>2.3740352698796485</v>
      </c>
      <c r="Y263" s="227">
        <v>0.91870772790044897</v>
      </c>
      <c r="Z263" s="227">
        <v>0.68100581364754575</v>
      </c>
      <c r="AA263" s="227">
        <v>0.70493984090421891</v>
      </c>
      <c r="AB263" s="235">
        <v>1.093408913899425</v>
      </c>
      <c r="AC263" s="227">
        <v>0.73441778171449301</v>
      </c>
      <c r="AD263" s="235">
        <v>1.3292182098292622</v>
      </c>
      <c r="AE263" s="227">
        <v>0.32936176277423052</v>
      </c>
      <c r="AF263" s="227">
        <v>0.70412496204697661</v>
      </c>
      <c r="AG263" s="235">
        <v>2.3699348940180061</v>
      </c>
      <c r="AH263" s="227">
        <v>1.1314336023662466</v>
      </c>
      <c r="AI263" s="227">
        <v>1.1665273881518803</v>
      </c>
      <c r="AJ263" s="227">
        <v>1.2519311418451196</v>
      </c>
      <c r="AK263" s="235">
        <v>1.5290730048824182</v>
      </c>
      <c r="AL263" s="227">
        <v>1.449149508533105</v>
      </c>
      <c r="AM263" s="227">
        <v>2.3999947103404602</v>
      </c>
      <c r="AN263" s="227">
        <v>1.3188488159115965</v>
      </c>
      <c r="AO263" s="227">
        <v>1.7487354696390511</v>
      </c>
      <c r="AP263" s="227">
        <v>1.3454636465797825</v>
      </c>
      <c r="AQ263" s="227">
        <v>1.1988510451979906</v>
      </c>
      <c r="AR263" s="227">
        <v>0.56745812372775661</v>
      </c>
      <c r="AS263" s="235">
        <v>1.9208275517446591</v>
      </c>
      <c r="AT263" s="227">
        <v>1.0196438055691814</v>
      </c>
      <c r="AU263" s="227">
        <v>1.0056961111595391</v>
      </c>
      <c r="AV263" s="235">
        <v>1.2346297802437789</v>
      </c>
      <c r="AW263" s="227">
        <v>1.6181830325049797</v>
      </c>
      <c r="AX263" s="227">
        <v>1.5208297922835941</v>
      </c>
      <c r="AY263" s="227">
        <v>0.7062890304678453</v>
      </c>
      <c r="AZ263" s="227">
        <v>1.926166014846485</v>
      </c>
      <c r="BA263" s="227">
        <v>0.81199100253814194</v>
      </c>
    </row>
    <row r="264" spans="2:62">
      <c r="B264" s="13">
        <v>44179</v>
      </c>
      <c r="C264" s="224">
        <v>257</v>
      </c>
      <c r="D264" s="235">
        <v>1.2366721454199592</v>
      </c>
      <c r="E264" s="227">
        <v>0.83019794125010249</v>
      </c>
      <c r="F264" s="227">
        <v>1.1759935789999025</v>
      </c>
      <c r="G264" s="235">
        <v>1.3328731857380609</v>
      </c>
      <c r="H264" s="235">
        <v>2.5315174123803987</v>
      </c>
      <c r="I264" s="227">
        <v>0.94611527810611407</v>
      </c>
      <c r="J264" s="227">
        <v>1.1906871449063263</v>
      </c>
      <c r="K264" s="227">
        <v>1.3485130850432014</v>
      </c>
      <c r="L264" s="227">
        <v>0.95372458416565264</v>
      </c>
      <c r="M264" s="227">
        <v>1.1273775394727181</v>
      </c>
      <c r="N264" s="227">
        <v>0.65693018916889956</v>
      </c>
      <c r="O264" s="227">
        <v>0.97799710809512519</v>
      </c>
      <c r="P264" s="227">
        <v>0.79432809684230377</v>
      </c>
      <c r="Q264" s="227">
        <v>1.203125755954128</v>
      </c>
      <c r="R264" s="227">
        <v>0.5870524123689792</v>
      </c>
      <c r="S264" s="227">
        <v>1.1824757776324952</v>
      </c>
      <c r="T264" s="227">
        <v>1.056257842888364</v>
      </c>
      <c r="U264" s="235">
        <v>0.90417640422076417</v>
      </c>
      <c r="V264" s="235">
        <v>1.4675342121958121</v>
      </c>
      <c r="W264" s="227">
        <v>0.92631638404184913</v>
      </c>
      <c r="X264" s="235">
        <v>2.0183943788070331</v>
      </c>
      <c r="Y264" s="227">
        <v>0.83150645214009289</v>
      </c>
      <c r="Z264" s="227">
        <v>0.63908957581309622</v>
      </c>
      <c r="AA264" s="227">
        <v>0.82686059127176237</v>
      </c>
      <c r="AB264" s="235">
        <v>1.0797292967742678</v>
      </c>
      <c r="AC264" s="227">
        <v>0.76289786157069783</v>
      </c>
      <c r="AD264" s="235">
        <v>1.3069014893722348</v>
      </c>
      <c r="AE264" s="227">
        <v>0.32910853998903938</v>
      </c>
      <c r="AF264" s="227">
        <v>0.72356102041377979</v>
      </c>
      <c r="AG264" s="227">
        <v>2.2789684834535251</v>
      </c>
      <c r="AH264" s="227">
        <v>1.0686156186618183</v>
      </c>
      <c r="AI264" s="227">
        <v>1.078171819133519</v>
      </c>
      <c r="AJ264" s="227">
        <v>1.1912623810256864</v>
      </c>
      <c r="AK264" s="235">
        <v>1.4981485171789417</v>
      </c>
      <c r="AL264" s="227">
        <v>1.4000278946510443</v>
      </c>
      <c r="AM264" s="227">
        <v>1.7706706650466839</v>
      </c>
      <c r="AN264" s="227">
        <v>1.2578600214571292</v>
      </c>
      <c r="AO264" s="227">
        <v>1.7169896492958716</v>
      </c>
      <c r="AP264" s="227">
        <v>1.141226873954412</v>
      </c>
      <c r="AQ264" s="227">
        <v>1.1876532075673296</v>
      </c>
      <c r="AR264" s="227">
        <v>0.570192375022189</v>
      </c>
      <c r="AS264" s="235">
        <v>1.8693140947527911</v>
      </c>
      <c r="AT264" s="227">
        <v>1.021010850336219</v>
      </c>
      <c r="AU264" s="227">
        <v>0.989173259560161</v>
      </c>
      <c r="AV264" s="235">
        <v>1.2413431308485758</v>
      </c>
      <c r="AW264" s="227">
        <v>1.5625969438747691</v>
      </c>
      <c r="AX264" s="227">
        <v>1.5173770499095391</v>
      </c>
      <c r="AY264" s="227">
        <v>0.68266900483280324</v>
      </c>
      <c r="AZ264" s="227">
        <v>1.8577827909461371</v>
      </c>
      <c r="BA264" s="227">
        <v>0.81766612191052401</v>
      </c>
    </row>
    <row r="265" spans="2:62">
      <c r="B265" s="13">
        <v>44180</v>
      </c>
      <c r="C265" s="224">
        <v>258</v>
      </c>
      <c r="D265" s="235">
        <v>1.2805757171834489</v>
      </c>
      <c r="E265" s="227">
        <v>0.87790620417135101</v>
      </c>
      <c r="F265" s="227">
        <v>1.1492858904930412</v>
      </c>
      <c r="G265" s="235">
        <v>1.3736506305818099</v>
      </c>
      <c r="H265" s="235">
        <v>2.4875461553797606</v>
      </c>
      <c r="I265" s="227">
        <v>0.94985287718625244</v>
      </c>
      <c r="J265" s="227">
        <v>1.1894381678986423</v>
      </c>
      <c r="K265" s="227">
        <v>1.229028844217593</v>
      </c>
      <c r="L265" s="227">
        <v>0.95688706082159214</v>
      </c>
      <c r="M265" s="227">
        <v>1.1519327060772713</v>
      </c>
      <c r="N265" s="227">
        <v>0.66372510412334562</v>
      </c>
      <c r="O265" s="227">
        <v>0.95510068836584294</v>
      </c>
      <c r="P265" s="227">
        <v>0.77019526691413731</v>
      </c>
      <c r="Q265" s="227">
        <v>1.1741933637766624</v>
      </c>
      <c r="R265" s="227">
        <v>0.57447349755579735</v>
      </c>
      <c r="S265" s="227">
        <v>1.1747573668750075</v>
      </c>
      <c r="T265" s="227">
        <v>1.056257842888364</v>
      </c>
      <c r="U265" s="227">
        <v>0.94813632809151371</v>
      </c>
      <c r="V265" s="235">
        <v>1.4314576143351789</v>
      </c>
      <c r="W265" s="227">
        <v>0.92071579513172608</v>
      </c>
      <c r="X265" s="235">
        <v>2.4224046137937654</v>
      </c>
      <c r="Y265" s="227">
        <v>0.76935852452275</v>
      </c>
      <c r="Z265" s="227">
        <v>0.61313305149785735</v>
      </c>
      <c r="AA265" s="227">
        <v>0.79590457967663653</v>
      </c>
      <c r="AB265" s="235">
        <v>1.0873653301636921</v>
      </c>
      <c r="AC265" s="227">
        <v>0.73462315498239605</v>
      </c>
      <c r="AD265" s="235">
        <v>1.2928068835518605</v>
      </c>
      <c r="AE265" s="227">
        <v>0.37136430368234535</v>
      </c>
      <c r="AF265" s="227">
        <v>0.68978118849708026</v>
      </c>
      <c r="AG265" s="227">
        <v>2.2167559551467115</v>
      </c>
      <c r="AH265" s="227">
        <v>1.0763916157675166</v>
      </c>
      <c r="AI265" s="227">
        <v>1.0684816452067583</v>
      </c>
      <c r="AJ265" s="227">
        <v>1.092780255716898</v>
      </c>
      <c r="AK265" s="235">
        <v>1.4792933969277706</v>
      </c>
      <c r="AL265" s="227">
        <v>1.3557288844696456</v>
      </c>
      <c r="AM265" s="227">
        <v>1.2820252098636686</v>
      </c>
      <c r="AN265" s="227">
        <v>1.2764182970537925</v>
      </c>
      <c r="AO265" s="227">
        <v>1.6468173627603682</v>
      </c>
      <c r="AP265" s="227">
        <v>1.0873143514102577</v>
      </c>
      <c r="AQ265" s="227">
        <v>1.2301889928633918</v>
      </c>
      <c r="AR265" s="227">
        <v>0.58155728294919029</v>
      </c>
      <c r="AS265" s="235">
        <v>1.737147655691069</v>
      </c>
      <c r="AT265" s="227">
        <v>1.0332997629376703</v>
      </c>
      <c r="AU265" s="227">
        <v>1.0031643996323123</v>
      </c>
      <c r="AV265" s="235">
        <v>1.2576080186745386</v>
      </c>
      <c r="AW265" s="227">
        <v>1.5633994131978366</v>
      </c>
      <c r="AX265" s="227">
        <v>1.5071912027143928</v>
      </c>
      <c r="AY265" s="227">
        <v>0.64748548600603228</v>
      </c>
      <c r="AZ265" s="227">
        <v>1.8393514346248299</v>
      </c>
      <c r="BA265" s="227">
        <v>0.80249687211804144</v>
      </c>
    </row>
    <row r="266" spans="2:62">
      <c r="B266" s="13">
        <v>44181</v>
      </c>
      <c r="C266" s="224">
        <v>259</v>
      </c>
      <c r="D266" s="235">
        <v>1.2919313934776713</v>
      </c>
      <c r="E266" s="227">
        <v>0.78555503655266534</v>
      </c>
      <c r="F266" s="227">
        <v>1.1763669926683968</v>
      </c>
      <c r="G266" s="235">
        <v>1.3957872975867656</v>
      </c>
      <c r="H266" s="235">
        <v>2.3078740473592214</v>
      </c>
      <c r="I266" s="227">
        <v>0.92211127451898378</v>
      </c>
      <c r="J266" s="227">
        <v>1.1246989277104038</v>
      </c>
      <c r="K266" s="227">
        <v>1.229028844217593</v>
      </c>
      <c r="L266" s="227">
        <v>0.94555046688630084</v>
      </c>
      <c r="M266" s="227">
        <v>1.1658601645705045</v>
      </c>
      <c r="N266" s="227">
        <v>0.6538579468785396</v>
      </c>
      <c r="O266" s="227">
        <v>0.9400662584950632</v>
      </c>
      <c r="P266" s="227">
        <v>0.75844301883591925</v>
      </c>
      <c r="Q266" s="227">
        <v>1.1120398077885341</v>
      </c>
      <c r="R266" s="227">
        <v>0.5654485934871849</v>
      </c>
      <c r="S266" s="227">
        <v>1.1641781263837256</v>
      </c>
      <c r="T266" s="227">
        <v>1.0691232101577646</v>
      </c>
      <c r="U266" s="227">
        <v>0.92291853862389261</v>
      </c>
      <c r="V266" s="227">
        <v>1.3665064675249892</v>
      </c>
      <c r="W266" s="227">
        <v>0.94821527064102695</v>
      </c>
      <c r="X266" s="235">
        <v>2.4314670538580225</v>
      </c>
      <c r="Y266" s="227">
        <v>0.73901939953141693</v>
      </c>
      <c r="Z266" s="227">
        <v>0.58340204223833936</v>
      </c>
      <c r="AA266" s="227">
        <v>0.80794959809080369</v>
      </c>
      <c r="AB266" s="227">
        <v>1.0793441938076345</v>
      </c>
      <c r="AC266" s="227">
        <v>0.72355278043103921</v>
      </c>
      <c r="AD266" s="235">
        <v>1.5088991966489576</v>
      </c>
      <c r="AE266" s="227">
        <v>0.29919900193703547</v>
      </c>
      <c r="AF266" s="227">
        <v>0.69287368316641407</v>
      </c>
      <c r="AG266" s="227">
        <v>2.0203777840052592</v>
      </c>
      <c r="AH266" s="227">
        <v>1.036450688488014</v>
      </c>
      <c r="AI266" s="227">
        <v>0.98586517618548852</v>
      </c>
      <c r="AJ266" s="227">
        <v>1.1223339401115291</v>
      </c>
      <c r="AK266" s="227">
        <v>1.4907790498708782</v>
      </c>
      <c r="AL266" s="227">
        <v>1.3966077500936638</v>
      </c>
      <c r="AM266" s="227">
        <v>1.109031354201814</v>
      </c>
      <c r="AN266" s="227">
        <v>1.1721879618944695</v>
      </c>
      <c r="AO266" s="227">
        <v>1.6057801456698075</v>
      </c>
      <c r="AP266" s="227">
        <v>1.2411524334684287</v>
      </c>
      <c r="AQ266" s="227">
        <v>1.2275897063531462</v>
      </c>
      <c r="AR266" s="227">
        <v>0.52061761167852949</v>
      </c>
      <c r="AS266" s="235">
        <v>1.5884175286228748</v>
      </c>
      <c r="AT266" s="227">
        <v>1.0608302866660273</v>
      </c>
      <c r="AU266" s="227">
        <v>0.97386878658889076</v>
      </c>
      <c r="AV266" s="235">
        <v>1.2829648789786827</v>
      </c>
      <c r="AW266" s="227">
        <v>1.512280602810913</v>
      </c>
      <c r="AX266" s="227">
        <v>1.0249088235935591</v>
      </c>
      <c r="AY266" s="227">
        <v>0.65063027068958945</v>
      </c>
      <c r="AZ266" s="227">
        <v>1.8207790811487203</v>
      </c>
      <c r="BA266" s="227">
        <v>0.81079851670323877</v>
      </c>
    </row>
    <row r="267" spans="2:62">
      <c r="B267" s="13">
        <v>44182</v>
      </c>
      <c r="C267" s="224">
        <v>260</v>
      </c>
      <c r="D267" s="235">
        <v>1.2537222171941056</v>
      </c>
      <c r="E267" s="227">
        <v>0.74294997020413989</v>
      </c>
      <c r="F267" s="227">
        <v>1.1698840419375347</v>
      </c>
      <c r="G267" s="227">
        <v>1.2253172325150632</v>
      </c>
      <c r="H267" s="235">
        <v>2.149170150685872</v>
      </c>
      <c r="I267" s="227">
        <v>0.88128061131236279</v>
      </c>
      <c r="J267" s="227">
        <v>1.0856261246525531</v>
      </c>
      <c r="K267" s="227">
        <v>1.1928647473368668</v>
      </c>
      <c r="L267" s="227">
        <v>0.93124844048010202</v>
      </c>
      <c r="M267" s="227">
        <v>1.2085957616233958</v>
      </c>
      <c r="N267" s="227">
        <v>0.6416452362665177</v>
      </c>
      <c r="O267" s="227">
        <v>0.91104602612896357</v>
      </c>
      <c r="P267" s="227">
        <v>0.72339586239313591</v>
      </c>
      <c r="Q267" s="227">
        <v>1.0926031011296697</v>
      </c>
      <c r="R267" s="227">
        <v>0.54871239459736942</v>
      </c>
      <c r="S267" s="227">
        <v>0.95956337442046902</v>
      </c>
      <c r="T267" s="227">
        <v>1.0691232101577646</v>
      </c>
      <c r="U267" s="227">
        <v>0.8526026808032684</v>
      </c>
      <c r="V267" s="227">
        <v>1.3736724473591215</v>
      </c>
      <c r="W267" s="227">
        <v>0.93121759577761465</v>
      </c>
      <c r="X267" s="227">
        <v>2.0869693481533651</v>
      </c>
      <c r="Y267" s="227">
        <v>0.60528647550851999</v>
      </c>
      <c r="Z267" s="227">
        <v>0.54847242571192112</v>
      </c>
      <c r="AA267" s="227">
        <v>0.78727714869012899</v>
      </c>
      <c r="AB267" s="227">
        <v>0.99724669452158865</v>
      </c>
      <c r="AC267" s="227">
        <v>0.63773212639447308</v>
      </c>
      <c r="AD267" s="235">
        <v>1.3271396189035198</v>
      </c>
      <c r="AE267" s="227">
        <v>0.26315431410076479</v>
      </c>
      <c r="AF267" s="227">
        <v>0.63362415369923042</v>
      </c>
      <c r="AG267" s="227">
        <v>1.8135774695918729</v>
      </c>
      <c r="AH267" s="227">
        <v>1.0390526391769785</v>
      </c>
      <c r="AI267" s="227">
        <v>0.99806666634876251</v>
      </c>
      <c r="AJ267" s="227">
        <v>1.1076371023599358</v>
      </c>
      <c r="AK267" s="227">
        <v>1.4855119845862217</v>
      </c>
      <c r="AL267" s="227">
        <v>1.3147537116248134</v>
      </c>
      <c r="AM267" s="227">
        <v>0.91646423809912392</v>
      </c>
      <c r="AN267" s="227">
        <v>1.0954479995833084</v>
      </c>
      <c r="AO267" s="227">
        <v>1.5593579788480179</v>
      </c>
      <c r="AP267" s="227">
        <v>0.85656029219458263</v>
      </c>
      <c r="AQ267" s="227">
        <v>1.2134759598736571</v>
      </c>
      <c r="AR267" s="227">
        <v>0.50434351961136259</v>
      </c>
      <c r="AS267" s="235">
        <v>1.4650460204590234</v>
      </c>
      <c r="AT267" s="227">
        <v>1.0235986303921101</v>
      </c>
      <c r="AU267" s="227">
        <v>0.94446214684520413</v>
      </c>
      <c r="AV267" s="235">
        <v>1.3035505075623581</v>
      </c>
      <c r="AW267" s="227">
        <v>1.3976445247196116</v>
      </c>
      <c r="AX267" s="227">
        <v>1.0085129644017929</v>
      </c>
      <c r="AY267" s="227">
        <v>0.6161426492484523</v>
      </c>
      <c r="AZ267" s="227">
        <v>1.7184252518565353</v>
      </c>
      <c r="BA267" s="227">
        <v>0.71085479069549051</v>
      </c>
    </row>
    <row r="268" spans="2:62">
      <c r="B268" s="13">
        <v>44183</v>
      </c>
      <c r="C268" s="224">
        <v>261</v>
      </c>
      <c r="D268" s="227">
        <v>1.1616718634359711</v>
      </c>
      <c r="E268" s="227">
        <v>0.57595593304018422</v>
      </c>
      <c r="F268" s="227">
        <v>1.1029485359240658</v>
      </c>
      <c r="G268" s="227">
        <v>1.3614830495970105</v>
      </c>
      <c r="H268" s="235">
        <v>2.0896539148025743</v>
      </c>
      <c r="I268" s="227">
        <v>0.82512452446168127</v>
      </c>
      <c r="J268" s="227">
        <v>0.84847226425139866</v>
      </c>
      <c r="K268" s="227">
        <v>1.2642152586873021</v>
      </c>
      <c r="L268" s="227">
        <v>0.77266905935662322</v>
      </c>
      <c r="M268" s="227">
        <v>1.1445708055230344</v>
      </c>
      <c r="N268" s="227">
        <v>0.63562915075746473</v>
      </c>
      <c r="O268" s="227">
        <v>0.76096109169832005</v>
      </c>
      <c r="P268" s="227">
        <v>0.69245652791768264</v>
      </c>
      <c r="Q268" s="227">
        <v>1.0640752659920594</v>
      </c>
      <c r="R268" s="227">
        <v>0.49084784724346014</v>
      </c>
      <c r="S268" s="227">
        <v>0.76741119159010451</v>
      </c>
      <c r="T268" s="227">
        <v>0.64543399040789695</v>
      </c>
      <c r="U268" s="227">
        <v>0.69427072540353407</v>
      </c>
      <c r="V268" s="227">
        <v>1.1141370220681577</v>
      </c>
      <c r="W268" s="227">
        <v>0.92749100186728028</v>
      </c>
      <c r="X268" s="227">
        <v>1.9924228717209225</v>
      </c>
      <c r="Y268" s="227">
        <v>0.47343280431168772</v>
      </c>
      <c r="Z268" s="227">
        <v>0.44904670127936847</v>
      </c>
      <c r="AA268" s="227">
        <v>0.71739613367378341</v>
      </c>
      <c r="AB268" s="227">
        <v>0.92926911412933222</v>
      </c>
      <c r="AC268" s="227">
        <v>0.54172346568892904</v>
      </c>
      <c r="AD268" s="235">
        <v>1.2453207299805464</v>
      </c>
      <c r="AE268" s="227">
        <v>0.24716685391898657</v>
      </c>
      <c r="AF268" s="227">
        <v>0.58044956297756811</v>
      </c>
      <c r="AG268" s="227">
        <v>1.5263016056737935</v>
      </c>
      <c r="AH268" s="227">
        <v>1.0530883042026065</v>
      </c>
      <c r="AI268" s="227">
        <v>0.98716605347351261</v>
      </c>
      <c r="AJ268" s="227">
        <v>1.023994099057189</v>
      </c>
      <c r="AK268" s="227">
        <v>1.4622143464375117</v>
      </c>
      <c r="AL268" s="227">
        <v>1.0845686091942903</v>
      </c>
      <c r="AM268" s="227">
        <v>1.2849884537050318</v>
      </c>
      <c r="AN268" s="227">
        <v>1.0181606944532438</v>
      </c>
      <c r="AO268" s="227">
        <v>1.4825629344510562</v>
      </c>
      <c r="AP268" s="227">
        <v>0.76040200909755895</v>
      </c>
      <c r="AQ268" s="227">
        <v>1.1811956224413476</v>
      </c>
      <c r="AR268" s="227">
        <v>0.41647535311137218</v>
      </c>
      <c r="AS268" s="235">
        <v>1.1663607175785629</v>
      </c>
      <c r="AT268" s="227">
        <v>0.90599413737995704</v>
      </c>
      <c r="AU268" s="227">
        <v>0.79044243373093281</v>
      </c>
      <c r="AV268" s="235">
        <v>1.2024231721232173</v>
      </c>
      <c r="AW268" s="227">
        <v>1.1809106803156943</v>
      </c>
      <c r="AX268" s="227">
        <v>0.80846469673810772</v>
      </c>
      <c r="AY268" s="227">
        <v>0.54691499405701605</v>
      </c>
      <c r="AZ268" s="227">
        <v>1.7491141116283313</v>
      </c>
      <c r="BA268" s="227">
        <v>0.44379173343041295</v>
      </c>
    </row>
    <row r="269" spans="2:62">
      <c r="B269" s="13">
        <v>44184</v>
      </c>
      <c r="C269" s="224">
        <v>262</v>
      </c>
      <c r="D269" s="227">
        <v>1.0149126094228325</v>
      </c>
      <c r="E269" s="227">
        <v>0.5816153454452585</v>
      </c>
      <c r="F269" s="227">
        <v>0.95634200794043933</v>
      </c>
      <c r="G269" s="227">
        <v>1.3611944336977291</v>
      </c>
      <c r="H269" s="235">
        <v>1.9517701811833734</v>
      </c>
      <c r="I269" s="227">
        <v>0.77184935233969298</v>
      </c>
      <c r="J269" s="227">
        <v>0.84847226425139866</v>
      </c>
      <c r="K269" s="227">
        <v>1.1852264735042592</v>
      </c>
      <c r="L269" s="227">
        <v>0.82442217344217894</v>
      </c>
      <c r="M269" s="227">
        <v>1.0972625445765161</v>
      </c>
      <c r="N269" s="227">
        <v>0.60094941135604429</v>
      </c>
      <c r="O269" s="227">
        <v>0.72486194922475478</v>
      </c>
      <c r="P269" s="227">
        <v>0.62160364938839463</v>
      </c>
      <c r="Q269" s="227">
        <v>1.0276273350880518</v>
      </c>
      <c r="R269" s="227">
        <v>0.43179468600523002</v>
      </c>
      <c r="S269" s="227">
        <v>0.86403983115973049</v>
      </c>
      <c r="T269" s="227">
        <v>0.64543399040789695</v>
      </c>
      <c r="U269" s="227">
        <v>0.69427072540353407</v>
      </c>
      <c r="V269" s="227">
        <v>1.243053489024756</v>
      </c>
      <c r="W269" s="227">
        <v>0.90431786325521857</v>
      </c>
      <c r="X269" s="227">
        <v>2.0552502951576734</v>
      </c>
      <c r="Y269" s="227">
        <v>0.5721360765546889</v>
      </c>
      <c r="Z269" s="227">
        <v>0.42476195568179925</v>
      </c>
      <c r="AA269" s="227">
        <v>0.673501334828711</v>
      </c>
      <c r="AB269" s="227">
        <v>0.85978157096156294</v>
      </c>
      <c r="AC269" s="227">
        <v>0.51526873245644522</v>
      </c>
      <c r="AD269" s="227">
        <v>1.2077206907179314</v>
      </c>
      <c r="AE269" s="227">
        <v>0.22447822344910304</v>
      </c>
      <c r="AF269" s="227">
        <v>0.53423409558805346</v>
      </c>
      <c r="AG269" s="227">
        <v>1.6372090691007202</v>
      </c>
      <c r="AH269" s="227">
        <v>1.0386317439284198</v>
      </c>
      <c r="AI269" s="227">
        <v>0.89085114697901191</v>
      </c>
      <c r="AJ269" s="227">
        <v>0.94437363604212365</v>
      </c>
      <c r="AK269" s="227">
        <v>1.4503022164760562</v>
      </c>
      <c r="AL269" s="227">
        <v>1.1227755232761285</v>
      </c>
      <c r="AM269" s="227">
        <v>1.2008840951741055</v>
      </c>
      <c r="AN269" s="227">
        <v>0.88567971205662588</v>
      </c>
      <c r="AO269" s="227">
        <v>1.4042037701250518</v>
      </c>
      <c r="AP269" s="227">
        <v>0.76040200909755895</v>
      </c>
      <c r="AQ269" s="227">
        <v>1.2432121354979588</v>
      </c>
      <c r="AR269" s="227">
        <v>0.39237979013709684</v>
      </c>
      <c r="AS269" s="235">
        <v>1.5377829389729822</v>
      </c>
      <c r="AT269" s="227">
        <v>0.7657211975672088</v>
      </c>
      <c r="AU269" s="227">
        <v>0.84160152536007105</v>
      </c>
      <c r="AV269" s="227">
        <v>1.1931173497042329</v>
      </c>
      <c r="AW269" s="227">
        <v>1.3384189898864156</v>
      </c>
      <c r="AX269" s="227">
        <v>0.87853349773503453</v>
      </c>
      <c r="AY269" s="227">
        <v>0.43985714898295519</v>
      </c>
      <c r="AZ269" s="227">
        <v>1.6933317187629169</v>
      </c>
      <c r="BA269" s="227">
        <v>0.55979263645864152</v>
      </c>
    </row>
    <row r="270" spans="2:62">
      <c r="B270" s="13">
        <v>44185</v>
      </c>
      <c r="C270" s="224">
        <v>263</v>
      </c>
      <c r="D270" s="227">
        <v>0.99155377453468774</v>
      </c>
      <c r="E270" s="227">
        <v>0.61540269746099041</v>
      </c>
      <c r="F270" s="227">
        <v>0.90760357253394375</v>
      </c>
      <c r="G270" s="227">
        <v>1.2286904600632198</v>
      </c>
      <c r="H270" s="235">
        <v>1.9306772404130004</v>
      </c>
      <c r="I270" s="227">
        <v>0.72707627067364811</v>
      </c>
      <c r="J270" s="227">
        <v>0.84847226425139866</v>
      </c>
      <c r="K270" s="227">
        <v>1.20144686243151</v>
      </c>
      <c r="L270" s="227">
        <v>0.80767482326731255</v>
      </c>
      <c r="M270" s="227">
        <v>1.039641444915824</v>
      </c>
      <c r="N270" s="227">
        <v>0.5203841135852626</v>
      </c>
      <c r="O270" s="227">
        <v>0.67154012870001323</v>
      </c>
      <c r="P270" s="227">
        <v>0.583530563174252</v>
      </c>
      <c r="Q270" s="227">
        <v>0.87952015220206392</v>
      </c>
      <c r="R270" s="227">
        <v>0.4074976127928715</v>
      </c>
      <c r="S270" s="227">
        <v>0.84368425080063914</v>
      </c>
      <c r="T270" s="227">
        <v>0.64543399040789695</v>
      </c>
      <c r="U270" s="227">
        <v>0.66223861456050159</v>
      </c>
      <c r="V270" s="227">
        <v>1.1789660659167771</v>
      </c>
      <c r="W270" s="227">
        <v>0.88162087206077799</v>
      </c>
      <c r="X270" s="227">
        <v>2.0864549097921601</v>
      </c>
      <c r="Y270" s="227">
        <v>0.5721360765546889</v>
      </c>
      <c r="Z270" s="227">
        <v>0.4160686385025108</v>
      </c>
      <c r="AA270" s="227">
        <v>0.70336056324225338</v>
      </c>
      <c r="AB270" s="227">
        <v>0.89150704821092985</v>
      </c>
      <c r="AC270" s="227">
        <v>0.47517237153927383</v>
      </c>
      <c r="AD270" s="227">
        <v>1.0808409137010802</v>
      </c>
      <c r="AE270" s="227">
        <v>0.22599199182088572</v>
      </c>
      <c r="AF270" s="227">
        <v>0.50191566501245022</v>
      </c>
      <c r="AG270" s="227">
        <v>1.5777194475704168</v>
      </c>
      <c r="AH270" s="227">
        <v>0.95015159558065376</v>
      </c>
      <c r="AI270" s="227">
        <v>0.85058816225695366</v>
      </c>
      <c r="AJ270" s="227">
        <v>0.91985541903759782</v>
      </c>
      <c r="AK270" s="227">
        <v>1.3769839225926894</v>
      </c>
      <c r="AL270" s="227">
        <v>1.0546559115656098</v>
      </c>
      <c r="AM270" s="227">
        <v>0.97357387531038186</v>
      </c>
      <c r="AN270" s="227">
        <v>0.91325842908328725</v>
      </c>
      <c r="AO270" s="227">
        <v>1.3287465798825084</v>
      </c>
      <c r="AP270" s="227">
        <v>0.76040200909755895</v>
      </c>
      <c r="AQ270" s="227">
        <v>1.1951297461597272</v>
      </c>
      <c r="AR270" s="227">
        <v>0.3960637934429404</v>
      </c>
      <c r="AS270" s="227">
        <v>1.1709911162951059</v>
      </c>
      <c r="AT270" s="227">
        <v>0.76433095976788934</v>
      </c>
      <c r="AU270" s="227">
        <v>0.77063912378813526</v>
      </c>
      <c r="AV270" s="227">
        <v>1.1170846060378483</v>
      </c>
      <c r="AW270" s="227">
        <v>1.2435739719608969</v>
      </c>
      <c r="AX270" s="227">
        <v>0.78354089982879727</v>
      </c>
      <c r="AY270" s="227">
        <v>0.45247641477827372</v>
      </c>
      <c r="AZ270" s="227">
        <v>1.5636801424721523</v>
      </c>
      <c r="BA270" s="227">
        <v>0.51787218411915503</v>
      </c>
    </row>
    <row r="271" spans="2:62">
      <c r="B271" s="13">
        <v>44186</v>
      </c>
      <c r="C271" s="224">
        <v>264</v>
      </c>
      <c r="D271" s="227">
        <v>0.97997619073026954</v>
      </c>
      <c r="E271" s="227">
        <v>0.60556091674861534</v>
      </c>
      <c r="F271" s="227">
        <v>0.91409907944769286</v>
      </c>
      <c r="G271" s="227">
        <v>1.2752723653607896</v>
      </c>
      <c r="H271" s="235">
        <v>1.8632162170920961</v>
      </c>
      <c r="I271" s="227">
        <v>0.70051005019645829</v>
      </c>
      <c r="J271" s="227">
        <v>1.1336091493300313</v>
      </c>
      <c r="K271" s="227">
        <v>1.3685419809837793</v>
      </c>
      <c r="L271" s="227">
        <v>0.76797826521876844</v>
      </c>
      <c r="M271" s="227">
        <v>1.0431284426131424</v>
      </c>
      <c r="N271" s="227">
        <v>0.45703020541958089</v>
      </c>
      <c r="O271" s="227">
        <v>0.65422807190970944</v>
      </c>
      <c r="P271" s="227">
        <v>0.57683293737440522</v>
      </c>
      <c r="Q271" s="227">
        <v>0.83223624000855323</v>
      </c>
      <c r="R271" s="227">
        <v>0.40737305621737974</v>
      </c>
      <c r="S271" s="227">
        <v>0.80823939435238201</v>
      </c>
      <c r="T271" s="227">
        <v>0.77869357166324704</v>
      </c>
      <c r="U271" s="227">
        <v>0.64551884404893756</v>
      </c>
      <c r="V271" s="227">
        <v>1.1780154524568027</v>
      </c>
      <c r="W271" s="227">
        <v>0.85035272217223024</v>
      </c>
      <c r="X271" s="227">
        <v>2.460032211300283</v>
      </c>
      <c r="Y271" s="227">
        <v>0.5250672276856605</v>
      </c>
      <c r="Z271" s="227">
        <v>0.38218752189949712</v>
      </c>
      <c r="AA271" s="227">
        <v>0.58143981287470992</v>
      </c>
      <c r="AB271" s="227">
        <v>0.86506706344560469</v>
      </c>
      <c r="AC271" s="227">
        <v>0.48585355051870799</v>
      </c>
      <c r="AD271" s="227">
        <v>1.0549926540914865</v>
      </c>
      <c r="AE271" s="227">
        <v>0.21568247273631158</v>
      </c>
      <c r="AF271" s="227">
        <v>0.513167855525966</v>
      </c>
      <c r="AG271" s="227">
        <v>1.5490235444860596</v>
      </c>
      <c r="AH271" s="227">
        <v>0.9345959680791438</v>
      </c>
      <c r="AI271" s="227">
        <v>0.83267260529808085</v>
      </c>
      <c r="AJ271" s="227">
        <v>0.84157176543599677</v>
      </c>
      <c r="AK271" s="227">
        <v>1.3945551679145953</v>
      </c>
      <c r="AL271" s="227">
        <v>1.0011996778864838</v>
      </c>
      <c r="AM271" s="227">
        <v>0.91127872847118441</v>
      </c>
      <c r="AN271" s="227">
        <v>0.90557610223608465</v>
      </c>
      <c r="AO271" s="227">
        <v>1.2192913785610366</v>
      </c>
      <c r="AP271" s="227">
        <v>0.92569533581886732</v>
      </c>
      <c r="AQ271" s="227">
        <v>1.1987368054312648</v>
      </c>
      <c r="AR271" s="227">
        <v>0.38294005134815734</v>
      </c>
      <c r="AS271" s="227">
        <v>0.99535273567189975</v>
      </c>
      <c r="AT271" s="227">
        <v>0.79817970052558407</v>
      </c>
      <c r="AU271" s="227">
        <v>0.75972120696685053</v>
      </c>
      <c r="AV271" s="227">
        <v>1.1270274988414439</v>
      </c>
      <c r="AW271" s="227">
        <v>1.2269773177857981</v>
      </c>
      <c r="AX271" s="227">
        <v>0.73927757930944338</v>
      </c>
      <c r="AY271" s="227">
        <v>0.44899257422620514</v>
      </c>
      <c r="AZ271" s="227">
        <v>1.4964597035448233</v>
      </c>
      <c r="BA271" s="227">
        <v>0.52806326194043052</v>
      </c>
    </row>
    <row r="272" spans="2:62">
      <c r="B272" s="13">
        <v>44187</v>
      </c>
      <c r="C272" s="224">
        <v>265</v>
      </c>
      <c r="D272" s="227">
        <v>0.92220627455112947</v>
      </c>
      <c r="E272" s="227">
        <v>0.51549125789576478</v>
      </c>
      <c r="F272" s="227">
        <v>0.95643270000415215</v>
      </c>
      <c r="G272" s="227">
        <v>1.1737034344806219</v>
      </c>
      <c r="H272" s="227">
        <v>1.8243169165919377</v>
      </c>
      <c r="I272" s="227">
        <v>0.66130746115418459</v>
      </c>
      <c r="J272" s="227">
        <v>1.0594764491051631</v>
      </c>
      <c r="K272" s="227">
        <v>1.0424034273611684</v>
      </c>
      <c r="L272" s="227">
        <v>0.77901050371012659</v>
      </c>
      <c r="M272" s="235">
        <v>1.036122308328429</v>
      </c>
      <c r="N272" s="227">
        <v>0.46041794758557536</v>
      </c>
      <c r="O272" s="227">
        <v>0.62502525649400353</v>
      </c>
      <c r="P272" s="227">
        <v>0.56399858882186948</v>
      </c>
      <c r="Q272" s="227">
        <v>0.83508143182324801</v>
      </c>
      <c r="R272" s="227">
        <v>0.42024373471013987</v>
      </c>
      <c r="S272" s="227">
        <v>0.79462300069723979</v>
      </c>
      <c r="T272" s="227">
        <v>0.77869357166324704</v>
      </c>
      <c r="U272" s="227">
        <v>0.64908605963009636</v>
      </c>
      <c r="V272" s="227">
        <v>1.1813413326312425</v>
      </c>
      <c r="W272" s="227">
        <v>0.85096953072280201</v>
      </c>
      <c r="X272" s="227">
        <v>1.9555284010253209</v>
      </c>
      <c r="Y272" s="227">
        <v>0.53372684830273542</v>
      </c>
      <c r="Z272" s="227">
        <v>0.35531371768513509</v>
      </c>
      <c r="AA272" s="227">
        <v>0.59135234810658532</v>
      </c>
      <c r="AB272" s="227">
        <v>0.88013286679612235</v>
      </c>
      <c r="AC272" s="227">
        <v>0.44726283483420559</v>
      </c>
      <c r="AD272" s="227">
        <v>0.99802749970626181</v>
      </c>
      <c r="AE272" s="227">
        <v>0.2308581182137916</v>
      </c>
      <c r="AF272" s="227">
        <v>0.48409433306247757</v>
      </c>
      <c r="AG272" s="227">
        <v>1.6618856610076449</v>
      </c>
      <c r="AH272" s="227">
        <v>0.89889597704634183</v>
      </c>
      <c r="AI272" s="227">
        <v>0.81970319402443637</v>
      </c>
      <c r="AJ272" s="227">
        <v>0.87996917744107406</v>
      </c>
      <c r="AK272" s="227">
        <v>1.3936386568020178</v>
      </c>
      <c r="AL272" s="227">
        <v>0.98635994447328856</v>
      </c>
      <c r="AM272" s="227">
        <v>0.87590275415096686</v>
      </c>
      <c r="AN272" s="227">
        <v>0.81311159160880764</v>
      </c>
      <c r="AO272" s="227">
        <v>1.2163901504906807</v>
      </c>
      <c r="AP272" s="227">
        <v>0.95321070995273105</v>
      </c>
      <c r="AQ272" s="227">
        <v>1.1314089915683769</v>
      </c>
      <c r="AR272" s="227">
        <v>0.39082773447096336</v>
      </c>
      <c r="AS272" s="227">
        <v>0.99623947156697312</v>
      </c>
      <c r="AT272" s="227">
        <v>0.88326409422587104</v>
      </c>
      <c r="AU272" s="227">
        <v>0.77608169729977816</v>
      </c>
      <c r="AV272" s="227">
        <v>1.0862302568670046</v>
      </c>
      <c r="AW272" s="227">
        <v>1.2296818429715322</v>
      </c>
      <c r="AX272" s="227">
        <v>0.79011190041410173</v>
      </c>
      <c r="AY272" s="227">
        <v>0.4432954218969038</v>
      </c>
      <c r="AZ272" s="227">
        <v>1.4589519593441125</v>
      </c>
      <c r="BA272" s="227">
        <v>0.51121634790798665</v>
      </c>
    </row>
    <row r="273" spans="2:53">
      <c r="B273" s="13">
        <v>44188</v>
      </c>
      <c r="C273" s="224">
        <v>266</v>
      </c>
      <c r="D273" s="227">
        <v>0.91983309462505702</v>
      </c>
      <c r="E273" s="227">
        <v>0.5192318434676173</v>
      </c>
      <c r="F273" s="227">
        <v>0.96225799639765142</v>
      </c>
      <c r="G273" s="227">
        <v>1.1372408336206976</v>
      </c>
      <c r="H273" s="227">
        <v>1.7378286114104873</v>
      </c>
      <c r="I273" s="227">
        <v>0.63384373090953672</v>
      </c>
      <c r="J273" s="227">
        <v>1.0452233722525557</v>
      </c>
      <c r="K273" s="227">
        <v>1.1455077577747932</v>
      </c>
      <c r="L273" s="235">
        <v>0.8003476084036113</v>
      </c>
      <c r="M273" s="235">
        <v>1.0513007184658514</v>
      </c>
      <c r="N273" s="227">
        <v>0.46445281980895814</v>
      </c>
      <c r="O273" s="227">
        <v>0.61346669298182177</v>
      </c>
      <c r="P273" s="227">
        <v>0.56907895228111016</v>
      </c>
      <c r="Q273" s="227">
        <v>0.82920891424091026</v>
      </c>
      <c r="R273" s="227">
        <v>0.39728729622083847</v>
      </c>
      <c r="S273" s="227">
        <v>0.83053893828454661</v>
      </c>
      <c r="T273" s="227">
        <v>0.84286360030463625</v>
      </c>
      <c r="U273" s="227">
        <v>0.81676747545783102</v>
      </c>
      <c r="V273" s="227">
        <v>1.2301908444546277</v>
      </c>
      <c r="W273" s="227">
        <v>0.84741180275525863</v>
      </c>
      <c r="X273" s="227">
        <v>1.8661399581619291</v>
      </c>
      <c r="Y273" s="227">
        <v>0.55581162128395889</v>
      </c>
      <c r="Z273" s="227">
        <v>0.37091912279049971</v>
      </c>
      <c r="AA273" s="227">
        <v>0.57252747721702035</v>
      </c>
      <c r="AB273" s="227">
        <v>0.89882481385336532</v>
      </c>
      <c r="AC273" s="227">
        <v>0.49667394646237184</v>
      </c>
      <c r="AD273" s="227">
        <v>0.845372861038867</v>
      </c>
      <c r="AE273" s="227">
        <v>0.24095249122087889</v>
      </c>
      <c r="AF273" s="227">
        <v>0.49549678690998483</v>
      </c>
      <c r="AG273" s="227">
        <v>1.654890916137765</v>
      </c>
      <c r="AH273" s="227">
        <v>0.88514086240046708</v>
      </c>
      <c r="AI273" s="227">
        <v>0.82730208973745989</v>
      </c>
      <c r="AJ273" s="227">
        <v>0.83461317625168618</v>
      </c>
      <c r="AK273" s="227">
        <v>1.4035560182944782</v>
      </c>
      <c r="AL273" s="227">
        <v>0.98286798112448637</v>
      </c>
      <c r="AM273" s="227">
        <v>1.0507998735389481</v>
      </c>
      <c r="AN273" s="227">
        <v>0.82373677610439855</v>
      </c>
      <c r="AO273" s="227">
        <v>1.1830604814481458</v>
      </c>
      <c r="AP273" s="227">
        <v>0.98904713499829355</v>
      </c>
      <c r="AQ273" s="235">
        <v>1.1996062860343366</v>
      </c>
      <c r="AR273" s="227">
        <v>0.39318269720034493</v>
      </c>
      <c r="AS273" s="227">
        <v>1.0079879408978951</v>
      </c>
      <c r="AT273" s="227">
        <v>0.85546634703772229</v>
      </c>
      <c r="AU273" s="227">
        <v>0.76852825115030854</v>
      </c>
      <c r="AV273" s="227">
        <v>1.0894677206999961</v>
      </c>
      <c r="AW273" s="227">
        <v>1.2209039015331515</v>
      </c>
      <c r="AX273" s="227">
        <v>0.73347498950391909</v>
      </c>
      <c r="AY273" s="227">
        <v>0.44358497049429452</v>
      </c>
      <c r="AZ273" s="227">
        <v>1.4800129862751936</v>
      </c>
      <c r="BA273" s="227">
        <v>0.48360469482689539</v>
      </c>
    </row>
    <row r="274" spans="2:53">
      <c r="B274" s="13">
        <v>44189</v>
      </c>
      <c r="C274" s="224">
        <v>267</v>
      </c>
      <c r="D274" s="227">
        <v>0.91558409808730601</v>
      </c>
      <c r="E274" s="227">
        <v>0.58761069541561584</v>
      </c>
      <c r="F274" s="227">
        <v>0.91669208963721815</v>
      </c>
      <c r="G274" s="227">
        <v>1.3289402389404157</v>
      </c>
      <c r="H274" s="227">
        <v>1.6307911693373154</v>
      </c>
      <c r="I274" s="227">
        <v>0.63686005502446064</v>
      </c>
      <c r="J274" s="227">
        <v>1.0338658117853379</v>
      </c>
      <c r="K274" s="227">
        <v>1.2995851156136138</v>
      </c>
      <c r="L274" s="235">
        <v>0.83687559418772806</v>
      </c>
      <c r="M274" s="235">
        <v>1.0649722400956614</v>
      </c>
      <c r="N274" s="227">
        <v>0.49565185146665919</v>
      </c>
      <c r="O274" s="227">
        <v>0.60438034207521696</v>
      </c>
      <c r="P274" s="227">
        <v>0.57925528196849696</v>
      </c>
      <c r="Q274" s="227">
        <v>0.82646403054437001</v>
      </c>
      <c r="R274" s="227">
        <v>0.40420230643982386</v>
      </c>
      <c r="S274" s="227">
        <v>0.83053893828454661</v>
      </c>
      <c r="T274" s="227">
        <v>0.84286360030463625</v>
      </c>
      <c r="U274" s="227">
        <v>0.87716325844467191</v>
      </c>
      <c r="V274" s="227">
        <v>1.2582004232920647</v>
      </c>
      <c r="W274" s="227">
        <v>0.89727468706097824</v>
      </c>
      <c r="X274" s="227">
        <v>1.8738158469045172</v>
      </c>
      <c r="Y274" s="227">
        <v>0.55581162128395889</v>
      </c>
      <c r="Z274" s="227">
        <v>0.37991515577852553</v>
      </c>
      <c r="AA274" s="227">
        <v>0.58530185411537361</v>
      </c>
      <c r="AB274" s="227">
        <v>0.96102824053959168</v>
      </c>
      <c r="AC274" s="227">
        <v>0.46755607256981435</v>
      </c>
      <c r="AD274" s="227">
        <v>1.0242838301490818</v>
      </c>
      <c r="AE274" s="227">
        <v>0.24038879436472729</v>
      </c>
      <c r="AF274" s="227">
        <v>0.56258456789977729</v>
      </c>
      <c r="AG274" s="227">
        <v>1.7682875996663658</v>
      </c>
      <c r="AH274" s="227">
        <v>0.88327091620750464</v>
      </c>
      <c r="AI274" s="227">
        <v>0.79127822974509598</v>
      </c>
      <c r="AJ274" s="227">
        <v>0.81890098110081666</v>
      </c>
      <c r="AK274" s="227">
        <v>1.4580450764599588</v>
      </c>
      <c r="AL274" s="227">
        <v>0.9864429269251066</v>
      </c>
      <c r="AM274" s="227">
        <v>1.288170773790398</v>
      </c>
      <c r="AN274" s="227">
        <v>0.91779068003135278</v>
      </c>
      <c r="AO274" s="227">
        <v>1.1599899956085633</v>
      </c>
      <c r="AP274" s="227">
        <v>0.98904713499829355</v>
      </c>
      <c r="AQ274" s="235">
        <v>1.2326926338861455</v>
      </c>
      <c r="AR274" s="227">
        <v>0.3822209499234524</v>
      </c>
      <c r="AS274" s="227">
        <v>1.0165519493754818</v>
      </c>
      <c r="AT274" s="227">
        <v>0.86041259772403778</v>
      </c>
      <c r="AU274" s="227">
        <v>0.85244783888049269</v>
      </c>
      <c r="AV274" s="227">
        <v>1.1209852752879255</v>
      </c>
      <c r="AW274" s="227">
        <v>1.2710817817343971</v>
      </c>
      <c r="AX274" s="227">
        <v>0.81351811556828069</v>
      </c>
      <c r="AY274" s="227">
        <v>0.46682857418256823</v>
      </c>
      <c r="AZ274" s="227">
        <v>1.4238351066313168</v>
      </c>
      <c r="BA274" s="227">
        <v>0.57266683287376152</v>
      </c>
    </row>
    <row r="275" spans="2:53">
      <c r="B275" s="13">
        <v>44190</v>
      </c>
      <c r="C275" s="224">
        <v>268</v>
      </c>
      <c r="D275" s="227">
        <v>0.94123230826372861</v>
      </c>
      <c r="E275" s="227">
        <v>0.58761069541561584</v>
      </c>
      <c r="F275" s="227">
        <v>1.0443624630659241</v>
      </c>
      <c r="G275" s="227">
        <v>1.2178572761569686</v>
      </c>
      <c r="H275" s="227">
        <v>1.6514408480141185</v>
      </c>
      <c r="I275" s="227">
        <v>0.64888901716031455</v>
      </c>
      <c r="J275" s="227">
        <v>1.0338658117853379</v>
      </c>
      <c r="K275" s="227">
        <v>1.1286923567201004</v>
      </c>
      <c r="L275" s="235">
        <v>0.83687559418772806</v>
      </c>
      <c r="M275" s="235">
        <v>1.1625919286375717</v>
      </c>
      <c r="N275" s="227">
        <v>0.56895409037133349</v>
      </c>
      <c r="O275" s="227">
        <v>0.60438034207521696</v>
      </c>
      <c r="P275" s="227">
        <v>0.4908600472227726</v>
      </c>
      <c r="Q275" s="227">
        <v>0.84075331386098839</v>
      </c>
      <c r="R275" s="227">
        <v>0.44404803712822122</v>
      </c>
      <c r="S275" s="227">
        <v>0.83053893828454661</v>
      </c>
      <c r="T275" s="227">
        <v>1.1800157337087012</v>
      </c>
      <c r="U275" s="227">
        <v>0.87716325844467191</v>
      </c>
      <c r="V275" s="227">
        <v>1.2582004232920647</v>
      </c>
      <c r="W275" s="227">
        <v>0.92374470005905451</v>
      </c>
      <c r="X275" s="227">
        <v>2.2616041977398766</v>
      </c>
      <c r="Y275" s="227">
        <v>0.55581162128395889</v>
      </c>
      <c r="Z275" s="227">
        <v>0.37991515577852553</v>
      </c>
      <c r="AA275" s="227">
        <v>0.67787340337187429</v>
      </c>
      <c r="AB275" s="227">
        <v>1.0251953900608259</v>
      </c>
      <c r="AC275" s="227">
        <v>0.46755607256981435</v>
      </c>
      <c r="AD275" s="227">
        <v>0.84492793564517099</v>
      </c>
      <c r="AE275" s="227">
        <v>0.23819638427600154</v>
      </c>
      <c r="AF275" s="227">
        <v>0.56945717817316377</v>
      </c>
      <c r="AG275" s="227">
        <v>1.7682875996663658</v>
      </c>
      <c r="AH275" s="227">
        <v>0.88475407125813932</v>
      </c>
      <c r="AI275" s="227">
        <v>0.76544194939034738</v>
      </c>
      <c r="AJ275" s="227">
        <v>0.84110863417988313</v>
      </c>
      <c r="AK275" s="227">
        <v>1.5102363238623921</v>
      </c>
      <c r="AL275" s="227">
        <v>0.9864429269251066</v>
      </c>
      <c r="AM275" s="227">
        <v>0.91964655818449004</v>
      </c>
      <c r="AN275" s="227">
        <v>0.79833118422908256</v>
      </c>
      <c r="AO275" s="227">
        <v>1.1585168936041208</v>
      </c>
      <c r="AP275" s="227">
        <v>0.98904713499829355</v>
      </c>
      <c r="AQ275" s="235">
        <v>1.3214963947320311</v>
      </c>
      <c r="AR275" s="227">
        <v>0.3822209499234524</v>
      </c>
      <c r="AS275" s="227">
        <v>1.0165519493754818</v>
      </c>
      <c r="AT275" s="227">
        <v>0.95507977005172706</v>
      </c>
      <c r="AU275" s="227">
        <v>1.0121685614478539</v>
      </c>
      <c r="AV275" s="227">
        <v>1.2118527173123641</v>
      </c>
      <c r="AW275" s="227">
        <v>1.610100110083325</v>
      </c>
      <c r="AX275" s="227">
        <v>0.81351811556828069</v>
      </c>
      <c r="AY275" s="227">
        <v>0.47753768099949262</v>
      </c>
      <c r="AZ275" s="227">
        <v>1.541707425761756</v>
      </c>
      <c r="BA275" s="227">
        <v>0.57266683287376152</v>
      </c>
    </row>
    <row r="276" spans="2:53">
      <c r="B276" s="13">
        <v>44191</v>
      </c>
      <c r="C276" s="224">
        <v>269</v>
      </c>
      <c r="D276" s="227">
        <v>1.0424604766509304</v>
      </c>
      <c r="E276" s="227">
        <v>0.71940792004972265</v>
      </c>
      <c r="F276" s="227">
        <v>1.1214022494790754</v>
      </c>
      <c r="G276" s="227">
        <v>1.2771641491878023</v>
      </c>
      <c r="H276" s="227">
        <v>1.7691105885584233</v>
      </c>
      <c r="I276" s="227">
        <v>0.67057793453889147</v>
      </c>
      <c r="J276" s="227">
        <v>1.3692930129015275</v>
      </c>
      <c r="K276" s="227">
        <v>1.1096773630842398</v>
      </c>
      <c r="L276" s="235">
        <v>0.97645894805543165</v>
      </c>
      <c r="M276" s="235">
        <v>1.2257538232894913</v>
      </c>
      <c r="N276" s="227">
        <v>0.599383740435387</v>
      </c>
      <c r="O276" s="227">
        <v>0.65914290666544417</v>
      </c>
      <c r="P276" s="227">
        <v>0.61671386501068581</v>
      </c>
      <c r="Q276" s="227">
        <v>0.87474478402741951</v>
      </c>
      <c r="R276" s="227">
        <v>0.45719335056111682</v>
      </c>
      <c r="S276" s="227">
        <v>0.99361866827291878</v>
      </c>
      <c r="T276" s="227">
        <v>1.1800157337087012</v>
      </c>
      <c r="U276" s="227">
        <v>0.87716325844467191</v>
      </c>
      <c r="V276" s="227">
        <v>1.2746352145625852</v>
      </c>
      <c r="W276" s="227">
        <v>0.93739851374974947</v>
      </c>
      <c r="X276" s="227">
        <v>2.2368995689026123</v>
      </c>
      <c r="Y276" s="227">
        <v>0.59064418572439037</v>
      </c>
      <c r="Z276" s="227">
        <v>0.39121162703096451</v>
      </c>
      <c r="AA276" s="227">
        <v>0.68916704974645782</v>
      </c>
      <c r="AB276" s="227">
        <v>1.0456318074431894</v>
      </c>
      <c r="AC276" s="227">
        <v>0.44460268710793116</v>
      </c>
      <c r="AD276" s="227">
        <v>1.186496294107491</v>
      </c>
      <c r="AE276" s="227">
        <v>0.24405529678193411</v>
      </c>
      <c r="AF276" s="227">
        <v>0.60038490507677367</v>
      </c>
      <c r="AG276" s="227">
        <v>1.7648570305397777</v>
      </c>
      <c r="AH276" s="227">
        <v>0.91292650993453706</v>
      </c>
      <c r="AI276" s="227">
        <v>0.82449891137587528</v>
      </c>
      <c r="AJ276" s="227">
        <v>0.84982702322378145</v>
      </c>
      <c r="AK276" s="227">
        <v>1.5661729809858724</v>
      </c>
      <c r="AL276" s="227">
        <v>1.0362489650556941</v>
      </c>
      <c r="AM276" s="227">
        <v>1.1587176744759984</v>
      </c>
      <c r="AN276" s="227">
        <v>1.0205785860493652</v>
      </c>
      <c r="AO276" s="227">
        <v>1.1809553637793917</v>
      </c>
      <c r="AP276" s="227">
        <v>0.98904713499829355</v>
      </c>
      <c r="AQ276" s="235">
        <v>1.3117848542333934</v>
      </c>
      <c r="AR276" s="227">
        <v>0.41613228332573826</v>
      </c>
      <c r="AS276" s="227">
        <v>1.0609191926212094</v>
      </c>
      <c r="AT276" s="227">
        <v>0.97022143076109002</v>
      </c>
      <c r="AU276" s="227">
        <v>0.92049790299988388</v>
      </c>
      <c r="AV276" s="227">
        <v>1.237676132833013</v>
      </c>
      <c r="AW276" s="227">
        <v>1.410708058660491</v>
      </c>
      <c r="AX276" s="227">
        <v>0.59299999953790206</v>
      </c>
      <c r="AY276" s="227">
        <v>0.48924564219515582</v>
      </c>
      <c r="AZ276" s="227">
        <v>1.5438157586742765</v>
      </c>
      <c r="BA276" s="227">
        <v>0.46483687420743841</v>
      </c>
    </row>
    <row r="277" spans="2:53">
      <c r="B277" s="13">
        <v>44192</v>
      </c>
      <c r="C277" s="224">
        <v>270</v>
      </c>
      <c r="D277" s="227">
        <v>1.047905243014797</v>
      </c>
      <c r="E277" s="227">
        <v>0.71481227877048881</v>
      </c>
      <c r="F277" s="227">
        <v>1.1858461942718128</v>
      </c>
      <c r="G277" s="227">
        <v>1.6891604643699512</v>
      </c>
      <c r="H277" s="227">
        <v>1.7011720491865643</v>
      </c>
      <c r="I277" s="227">
        <v>0.69621115839597947</v>
      </c>
      <c r="J277" s="227">
        <v>1.3692930129015275</v>
      </c>
      <c r="K277" s="227">
        <v>1.1048336658806843</v>
      </c>
      <c r="L277" s="235">
        <v>1.003801052448797</v>
      </c>
      <c r="M277" s="235">
        <v>1.2661815994169854</v>
      </c>
      <c r="N277" s="227">
        <v>0.61529209127728635</v>
      </c>
      <c r="O277" s="227">
        <v>0.64509430713337268</v>
      </c>
      <c r="P277" s="227">
        <v>0.62452817922416926</v>
      </c>
      <c r="Q277" s="227">
        <v>0.90317973694638964</v>
      </c>
      <c r="R277" s="227">
        <v>0.4799814017320817</v>
      </c>
      <c r="S277" s="227">
        <v>1.0581136989589115</v>
      </c>
      <c r="T277" s="227">
        <v>1.1800157337087012</v>
      </c>
      <c r="U277" s="227">
        <v>0.98237733997270327</v>
      </c>
      <c r="V277" s="227">
        <v>1.269369559551262</v>
      </c>
      <c r="W277" s="227">
        <v>0.95544711424600293</v>
      </c>
      <c r="X277" s="227">
        <v>2.1614978917850229</v>
      </c>
      <c r="Y277" s="227">
        <v>0.59064418572439037</v>
      </c>
      <c r="Z277" s="227">
        <v>0.39549745856028046</v>
      </c>
      <c r="AA277" s="227">
        <v>0.70268291782651049</v>
      </c>
      <c r="AB277" s="227">
        <v>1.0319596305450318</v>
      </c>
      <c r="AC277" s="227">
        <v>0.4583140189379315</v>
      </c>
      <c r="AD277" s="227">
        <v>1.2711582608155223</v>
      </c>
      <c r="AE277" s="227">
        <v>0.26005947030842691</v>
      </c>
      <c r="AF277" s="227">
        <v>0.60661266283375936</v>
      </c>
      <c r="AG277" s="227">
        <v>1.8496259991492181</v>
      </c>
      <c r="AH277" s="227">
        <v>0.93659982341860781</v>
      </c>
      <c r="AI277" s="227">
        <v>0.84685489815477921</v>
      </c>
      <c r="AJ277" s="227">
        <v>0.89784619861504722</v>
      </c>
      <c r="AK277" s="227">
        <v>1.6329779916593725</v>
      </c>
      <c r="AL277" s="227">
        <v>1.046357945806393</v>
      </c>
      <c r="AM277" s="227">
        <v>1.1003891047402499</v>
      </c>
      <c r="AN277" s="227">
        <v>1.0077719082235299</v>
      </c>
      <c r="AO277" s="227">
        <v>1.1652961852299168</v>
      </c>
      <c r="AP277" s="227">
        <v>0.98904713499829355</v>
      </c>
      <c r="AQ277" s="235">
        <v>1.3931394494247533</v>
      </c>
      <c r="AR277" s="227">
        <v>0.45360784007379656</v>
      </c>
      <c r="AS277" s="227">
        <v>1.0781023446661462</v>
      </c>
      <c r="AT277" s="227">
        <v>1.0299601002797079</v>
      </c>
      <c r="AU277" s="227">
        <v>0.96946627602194313</v>
      </c>
      <c r="AV277" s="227">
        <v>1.2741345046991981</v>
      </c>
      <c r="AW277" s="227">
        <v>1.4740206666807991</v>
      </c>
      <c r="AX277" s="227">
        <v>1.0418543336614914</v>
      </c>
      <c r="AY277" s="227">
        <v>0.48777650260691174</v>
      </c>
      <c r="AZ277" s="227">
        <v>1.7233454684090179</v>
      </c>
      <c r="BA277" s="227">
        <v>0.54343359369113386</v>
      </c>
    </row>
    <row r="278" spans="2:53">
      <c r="B278" s="13">
        <v>44193</v>
      </c>
      <c r="C278" s="224">
        <v>271</v>
      </c>
      <c r="D278" s="227">
        <v>1.0371902414474832</v>
      </c>
      <c r="E278" s="227">
        <v>0.75378549813050555</v>
      </c>
      <c r="F278" s="227">
        <v>1.1561899344820199</v>
      </c>
      <c r="G278" s="227">
        <v>1.5324481320373704</v>
      </c>
      <c r="H278" s="227">
        <v>1.6556196025357803</v>
      </c>
      <c r="I278" s="227">
        <v>0.71505000865365831</v>
      </c>
      <c r="J278" s="227">
        <v>1.0218536270691405</v>
      </c>
      <c r="K278" s="227">
        <v>1.0165458502260296</v>
      </c>
      <c r="L278" s="235">
        <v>1.02822344191925</v>
      </c>
      <c r="M278" s="235">
        <v>1.2837760404354424</v>
      </c>
      <c r="N278" s="227">
        <v>0.63382350781686314</v>
      </c>
      <c r="O278" s="227">
        <v>0.64173300279590151</v>
      </c>
      <c r="P278" s="227">
        <v>0.63043309765229749</v>
      </c>
      <c r="Q278" s="227">
        <v>0.92993545684126089</v>
      </c>
      <c r="R278" s="227">
        <v>0.48830142454495523</v>
      </c>
      <c r="S278" s="227">
        <v>1.0966105644096455</v>
      </c>
      <c r="T278" s="227">
        <v>0.97462372321083079</v>
      </c>
      <c r="U278" s="227">
        <v>0.99337100245800214</v>
      </c>
      <c r="V278" s="227">
        <v>1.2664312469189198</v>
      </c>
      <c r="W278" s="227">
        <v>0.95288862923109519</v>
      </c>
      <c r="X278" s="227">
        <v>2.1141346226525242</v>
      </c>
      <c r="Y278" s="227">
        <v>0.63776565627102444</v>
      </c>
      <c r="Z278" s="227">
        <v>0.464337812478404</v>
      </c>
      <c r="AA278" s="227">
        <v>0.70268291782651049</v>
      </c>
      <c r="AB278" s="227">
        <v>1.0115984430301594</v>
      </c>
      <c r="AC278" s="227">
        <v>0.46814377594713058</v>
      </c>
      <c r="AD278" s="227">
        <v>1.294661302126394</v>
      </c>
      <c r="AE278" s="227">
        <v>0.21783803269835392</v>
      </c>
      <c r="AF278" s="227">
        <v>0.5790126423862928</v>
      </c>
      <c r="AG278" s="227">
        <v>1.8188663013432662</v>
      </c>
      <c r="AH278" s="227">
        <v>0.90182725823405108</v>
      </c>
      <c r="AI278" s="227">
        <v>0.86507813820994828</v>
      </c>
      <c r="AJ278" s="227">
        <v>0.92789794602202236</v>
      </c>
      <c r="AK278" s="227">
        <v>1.6272464869869425</v>
      </c>
      <c r="AL278" s="227">
        <v>1.0675753940906267</v>
      </c>
      <c r="AM278" s="227">
        <v>1.1087113928552026</v>
      </c>
      <c r="AN278" s="227">
        <v>0.98705113641627107</v>
      </c>
      <c r="AO278" s="227">
        <v>1.1465319390740041</v>
      </c>
      <c r="AP278" s="227">
        <v>1.1392303054225752</v>
      </c>
      <c r="AQ278" s="235">
        <v>1.4061172907357136</v>
      </c>
      <c r="AR278" s="227">
        <v>0.43026089125066036</v>
      </c>
      <c r="AS278" s="227">
        <v>1.076936305154089</v>
      </c>
      <c r="AT278" s="227">
        <v>1.0476703617668346</v>
      </c>
      <c r="AU278" s="227">
        <v>0.98565531921711425</v>
      </c>
      <c r="AV278" s="227">
        <v>1.269159860516186</v>
      </c>
      <c r="AW278" s="227">
        <v>1.4361636968349372</v>
      </c>
      <c r="AX278" s="227">
        <v>1.0254999539876661</v>
      </c>
      <c r="AY278" s="227">
        <v>0.48818026540623344</v>
      </c>
      <c r="AZ278" s="227">
        <v>1.7247320367844867</v>
      </c>
      <c r="BA278" s="227">
        <v>0.49566769303063091</v>
      </c>
    </row>
    <row r="279" spans="2:53">
      <c r="B279" s="13">
        <v>44194</v>
      </c>
      <c r="C279" s="224">
        <v>272</v>
      </c>
      <c r="D279" s="227">
        <v>1.0860774823804829</v>
      </c>
      <c r="E279" s="227">
        <v>0.75667848352754929</v>
      </c>
      <c r="F279" s="227">
        <v>1.225720511087834</v>
      </c>
      <c r="G279" s="227">
        <v>1.6035165107341851</v>
      </c>
      <c r="H279" s="227">
        <v>1.6344062267673058</v>
      </c>
      <c r="I279" s="227">
        <v>0.78228053183944424</v>
      </c>
      <c r="J279" s="227">
        <v>1.1316561005751831</v>
      </c>
      <c r="K279" s="227">
        <v>1.1970122567542469</v>
      </c>
      <c r="L279" s="235">
        <v>1.0588717112900627</v>
      </c>
      <c r="M279" s="235">
        <v>1.2787690224814645</v>
      </c>
      <c r="N279" s="227">
        <v>0.65539823729362667</v>
      </c>
      <c r="O279" s="227">
        <v>0.63724001970703525</v>
      </c>
      <c r="P279" s="227">
        <v>0.6439852811356569</v>
      </c>
      <c r="Q279" s="227">
        <v>0.90721707049810718</v>
      </c>
      <c r="R279" s="227">
        <v>0.50912920353692726</v>
      </c>
      <c r="S279" s="227">
        <v>1.0195311251357404</v>
      </c>
      <c r="T279" s="227">
        <v>0.97462372321083079</v>
      </c>
      <c r="U279" s="227">
        <v>1.0037330521972723</v>
      </c>
      <c r="V279" s="227">
        <v>1.2730274275563249</v>
      </c>
      <c r="W279" s="227">
        <v>0.96932121469358434</v>
      </c>
      <c r="X279" s="227">
        <v>2.0316867423473082</v>
      </c>
      <c r="Y279" s="227">
        <v>0.60871034256830825</v>
      </c>
      <c r="Z279" s="227">
        <v>0.48346113555228143</v>
      </c>
      <c r="AA279" s="227">
        <v>0.70366969171770577</v>
      </c>
      <c r="AB279" s="227">
        <v>0.9832207365802148</v>
      </c>
      <c r="AC279" s="227">
        <v>0.51495683721411367</v>
      </c>
      <c r="AD279" s="227">
        <v>1.3290644862244452</v>
      </c>
      <c r="AE279" s="227">
        <v>0.25049961040698931</v>
      </c>
      <c r="AF279" s="227">
        <v>0.61894786807231228</v>
      </c>
      <c r="AG279" s="227">
        <v>1.6700810027948114</v>
      </c>
      <c r="AH279" s="227">
        <v>0.92151773293596462</v>
      </c>
      <c r="AI279" s="227">
        <v>0.85470082258936997</v>
      </c>
      <c r="AJ279" s="227">
        <v>0.96183983517994831</v>
      </c>
      <c r="AK279" s="227">
        <v>1.6298117573600177</v>
      </c>
      <c r="AL279" s="227">
        <v>1.0572784990688382</v>
      </c>
      <c r="AM279" s="227">
        <v>1.1223048341585542</v>
      </c>
      <c r="AN279" s="227">
        <v>1.0234684259989508</v>
      </c>
      <c r="AO279" s="227">
        <v>1.1371851652424476</v>
      </c>
      <c r="AP279" s="227">
        <v>1.1177026840350632</v>
      </c>
      <c r="AQ279" s="235">
        <v>1.4774372813166434</v>
      </c>
      <c r="AR279" s="227">
        <v>0.41848976891810502</v>
      </c>
      <c r="AS279" s="227">
        <v>1.0821736154335173</v>
      </c>
      <c r="AT279" s="227">
        <v>1.0213501655945225</v>
      </c>
      <c r="AU279" s="227">
        <v>1.0047797400661957</v>
      </c>
      <c r="AV279" s="227">
        <v>1.3056652170761194</v>
      </c>
      <c r="AW279" s="227">
        <v>1.5688790114332234</v>
      </c>
      <c r="AX279" s="227">
        <v>1.025290254476831</v>
      </c>
      <c r="AY279" s="227">
        <v>0.51502428626713581</v>
      </c>
      <c r="AZ279" s="227">
        <v>1.6891141710044164</v>
      </c>
      <c r="BA279" s="227">
        <v>0.52556514134258137</v>
      </c>
    </row>
    <row r="280" spans="2:53">
      <c r="B280" s="13">
        <v>44195</v>
      </c>
      <c r="C280" s="224">
        <v>273</v>
      </c>
      <c r="D280" s="227">
        <v>1.0555735934878336</v>
      </c>
      <c r="E280" s="227">
        <v>0.73317435288853261</v>
      </c>
      <c r="F280" s="227">
        <v>1.239609952103317</v>
      </c>
      <c r="G280" s="227">
        <v>1.6362016682133123</v>
      </c>
      <c r="H280" s="227">
        <v>1.6069404245347434</v>
      </c>
      <c r="I280" s="227">
        <v>0.67605817569076676</v>
      </c>
      <c r="J280" s="227">
        <v>1.1783010959830571</v>
      </c>
      <c r="K280" s="227">
        <v>1.2402217908867388</v>
      </c>
      <c r="L280" s="235">
        <v>1.0854529711719201</v>
      </c>
      <c r="M280" s="235">
        <v>1.2345150766385617</v>
      </c>
      <c r="N280" s="227">
        <v>0.66594185279954687</v>
      </c>
      <c r="O280" s="227">
        <v>0.62374091114078467</v>
      </c>
      <c r="P280" s="227">
        <v>0.64191226133384505</v>
      </c>
      <c r="Q280" s="227">
        <v>0.93640356370734423</v>
      </c>
      <c r="R280" s="227">
        <v>0.55116564441257354</v>
      </c>
      <c r="S280" s="227">
        <v>1.1023373651886104</v>
      </c>
      <c r="T280" s="227">
        <v>0.895228299578678</v>
      </c>
      <c r="U280" s="227">
        <v>0.9883693023025687</v>
      </c>
      <c r="V280" s="227">
        <v>1.2626474258555374</v>
      </c>
      <c r="W280" s="227">
        <v>0.95910205017685057</v>
      </c>
      <c r="X280" s="227">
        <v>1.8980645346707246</v>
      </c>
      <c r="Y280" s="227">
        <v>0.6052354750051947</v>
      </c>
      <c r="Z280" s="227">
        <v>0.49215910192665596</v>
      </c>
      <c r="AA280" s="227">
        <v>0.70204677920128034</v>
      </c>
      <c r="AB280" s="227">
        <v>1.0019093057257678</v>
      </c>
      <c r="AC280" s="227">
        <v>0.47692590033151355</v>
      </c>
      <c r="AD280" s="227">
        <v>1.2695111890662605</v>
      </c>
      <c r="AE280" s="227">
        <v>0.25426274518182929</v>
      </c>
      <c r="AF280" s="227">
        <v>0.60676649049606268</v>
      </c>
      <c r="AG280" s="227">
        <v>1.7385207598959849</v>
      </c>
      <c r="AH280" s="227">
        <v>0.92686921914794895</v>
      </c>
      <c r="AI280" s="227">
        <v>0.86357788197852459</v>
      </c>
      <c r="AJ280" s="227">
        <v>0.91953587630224021</v>
      </c>
      <c r="AK280" s="227">
        <v>1.6596706101915817</v>
      </c>
      <c r="AL280" s="227">
        <v>1.0382092456678396</v>
      </c>
      <c r="AM280" s="227">
        <v>1.1109442121941728</v>
      </c>
      <c r="AN280" s="227">
        <v>0.97901060051645161</v>
      </c>
      <c r="AO280" s="227">
        <v>1.1318683780906471</v>
      </c>
      <c r="AP280" s="227">
        <v>1.1711662405324523</v>
      </c>
      <c r="AQ280" s="235">
        <v>1.4741950943216</v>
      </c>
      <c r="AR280" s="227">
        <v>0.42260578647755104</v>
      </c>
      <c r="AS280" s="227">
        <v>1.0529831228565101</v>
      </c>
      <c r="AT280" s="227">
        <v>1.028619602749308</v>
      </c>
      <c r="AU280" s="227">
        <v>1.0519295283344323</v>
      </c>
      <c r="AV280" s="227">
        <v>1.2921805930502168</v>
      </c>
      <c r="AW280" s="227">
        <v>1.6345397177070176</v>
      </c>
      <c r="AX280" s="227">
        <v>1.0467047203001607</v>
      </c>
      <c r="AY280" s="227">
        <v>0.53696630438493698</v>
      </c>
      <c r="AZ280" s="227">
        <v>1.6712838763524982</v>
      </c>
      <c r="BA280" s="227">
        <v>0.55770609243653368</v>
      </c>
    </row>
    <row r="281" spans="2:53">
      <c r="B281" s="13">
        <v>44196</v>
      </c>
      <c r="C281" s="224">
        <v>274</v>
      </c>
      <c r="D281" s="227">
        <v>1.066666104284586</v>
      </c>
      <c r="E281" s="227">
        <v>0.67482365896885155</v>
      </c>
      <c r="F281" s="227">
        <v>1.2610923811440753</v>
      </c>
      <c r="G281" s="227">
        <v>1.6669867045598505</v>
      </c>
      <c r="H281" s="227">
        <v>1.6404747505846831</v>
      </c>
      <c r="I281" s="227">
        <v>0.78312189789870545</v>
      </c>
      <c r="J281" s="227">
        <v>1.2548228858478236</v>
      </c>
      <c r="K281" s="227">
        <v>1.1539860609993267</v>
      </c>
      <c r="L281" s="235">
        <v>1.0974473720168529</v>
      </c>
      <c r="M281" s="235">
        <v>1.1758870430100186</v>
      </c>
      <c r="N281" s="227">
        <v>0.73299914723241599</v>
      </c>
      <c r="O281" s="227">
        <v>0.60432749923590634</v>
      </c>
      <c r="P281" s="227">
        <v>0.64729734651449078</v>
      </c>
      <c r="Q281" s="227">
        <v>0.94591740486101072</v>
      </c>
      <c r="R281" s="227">
        <v>0.55330735444708723</v>
      </c>
      <c r="S281" s="227">
        <v>1.3440260417376797</v>
      </c>
      <c r="T281" s="227">
        <v>0.895228299578678</v>
      </c>
      <c r="U281" s="227">
        <v>0.99657674562700593</v>
      </c>
      <c r="V281" s="227">
        <v>1.2489234343559577</v>
      </c>
      <c r="W281" s="227">
        <v>0.95566911189623382</v>
      </c>
      <c r="X281" s="227">
        <v>2.2891662720932286</v>
      </c>
      <c r="Y281" s="227">
        <v>0.7148775107958828</v>
      </c>
      <c r="Z281" s="227">
        <v>0.48255345618716411</v>
      </c>
      <c r="AA281" s="227">
        <v>0.7048847210315401</v>
      </c>
      <c r="AB281" s="227">
        <v>0.96606180602048908</v>
      </c>
      <c r="AC281" s="227">
        <v>0.54897295706522542</v>
      </c>
      <c r="AD281" s="227">
        <v>1.3434254990025454</v>
      </c>
      <c r="AE281" s="227">
        <v>0.25457461229588013</v>
      </c>
      <c r="AF281" s="227">
        <v>0.57026368741827882</v>
      </c>
      <c r="AG281" s="227">
        <v>1.6043842538829114</v>
      </c>
      <c r="AH281" s="227">
        <v>0.96850286079160752</v>
      </c>
      <c r="AI281" s="227">
        <v>0.86851275778005999</v>
      </c>
      <c r="AJ281" s="227">
        <v>0.98631168139000636</v>
      </c>
      <c r="AK281" s="227">
        <v>1.6389675693066661</v>
      </c>
      <c r="AL281" s="227">
        <v>1.0361783467837529</v>
      </c>
      <c r="AM281" s="227">
        <v>1.1048341578893022</v>
      </c>
      <c r="AN281" s="227">
        <v>0.87275563285260971</v>
      </c>
      <c r="AO281" s="227">
        <v>1.1311381782176102</v>
      </c>
      <c r="AP281" s="227">
        <v>1.3389781164849726</v>
      </c>
      <c r="AQ281" s="235">
        <v>1.5100196143021907</v>
      </c>
      <c r="AR281" s="227">
        <v>0.42130070118735169</v>
      </c>
      <c r="AS281" s="227">
        <v>1.1105035291490952</v>
      </c>
      <c r="AT281" s="227">
        <v>1.0623018397036483</v>
      </c>
      <c r="AU281" s="227">
        <v>1.0311872490010643</v>
      </c>
      <c r="AV281" s="227">
        <v>1.276145189296177</v>
      </c>
      <c r="AW281" s="227">
        <v>1.7926925217566922</v>
      </c>
      <c r="AX281" s="227">
        <v>0.96586818583135015</v>
      </c>
      <c r="AY281" s="227">
        <v>0.54055247648684257</v>
      </c>
      <c r="AZ281" s="227">
        <v>1.6828008043317664</v>
      </c>
      <c r="BA281" s="227">
        <v>0.55492522584571646</v>
      </c>
    </row>
    <row r="282" spans="2:53">
      <c r="B282" s="13">
        <v>44197</v>
      </c>
      <c r="C282" s="224">
        <v>275</v>
      </c>
      <c r="D282" s="227">
        <v>1.0733890425360977</v>
      </c>
      <c r="E282" s="227">
        <v>0.79511192557017041</v>
      </c>
      <c r="F282" s="227">
        <v>1.1605745014049873</v>
      </c>
      <c r="G282" s="227">
        <v>1.675443801003291</v>
      </c>
      <c r="H282" s="227">
        <v>1.6243482660341004</v>
      </c>
      <c r="I282" s="227">
        <v>0.78113015447302458</v>
      </c>
      <c r="J282" s="227">
        <v>1.4810213497733926</v>
      </c>
      <c r="K282" s="227">
        <v>1.4961671613813519</v>
      </c>
      <c r="L282" s="235">
        <v>1.2907902399187725</v>
      </c>
      <c r="M282" s="235">
        <v>1.1992367236105497</v>
      </c>
      <c r="N282" s="227">
        <v>0.72966974068501755</v>
      </c>
      <c r="O282" s="227">
        <v>0.70925941016286898</v>
      </c>
      <c r="P282" s="227">
        <v>0.7781669600327541</v>
      </c>
      <c r="Q282" s="227">
        <v>0.92980903419973715</v>
      </c>
      <c r="R282" s="227">
        <v>0.56211521051139357</v>
      </c>
      <c r="S282" s="227">
        <v>1.5743638229755013</v>
      </c>
      <c r="T282" s="227">
        <v>0.88629768902411654</v>
      </c>
      <c r="U282" s="227">
        <v>1.1385762139102695</v>
      </c>
      <c r="V282" s="227">
        <v>1.5169849403531086</v>
      </c>
      <c r="W282" s="227">
        <v>0.9840349883924</v>
      </c>
      <c r="X282" s="227">
        <v>1.99145569006617</v>
      </c>
      <c r="Y282" s="227">
        <v>0.81498276410399184</v>
      </c>
      <c r="Z282" s="227">
        <v>0.56128548272731393</v>
      </c>
      <c r="AA282" s="227">
        <v>0.68309388256747439</v>
      </c>
      <c r="AB282" s="227">
        <v>1.0375088880467993</v>
      </c>
      <c r="AC282" s="227">
        <v>0.68619631733548248</v>
      </c>
      <c r="AD282" s="227">
        <v>1.5830877426662227</v>
      </c>
      <c r="AE282" s="227">
        <v>0.25409485827064976</v>
      </c>
      <c r="AF282" s="227">
        <v>0.57579643887840803</v>
      </c>
      <c r="AG282" s="227">
        <v>1.8604656972931519</v>
      </c>
      <c r="AH282" s="227">
        <v>1.4049605937375682</v>
      </c>
      <c r="AI282" s="227">
        <v>0.89449937409492108</v>
      </c>
      <c r="AJ282" s="227">
        <v>1.0089324981919898</v>
      </c>
      <c r="AK282" s="227">
        <v>1.6385565843922858</v>
      </c>
      <c r="AL282" s="227">
        <v>1.2159219490486453</v>
      </c>
      <c r="AM282" s="227">
        <v>1.2756178288894304</v>
      </c>
      <c r="AN282" s="227">
        <v>1.079139923311599</v>
      </c>
      <c r="AO282" s="227">
        <v>1.1683270993929185</v>
      </c>
      <c r="AP282" s="227">
        <v>1.489483210468683</v>
      </c>
      <c r="AQ282" s="235">
        <v>1.5061746775053817</v>
      </c>
      <c r="AR282" s="227">
        <v>0.48382766802017585</v>
      </c>
      <c r="AS282" s="227">
        <v>1.2532449824436449</v>
      </c>
      <c r="AT282" s="227">
        <v>1.1067502481269642</v>
      </c>
      <c r="AU282" s="227">
        <v>1.0525627668080517</v>
      </c>
      <c r="AV282" s="227">
        <v>1.3283941863023381</v>
      </c>
      <c r="AW282" s="227">
        <v>1.816249675110347</v>
      </c>
      <c r="AX282" s="227">
        <v>1.2123651593762577</v>
      </c>
      <c r="AY282" s="227">
        <v>0.59165184950964134</v>
      </c>
      <c r="AZ282" s="227">
        <v>1.5519550740717949</v>
      </c>
      <c r="BA282" s="227">
        <v>0.70237807063320601</v>
      </c>
    </row>
    <row r="283" spans="2:53">
      <c r="B283" s="13">
        <v>44198</v>
      </c>
      <c r="C283" s="224">
        <v>276</v>
      </c>
      <c r="D283" s="227">
        <v>1.1042888468839098</v>
      </c>
      <c r="E283" s="227">
        <v>0.63773699339351808</v>
      </c>
      <c r="F283" s="227">
        <v>1.2013048644969564</v>
      </c>
      <c r="G283" s="227">
        <v>1.7014739042703499</v>
      </c>
      <c r="H283" s="227">
        <v>1.5855520508569754</v>
      </c>
      <c r="I283" s="227">
        <v>0.80953417052640475</v>
      </c>
      <c r="J283" s="227">
        <v>1.145594148657203</v>
      </c>
      <c r="K283" s="227">
        <v>1.2984995754834219</v>
      </c>
      <c r="L283" s="235">
        <v>1.1097279259344515</v>
      </c>
      <c r="M283" s="235">
        <v>1.2706348943282566</v>
      </c>
      <c r="N283" s="227">
        <v>0.76807010128295672</v>
      </c>
      <c r="O283" s="227">
        <v>0.68992513876892247</v>
      </c>
      <c r="P283" s="227">
        <v>0.69587799038437481</v>
      </c>
      <c r="Q283" s="227">
        <v>0.93726442809372357</v>
      </c>
      <c r="R283" s="227">
        <v>0.59369935858311707</v>
      </c>
      <c r="S283" s="227">
        <v>1.3155142958225443</v>
      </c>
      <c r="T283" s="227">
        <v>0.88629768902411654</v>
      </c>
      <c r="U283" s="227">
        <v>1.1385762139102695</v>
      </c>
      <c r="V283" s="227">
        <v>1.4355376288209851</v>
      </c>
      <c r="W283" s="227">
        <v>1.0311063080788838</v>
      </c>
      <c r="X283" s="227">
        <v>1.9331086305125922</v>
      </c>
      <c r="Y283" s="227">
        <v>0.63431299892831661</v>
      </c>
      <c r="Z283" s="227">
        <v>0.55594652352840712</v>
      </c>
      <c r="AA283" s="227">
        <v>0.73626032190396984</v>
      </c>
      <c r="AB283" s="227">
        <v>1.0550638631198237</v>
      </c>
      <c r="AC283" s="227">
        <v>0.70709361190548492</v>
      </c>
      <c r="AD283" s="227">
        <v>1.3633018137945692</v>
      </c>
      <c r="AE283" s="227">
        <v>0.25489548994670486</v>
      </c>
      <c r="AF283" s="227">
        <v>0.61143259304982578</v>
      </c>
      <c r="AG283" s="227">
        <v>1.6935710674617712</v>
      </c>
      <c r="AH283" s="227">
        <v>1.0126959720523132</v>
      </c>
      <c r="AI283" s="227">
        <v>0.91120247388476783</v>
      </c>
      <c r="AJ283" s="227">
        <v>1.048975988706832</v>
      </c>
      <c r="AK283" s="227">
        <v>1.6353418249893383</v>
      </c>
      <c r="AL283" s="227">
        <v>1.0833349472420397</v>
      </c>
      <c r="AM283" s="227">
        <v>1.1840136158311207</v>
      </c>
      <c r="AN283" s="227">
        <v>0.96467465930754059</v>
      </c>
      <c r="AO283" s="227">
        <v>1.1683963477077595</v>
      </c>
      <c r="AP283" s="227">
        <v>1.489483210468683</v>
      </c>
      <c r="AQ283" s="235">
        <v>1.5650977962507742</v>
      </c>
      <c r="AR283" s="227">
        <v>0.43298055280787751</v>
      </c>
      <c r="AS283" s="227">
        <v>0.96718769423489448</v>
      </c>
      <c r="AT283" s="227">
        <v>1.2410830232545729</v>
      </c>
      <c r="AU283" s="227">
        <v>1.0776676364479241</v>
      </c>
      <c r="AV283" s="227">
        <v>1.3156056392064741</v>
      </c>
      <c r="AW283" s="227">
        <v>1.9117710806720265</v>
      </c>
      <c r="AX283" s="227">
        <v>1.370402891984414</v>
      </c>
      <c r="AY283" s="227">
        <v>0.65274915781596832</v>
      </c>
      <c r="AZ283" s="227">
        <v>1.5806274903976967</v>
      </c>
      <c r="BA283" s="227">
        <v>0.67175199483397052</v>
      </c>
    </row>
    <row r="284" spans="2:53">
      <c r="B284" s="13">
        <v>44199</v>
      </c>
      <c r="C284" s="224">
        <v>277</v>
      </c>
      <c r="D284" s="227">
        <v>1.1069554611074903</v>
      </c>
      <c r="E284" s="227">
        <v>0.62210384028669508</v>
      </c>
      <c r="F284" s="227">
        <v>1.2640933567638259</v>
      </c>
      <c r="G284" s="227">
        <v>1.5130408457975721</v>
      </c>
      <c r="H284" s="227">
        <v>1.5802552182715803</v>
      </c>
      <c r="I284" s="227">
        <v>0.80960714453140226</v>
      </c>
      <c r="J284" s="227">
        <v>1.145594148657203</v>
      </c>
      <c r="K284" s="227">
        <v>1.3267300812524141</v>
      </c>
      <c r="L284" s="235">
        <v>1.1194492923038979</v>
      </c>
      <c r="M284" s="235">
        <v>1.3061085907748651</v>
      </c>
      <c r="N284" s="227">
        <v>0.79899874938487159</v>
      </c>
      <c r="O284" s="227">
        <v>0.70031007048455707</v>
      </c>
      <c r="P284" s="227">
        <v>0.69614071529982324</v>
      </c>
      <c r="Q284" s="227">
        <v>0.98575184730090071</v>
      </c>
      <c r="R284" s="227">
        <v>0.59536319195613785</v>
      </c>
      <c r="S284" s="227">
        <v>1.3200605336312827</v>
      </c>
      <c r="T284" s="227">
        <v>0.88629768902411654</v>
      </c>
      <c r="U284" s="227">
        <v>1.1030010132516921</v>
      </c>
      <c r="V284" s="227">
        <v>1.5017564324115082</v>
      </c>
      <c r="W284" s="227">
        <v>1.0469448174399685</v>
      </c>
      <c r="X284" s="227">
        <v>1.8765417711337409</v>
      </c>
      <c r="Y284" s="227">
        <v>0.63431299892831661</v>
      </c>
      <c r="Z284" s="227">
        <v>0.53434569793375475</v>
      </c>
      <c r="AA284" s="227">
        <v>0.7045010505813869</v>
      </c>
      <c r="AB284" s="227">
        <v>1.0246078326607591</v>
      </c>
      <c r="AC284" s="227">
        <v>0.66789758966144019</v>
      </c>
      <c r="AD284" s="227">
        <v>1.4022432870150783</v>
      </c>
      <c r="AE284" s="227">
        <v>0.24155715325829671</v>
      </c>
      <c r="AF284" s="227">
        <v>0.58189994967438197</v>
      </c>
      <c r="AG284" s="227">
        <v>1.5020743889667136</v>
      </c>
      <c r="AH284" s="227">
        <v>1.0444757515902126</v>
      </c>
      <c r="AI284" s="227">
        <v>0.92228991905530322</v>
      </c>
      <c r="AJ284" s="227">
        <v>1.0089569581235938</v>
      </c>
      <c r="AK284" s="227">
        <v>1.658153194643359</v>
      </c>
      <c r="AL284" s="227">
        <v>1.0602565444509437</v>
      </c>
      <c r="AM284" s="227">
        <v>1.239483033601704</v>
      </c>
      <c r="AN284" s="227">
        <v>0.932022780841952</v>
      </c>
      <c r="AO284" s="227">
        <v>1.2187604386547233</v>
      </c>
      <c r="AP284" s="227">
        <v>1.489483210468683</v>
      </c>
      <c r="AQ284" s="235">
        <v>1.5626946182043457</v>
      </c>
      <c r="AR284" s="227">
        <v>0.39050751322256311</v>
      </c>
      <c r="AS284" s="227">
        <v>1.0320539435071194</v>
      </c>
      <c r="AT284" s="227">
        <v>1.2286564337600987</v>
      </c>
      <c r="AU284" s="227">
        <v>1.0923564776578789</v>
      </c>
      <c r="AV284" s="227">
        <v>1.3296092410223384</v>
      </c>
      <c r="AW284" s="227">
        <v>2.0046468158355171</v>
      </c>
      <c r="AX284" s="227">
        <v>1.0395145351326462</v>
      </c>
      <c r="AY284" s="227">
        <v>0.63748585764431864</v>
      </c>
      <c r="AZ284" s="227">
        <v>1.5102951539120875</v>
      </c>
      <c r="BA284" s="227">
        <v>0.60979833058694466</v>
      </c>
    </row>
    <row r="285" spans="2:53">
      <c r="B285" s="13">
        <v>44200</v>
      </c>
      <c r="C285" s="224">
        <v>278</v>
      </c>
      <c r="D285" s="227">
        <v>1.0986443158097967</v>
      </c>
      <c r="E285" s="227">
        <v>0.59327507495794407</v>
      </c>
      <c r="F285" s="227">
        <v>1.2552446815373233</v>
      </c>
      <c r="G285" s="227">
        <v>1.5874633784560745</v>
      </c>
      <c r="H285" s="227">
        <v>1.6158181391094675</v>
      </c>
      <c r="I285" s="227">
        <v>0.78461084471199072</v>
      </c>
      <c r="J285" s="227">
        <v>1.3120051213976223</v>
      </c>
      <c r="K285" s="227">
        <v>1.2450124399012401</v>
      </c>
      <c r="L285" s="235">
        <v>1.1146781117156073</v>
      </c>
      <c r="M285" s="235">
        <v>1.3397220549203734</v>
      </c>
      <c r="N285" s="227">
        <v>0.85058369743215168</v>
      </c>
      <c r="O285" s="227">
        <v>0.67503047657186954</v>
      </c>
      <c r="P285" s="227">
        <v>0.68873899569611907</v>
      </c>
      <c r="Q285" s="227">
        <v>0.98095845838679041</v>
      </c>
      <c r="R285" s="227">
        <v>0.57981615841280798</v>
      </c>
      <c r="S285" s="227">
        <v>1.2986133083270093</v>
      </c>
      <c r="T285" s="227">
        <v>0.96613712322094003</v>
      </c>
      <c r="U285" s="227">
        <v>1.1108738311246162</v>
      </c>
      <c r="V285" s="227">
        <v>1.4816495291498708</v>
      </c>
      <c r="W285" s="227">
        <v>1.0725923374835895</v>
      </c>
      <c r="X285" s="227">
        <v>1.8931304971877592</v>
      </c>
      <c r="Y285" s="227">
        <v>0.61896407495794903</v>
      </c>
      <c r="Z285" s="227">
        <v>0.45997457960036719</v>
      </c>
      <c r="AA285" s="227">
        <v>0.76037672433394277</v>
      </c>
      <c r="AB285" s="227">
        <v>1.0098319049299016</v>
      </c>
      <c r="AC285" s="227">
        <v>0.6732491241847478</v>
      </c>
      <c r="AD285" s="227">
        <v>1.4071042410582737</v>
      </c>
      <c r="AE285" s="227">
        <v>0.26233112262395203</v>
      </c>
      <c r="AF285" s="227">
        <v>0.58470442249087184</v>
      </c>
      <c r="AG285" s="227">
        <v>1.4289731256931606</v>
      </c>
      <c r="AH285" s="227">
        <v>1.1087349565365707</v>
      </c>
      <c r="AI285" s="227">
        <v>0.91752343884150223</v>
      </c>
      <c r="AJ285" s="227">
        <v>1.018294842742838</v>
      </c>
      <c r="AK285" s="227">
        <v>1.6585888770890225</v>
      </c>
      <c r="AL285" s="227">
        <v>1.0874398241775702</v>
      </c>
      <c r="AM285" s="227">
        <v>1.2638090710303069</v>
      </c>
      <c r="AN285" s="227">
        <v>0.95102204306108462</v>
      </c>
      <c r="AO285" s="227">
        <v>1.2547031266014435</v>
      </c>
      <c r="AP285" s="227">
        <v>1.1681009858506539</v>
      </c>
      <c r="AQ285" s="235">
        <v>1.5558221827188135</v>
      </c>
      <c r="AR285" s="227">
        <v>0.39974784420240589</v>
      </c>
      <c r="AS285" s="227">
        <v>1.016369725767571</v>
      </c>
      <c r="AT285" s="227">
        <v>1.1925679082910534</v>
      </c>
      <c r="AU285" s="227">
        <v>1.053029016521607</v>
      </c>
      <c r="AV285" s="227">
        <v>1.3211044007437525</v>
      </c>
      <c r="AW285" s="227">
        <v>2.0344959975991981</v>
      </c>
      <c r="AX285" s="227">
        <v>1.0858295429776328</v>
      </c>
      <c r="AY285" s="227">
        <v>0.63701475169905464</v>
      </c>
      <c r="AZ285" s="227">
        <v>1.5312146591356728</v>
      </c>
      <c r="BA285" s="227">
        <v>0.66257668999204966</v>
      </c>
    </row>
    <row r="286" spans="2:53">
      <c r="B286" s="13">
        <v>44201</v>
      </c>
      <c r="C286" s="224">
        <v>279</v>
      </c>
      <c r="D286" s="227">
        <v>1.0256418552689692</v>
      </c>
      <c r="E286" s="227">
        <v>0.53419403461198045</v>
      </c>
      <c r="F286" s="227">
        <v>1.1852299689240351</v>
      </c>
      <c r="G286" s="227">
        <v>1.6308692908101616</v>
      </c>
      <c r="H286" s="227">
        <v>1.6224859875878295</v>
      </c>
      <c r="I286" s="227">
        <v>0.7008591962865296</v>
      </c>
      <c r="J286" s="227">
        <v>1.3867520136355995</v>
      </c>
      <c r="K286" s="227">
        <v>1.1982531647722641</v>
      </c>
      <c r="L286" s="235">
        <v>1.0925151482276922</v>
      </c>
      <c r="M286" s="235">
        <v>1.3048645365573819</v>
      </c>
      <c r="N286" s="227">
        <v>0.84713518943815613</v>
      </c>
      <c r="O286" s="227">
        <v>0.62051077532111321</v>
      </c>
      <c r="P286" s="227">
        <v>0.68139595032301925</v>
      </c>
      <c r="Q286" s="227">
        <v>0.96851026582704947</v>
      </c>
      <c r="R286" s="227">
        <v>0.54153036436583235</v>
      </c>
      <c r="S286" s="227">
        <v>1.3527571481765881</v>
      </c>
      <c r="T286" s="227">
        <v>0.96613712322094003</v>
      </c>
      <c r="U286" s="227">
        <v>1.1058871280234988</v>
      </c>
      <c r="V286" s="227">
        <v>1.4906198026665152</v>
      </c>
      <c r="W286" s="227">
        <v>1.0329345309143534</v>
      </c>
      <c r="X286" s="227">
        <v>1.9955902371235266</v>
      </c>
      <c r="Y286" s="227">
        <v>0.60150535603540334</v>
      </c>
      <c r="Z286" s="227">
        <v>0.44990439741580601</v>
      </c>
      <c r="AA286" s="227">
        <v>0.73882355409156431</v>
      </c>
      <c r="AB286" s="227">
        <v>0.94826293245700655</v>
      </c>
      <c r="AC286" s="227">
        <v>0.6201185585140172</v>
      </c>
      <c r="AD286" s="227">
        <v>1.4300107854847763</v>
      </c>
      <c r="AE286" s="227">
        <v>0.19701408961656192</v>
      </c>
      <c r="AF286" s="227">
        <v>0.54387681011045841</v>
      </c>
      <c r="AG286" s="227">
        <v>1.4578020625466996</v>
      </c>
      <c r="AH286" s="227">
        <v>1.0806358866136836</v>
      </c>
      <c r="AI286" s="227">
        <v>0.88360340443731644</v>
      </c>
      <c r="AJ286" s="227">
        <v>1.0177853616904693</v>
      </c>
      <c r="AK286" s="227">
        <v>1.6683827032513017</v>
      </c>
      <c r="AL286" s="227">
        <v>1.0838636232882948</v>
      </c>
      <c r="AM286" s="227">
        <v>1.2516060492525531</v>
      </c>
      <c r="AN286" s="227">
        <v>0.95848696078485929</v>
      </c>
      <c r="AO286" s="227">
        <v>1.2089543787931081</v>
      </c>
      <c r="AP286" s="227">
        <v>1.1040711690873348</v>
      </c>
      <c r="AQ286" s="235">
        <v>1.5210283832539417</v>
      </c>
      <c r="AR286" s="227">
        <v>0.37205682619812258</v>
      </c>
      <c r="AS286" s="227">
        <v>0.96632666382023202</v>
      </c>
      <c r="AT286" s="227">
        <v>1.1330387640540809</v>
      </c>
      <c r="AU286" s="227">
        <v>0.98739547164802743</v>
      </c>
      <c r="AV286" s="227">
        <v>1.2757809109083038</v>
      </c>
      <c r="AW286" s="227">
        <v>2.0016982652641704</v>
      </c>
      <c r="AX286" s="227">
        <v>1.0521141887410681</v>
      </c>
      <c r="AY286" s="227">
        <v>0.61399943910350274</v>
      </c>
      <c r="AZ286" s="227">
        <v>1.4622572737899782</v>
      </c>
      <c r="BA286" s="227">
        <v>0.76388894654557349</v>
      </c>
    </row>
    <row r="287" spans="2:53">
      <c r="B287" s="13">
        <v>44202</v>
      </c>
      <c r="C287" s="224">
        <v>280</v>
      </c>
      <c r="D287" s="227">
        <v>0.96370634973439451</v>
      </c>
      <c r="E287" s="227">
        <v>0.55322491297248788</v>
      </c>
      <c r="F287" s="227">
        <v>1.1005099244664862</v>
      </c>
      <c r="G287" s="227">
        <v>1.5764676007191067</v>
      </c>
      <c r="H287" s="227">
        <v>1.6238408664077093</v>
      </c>
      <c r="I287" s="227">
        <v>0.7961354215508365</v>
      </c>
      <c r="J287" s="227">
        <v>1.4379810485894191</v>
      </c>
      <c r="K287" s="227">
        <v>1.2073934911647655</v>
      </c>
      <c r="L287" s="235">
        <v>1.0449489113565644</v>
      </c>
      <c r="M287" s="235">
        <v>1.3080587371088572</v>
      </c>
      <c r="N287" s="227">
        <v>0.82268710888833141</v>
      </c>
      <c r="O287" s="227">
        <v>0.5991429885778895</v>
      </c>
      <c r="P287" s="227">
        <v>0.65306142160232683</v>
      </c>
      <c r="Q287" s="227">
        <v>0.89566214815588141</v>
      </c>
      <c r="R287" s="227">
        <v>0.502126888391073</v>
      </c>
      <c r="S287" s="227">
        <v>1.2746015859122448</v>
      </c>
      <c r="T287" s="227">
        <v>0.88999798650983208</v>
      </c>
      <c r="U287" s="227">
        <v>0.92503304971521971</v>
      </c>
      <c r="V287" s="227">
        <v>1.4304577829342944</v>
      </c>
      <c r="W287" s="227">
        <v>1.0219394923216742</v>
      </c>
      <c r="X287" s="227">
        <v>2.0792130470174492</v>
      </c>
      <c r="Y287" s="227">
        <v>0.55332218057440996</v>
      </c>
      <c r="Z287" s="227">
        <v>0.42030246357145679</v>
      </c>
      <c r="AA287" s="227">
        <v>0.70738645099118913</v>
      </c>
      <c r="AB287" s="227">
        <v>0.85961021674203819</v>
      </c>
      <c r="AC287" s="227">
        <v>0.59792868919861875</v>
      </c>
      <c r="AD287" s="227">
        <v>1.3725018258530801</v>
      </c>
      <c r="AE287" s="227">
        <v>0.18421375325137848</v>
      </c>
      <c r="AF287" s="227">
        <v>0.54684871416334091</v>
      </c>
      <c r="AG287" s="227">
        <v>1.4683926851368005</v>
      </c>
      <c r="AH287" s="227">
        <v>1.1179610225194838</v>
      </c>
      <c r="AI287" s="227">
        <v>0.8446246888652047</v>
      </c>
      <c r="AJ287" s="227">
        <v>0.96511735021671541</v>
      </c>
      <c r="AK287" s="227">
        <v>1.5916046030058948</v>
      </c>
      <c r="AL287" s="227">
        <v>1.053009431878138</v>
      </c>
      <c r="AM287" s="227">
        <v>1.2084014284505784</v>
      </c>
      <c r="AN287" s="227">
        <v>1.0186951038998693</v>
      </c>
      <c r="AO287" s="227">
        <v>1.1637315750042581</v>
      </c>
      <c r="AP287" s="227">
        <v>1.0139672649505422</v>
      </c>
      <c r="AQ287" s="235">
        <v>1.4760088903092392</v>
      </c>
      <c r="AR287" s="227">
        <v>0.34848826160782664</v>
      </c>
      <c r="AS287" s="227">
        <v>0.89151939065977059</v>
      </c>
      <c r="AT287" s="227">
        <v>1.1425850029846276</v>
      </c>
      <c r="AU287" s="227">
        <v>1.0396428130787021</v>
      </c>
      <c r="AV287" s="227">
        <v>1.2557096172488156</v>
      </c>
      <c r="AW287" s="227">
        <v>1.9757226485721344</v>
      </c>
      <c r="AX287" s="227">
        <v>1.0786215464731035</v>
      </c>
      <c r="AY287" s="227">
        <v>0.57517869479255523</v>
      </c>
      <c r="AZ287" s="227">
        <v>1.3953054788950783</v>
      </c>
      <c r="BA287" s="227">
        <v>0.72795090061611289</v>
      </c>
    </row>
    <row r="288" spans="2:53">
      <c r="B288" s="13">
        <v>44203</v>
      </c>
      <c r="C288" s="224">
        <v>281</v>
      </c>
      <c r="D288" s="227">
        <v>0.90146810358332019</v>
      </c>
      <c r="E288" s="227">
        <v>0.55124312506283757</v>
      </c>
      <c r="F288" s="227">
        <v>1.0413260589925801</v>
      </c>
      <c r="G288" s="227">
        <v>1.4939781354381105</v>
      </c>
      <c r="H288" s="227">
        <v>1.5993417876145293</v>
      </c>
      <c r="I288" s="227">
        <v>0.64323287146128239</v>
      </c>
      <c r="J288" s="227">
        <v>1.2658295096991219</v>
      </c>
      <c r="K288" s="227">
        <v>1.1162608031966923</v>
      </c>
      <c r="L288" s="235">
        <v>0.97461942415696867</v>
      </c>
      <c r="M288" s="235">
        <v>1.2775325708663385</v>
      </c>
      <c r="N288" s="227">
        <v>0.73711746235423092</v>
      </c>
      <c r="O288" s="227">
        <v>0.58808988406597551</v>
      </c>
      <c r="P288" s="227">
        <v>0.61897688186462063</v>
      </c>
      <c r="Q288" s="227">
        <v>0.81279567343387327</v>
      </c>
      <c r="R288" s="227">
        <v>0.48480731635212998</v>
      </c>
      <c r="S288" s="227">
        <v>1.2169952917373297</v>
      </c>
      <c r="T288" s="227">
        <v>0.88999798650983208</v>
      </c>
      <c r="U288" s="227">
        <v>0.94403143686486246</v>
      </c>
      <c r="V288" s="227">
        <v>1.3551480590454952</v>
      </c>
      <c r="W288" s="227">
        <v>0.97370614486985219</v>
      </c>
      <c r="X288" s="227">
        <v>2.0450353253504971</v>
      </c>
      <c r="Y288" s="227">
        <v>0.52555433094515336</v>
      </c>
      <c r="Z288" s="227">
        <v>0.40540148694194755</v>
      </c>
      <c r="AA288" s="227">
        <v>0.66098929300871645</v>
      </c>
      <c r="AB288" s="227">
        <v>0.86145838596371405</v>
      </c>
      <c r="AC288" s="227">
        <v>0.55543268025825143</v>
      </c>
      <c r="AD288" s="227">
        <v>1.3375712536757132</v>
      </c>
      <c r="AE288" s="227">
        <v>0.1745546460815563</v>
      </c>
      <c r="AF288" s="227">
        <v>0.52832009145422631</v>
      </c>
      <c r="AG288" s="227">
        <v>1.5165137222917633</v>
      </c>
      <c r="AH288" s="227">
        <v>1.0931309448188589</v>
      </c>
      <c r="AI288" s="227">
        <v>0.79818282344246783</v>
      </c>
      <c r="AJ288" s="227">
        <v>0.88433063961593306</v>
      </c>
      <c r="AK288" s="227">
        <v>1.5025102949017568</v>
      </c>
      <c r="AL288" s="227">
        <v>0.99330209025215566</v>
      </c>
      <c r="AM288" s="227">
        <v>1.1132768010310252</v>
      </c>
      <c r="AN288" s="227">
        <v>1.041888452524274</v>
      </c>
      <c r="AO288" s="227">
        <v>1.1000167444370743</v>
      </c>
      <c r="AP288" s="227">
        <v>0.97119981732554095</v>
      </c>
      <c r="AQ288" s="235">
        <v>1.3033301793172367</v>
      </c>
      <c r="AR288" s="227">
        <v>0.32908290093107695</v>
      </c>
      <c r="AS288" s="227">
        <v>0.7939165014864612</v>
      </c>
      <c r="AT288" s="227">
        <v>1.1177424471531947</v>
      </c>
      <c r="AU288" s="227">
        <v>0.94092454533041903</v>
      </c>
      <c r="AV288" s="227">
        <v>1.2245022437447517</v>
      </c>
      <c r="AW288" s="227">
        <v>1.8622550145447749</v>
      </c>
      <c r="AX288" s="227">
        <v>1.0313451685002559</v>
      </c>
      <c r="AY288" s="227">
        <v>0.53566616815372881</v>
      </c>
      <c r="AZ288" s="227">
        <v>1.3096409682391754</v>
      </c>
      <c r="BA288" s="227">
        <v>0.76303780499950491</v>
      </c>
    </row>
    <row r="289" spans="2:53">
      <c r="B289" s="13">
        <v>44204</v>
      </c>
      <c r="C289" s="224">
        <v>282</v>
      </c>
      <c r="D289" s="227">
        <v>0.81817910557470597</v>
      </c>
      <c r="E289" s="227">
        <v>0.51721282981045391</v>
      </c>
      <c r="F289" s="227">
        <v>1.039051751160512</v>
      </c>
      <c r="G289" s="227">
        <v>1.4117978114625072</v>
      </c>
      <c r="H289" s="227">
        <v>1.5330454626496197</v>
      </c>
      <c r="I289" s="227">
        <v>0.60280186708602401</v>
      </c>
      <c r="J289" s="227">
        <v>1.1602188242984266</v>
      </c>
      <c r="K289" s="227">
        <v>0.91235119074159088</v>
      </c>
      <c r="L289" s="235">
        <v>0.9363977060631713</v>
      </c>
      <c r="M289" s="235">
        <v>1.1933678705087658</v>
      </c>
      <c r="N289" s="227">
        <v>0.67107180641785236</v>
      </c>
      <c r="O289" s="227">
        <v>0.48315797313901293</v>
      </c>
      <c r="P289" s="227">
        <v>0.57796120541111817</v>
      </c>
      <c r="Q289" s="227">
        <v>0.76911480813645228</v>
      </c>
      <c r="R289" s="227">
        <v>0.4360255551074031</v>
      </c>
      <c r="S289" s="227">
        <v>1.1622629523218211</v>
      </c>
      <c r="T289" s="227">
        <v>0.79190463999988681</v>
      </c>
      <c r="U289" s="227">
        <v>0.94784177027687888</v>
      </c>
      <c r="V289" s="227">
        <v>1.249710780855473</v>
      </c>
      <c r="W289" s="227">
        <v>0.94151122277134547</v>
      </c>
      <c r="X289" s="227">
        <v>1.9310173359365912</v>
      </c>
      <c r="Y289" s="227">
        <v>0.49961183523704122</v>
      </c>
      <c r="Z289" s="227">
        <v>0.37916626908387485</v>
      </c>
      <c r="AA289" s="227">
        <v>0.6513263375872721</v>
      </c>
      <c r="AB289" s="227">
        <v>0.82027747290052133</v>
      </c>
      <c r="AC289" s="227">
        <v>0.50307759980385514</v>
      </c>
      <c r="AD289" s="227">
        <v>1.2922149659549171</v>
      </c>
      <c r="AE289" s="227">
        <v>0.17358822012459388</v>
      </c>
      <c r="AF289" s="227">
        <v>0.50602637951594631</v>
      </c>
      <c r="AG289" s="227">
        <v>1.4474946682960217</v>
      </c>
      <c r="AH289" s="227">
        <v>0.64756481697913715</v>
      </c>
      <c r="AI289" s="227">
        <v>0.75682893585580857</v>
      </c>
      <c r="AJ289" s="227">
        <v>0.81964927996346204</v>
      </c>
      <c r="AK289" s="227">
        <v>1.4671549491757117</v>
      </c>
      <c r="AL289" s="227">
        <v>0.93950906928120959</v>
      </c>
      <c r="AM289" s="227">
        <v>1.091372586102197</v>
      </c>
      <c r="AN289" s="227">
        <v>0.94607390500813793</v>
      </c>
      <c r="AO289" s="227">
        <v>1.0066943999932829</v>
      </c>
      <c r="AP289" s="227">
        <v>0.96600774699821457</v>
      </c>
      <c r="AQ289" s="235">
        <v>1.2937362670507062</v>
      </c>
      <c r="AR289" s="227">
        <v>0.32453125891956447</v>
      </c>
      <c r="AS289" s="227">
        <v>0.76908804765934191</v>
      </c>
      <c r="AT289" s="227">
        <v>1.1299447785180152</v>
      </c>
      <c r="AU289" s="227">
        <v>0.87377212157091166</v>
      </c>
      <c r="AV289" s="227">
        <v>1.2391518349512052</v>
      </c>
      <c r="AW289" s="227">
        <v>1.7379406106571516</v>
      </c>
      <c r="AX289" s="227">
        <v>0.89482236294562101</v>
      </c>
      <c r="AY289" s="227">
        <v>0.49617147346197044</v>
      </c>
      <c r="AZ289" s="227">
        <v>1.2230992584247298</v>
      </c>
      <c r="BA289" s="227">
        <v>0.67646874402626112</v>
      </c>
    </row>
    <row r="290" spans="2:53">
      <c r="B290" s="13">
        <v>44205</v>
      </c>
      <c r="C290" s="224">
        <v>283</v>
      </c>
      <c r="D290" s="227">
        <v>0.75053629515617259</v>
      </c>
      <c r="E290" s="227">
        <v>0.47714954770839818</v>
      </c>
      <c r="F290" s="227">
        <v>1.0094336906831052</v>
      </c>
      <c r="G290" s="227">
        <v>1.3363515783616466</v>
      </c>
      <c r="H290" s="227">
        <v>1.4447708195835978</v>
      </c>
      <c r="I290" s="227">
        <v>0.56711061235031734</v>
      </c>
      <c r="J290" s="227">
        <v>1.1602188242984266</v>
      </c>
      <c r="K290" s="227">
        <v>1.0457968017275832</v>
      </c>
      <c r="L290" s="235">
        <v>0.89724683263668736</v>
      </c>
      <c r="M290" s="235">
        <v>1.115382064493404</v>
      </c>
      <c r="N290" s="227">
        <v>0.6209468988097504</v>
      </c>
      <c r="O290" s="227">
        <v>0.56688477002800097</v>
      </c>
      <c r="P290" s="227">
        <v>0.55582089117334832</v>
      </c>
      <c r="Q290" s="227">
        <v>0.710660689794678</v>
      </c>
      <c r="R290" s="227">
        <v>0.42491734257329278</v>
      </c>
      <c r="S290" s="227">
        <v>1.0948262482695981</v>
      </c>
      <c r="T290" s="227">
        <v>0.79190463999988681</v>
      </c>
      <c r="U290" s="227">
        <v>0.94784177027687888</v>
      </c>
      <c r="V290" s="227">
        <v>1.18367893188641</v>
      </c>
      <c r="W290" s="227">
        <v>0.89251695859426305</v>
      </c>
      <c r="X290" s="227">
        <v>1.9397975638520748</v>
      </c>
      <c r="Y290" s="227">
        <v>0.48022302586982085</v>
      </c>
      <c r="Z290" s="227">
        <v>0.3454885722780584</v>
      </c>
      <c r="AA290" s="227">
        <v>0.5208102462373988</v>
      </c>
      <c r="AB290" s="227">
        <v>0.77865206558363254</v>
      </c>
      <c r="AC290" s="227">
        <v>0.4818963625123272</v>
      </c>
      <c r="AD290" s="227">
        <v>1.192210337150712</v>
      </c>
      <c r="AE290" s="227">
        <v>0.17210828379928347</v>
      </c>
      <c r="AF290" s="227">
        <v>0.42395857287600741</v>
      </c>
      <c r="AG290" s="227">
        <v>1.3582292666654894</v>
      </c>
      <c r="AH290" s="227">
        <v>1.020948658277554</v>
      </c>
      <c r="AI290" s="227">
        <v>0.71378921224639469</v>
      </c>
      <c r="AJ290" s="227">
        <v>0.77772685287814824</v>
      </c>
      <c r="AK290" s="227">
        <v>1.4185795328393576</v>
      </c>
      <c r="AL290" s="227">
        <v>0.90688452440910494</v>
      </c>
      <c r="AM290" s="227">
        <v>0.94122171369355512</v>
      </c>
      <c r="AN290" s="227">
        <v>0.88293353713217371</v>
      </c>
      <c r="AO290" s="227">
        <v>0.93911076292792572</v>
      </c>
      <c r="AP290" s="227">
        <v>0.96600774699821457</v>
      </c>
      <c r="AQ290" s="235">
        <v>1.2219187425672422</v>
      </c>
      <c r="AR290" s="227">
        <v>0.32624442100441797</v>
      </c>
      <c r="AS290" s="227">
        <v>0.74059650862040427</v>
      </c>
      <c r="AT290" s="227">
        <v>1.1261996806891059</v>
      </c>
      <c r="AU290" s="227">
        <v>0.84596780495055213</v>
      </c>
      <c r="AV290" s="227">
        <v>1.3799069023902075</v>
      </c>
      <c r="AW290" s="227">
        <v>1.7204864324953384</v>
      </c>
      <c r="AX290" s="227">
        <v>0.73678463033746466</v>
      </c>
      <c r="AY290" s="227">
        <v>0.46514347612957507</v>
      </c>
      <c r="AZ290" s="227">
        <v>1.1475856931338615</v>
      </c>
      <c r="BA290" s="227">
        <v>0.70080224270278835</v>
      </c>
    </row>
    <row r="291" spans="2:53">
      <c r="B291" s="13">
        <v>44206</v>
      </c>
      <c r="C291" s="224">
        <v>284</v>
      </c>
      <c r="D291" s="227">
        <v>0.71740101582763927</v>
      </c>
      <c r="E291" s="227">
        <v>0.48297592723317095</v>
      </c>
      <c r="F291" s="227">
        <v>0.87153377299508905</v>
      </c>
      <c r="G291" s="227">
        <v>1.22404941214069</v>
      </c>
      <c r="H291" s="227">
        <v>1.3830336684882585</v>
      </c>
      <c r="I291" s="227">
        <v>0.53696444862537818</v>
      </c>
      <c r="J291" s="227">
        <v>1.1602188242984266</v>
      </c>
      <c r="K291" s="227">
        <v>1.0586853164817254</v>
      </c>
      <c r="L291" s="235">
        <v>0.87795515120276946</v>
      </c>
      <c r="M291" s="235">
        <v>1.0712218663623421</v>
      </c>
      <c r="N291" s="227">
        <v>0.58191695205474914</v>
      </c>
      <c r="O291" s="227">
        <v>0.55114445677106561</v>
      </c>
      <c r="P291" s="227">
        <v>0.54598833795050139</v>
      </c>
      <c r="Q291" s="227">
        <v>0.65773265938316527</v>
      </c>
      <c r="R291" s="227">
        <v>0.40033956923830921</v>
      </c>
      <c r="S291" s="227">
        <v>1.0453200793267519</v>
      </c>
      <c r="T291" s="227">
        <v>0.79190463999988681</v>
      </c>
      <c r="U291" s="227">
        <v>0.8844368419337556</v>
      </c>
      <c r="V291" s="227">
        <v>1.1345299221560927</v>
      </c>
      <c r="W291" s="227">
        <v>0.83009933917827439</v>
      </c>
      <c r="X291" s="227">
        <v>1.9222983591704157</v>
      </c>
      <c r="Y291" s="227">
        <v>0.48022302586982085</v>
      </c>
      <c r="Z291" s="227">
        <v>0.3173899580753568</v>
      </c>
      <c r="AA291" s="227">
        <v>0.47205384976345094</v>
      </c>
      <c r="AB291" s="227">
        <v>0.78772742022921804</v>
      </c>
      <c r="AC291" s="227">
        <v>0.4990674322625312</v>
      </c>
      <c r="AD291" s="227">
        <v>1.1332361360711727</v>
      </c>
      <c r="AE291" s="227">
        <v>0.16133081472354657</v>
      </c>
      <c r="AF291" s="227">
        <v>0.47505841784522473</v>
      </c>
      <c r="AG291" s="227">
        <v>1.3877254212103349</v>
      </c>
      <c r="AH291" s="227">
        <v>0.99973091017430604</v>
      </c>
      <c r="AI291" s="227">
        <v>0.66840926503627229</v>
      </c>
      <c r="AJ291" s="227">
        <v>0.72852790417941649</v>
      </c>
      <c r="AK291" s="227">
        <v>1.3587390202515743</v>
      </c>
      <c r="AL291" s="227">
        <v>0.88547411599628434</v>
      </c>
      <c r="AM291" s="227">
        <v>0.84953247227073092</v>
      </c>
      <c r="AN291" s="227">
        <v>0.83037758757755442</v>
      </c>
      <c r="AO291" s="227">
        <v>0.90207684229517737</v>
      </c>
      <c r="AP291" s="227">
        <v>0.96600774699821457</v>
      </c>
      <c r="AQ291" s="235">
        <v>1.2050793538540614</v>
      </c>
      <c r="AR291" s="227">
        <v>0.30451881253747665</v>
      </c>
      <c r="AS291" s="227">
        <v>0.67114737218787468</v>
      </c>
      <c r="AT291" s="227">
        <v>1.1211085847402253</v>
      </c>
      <c r="AU291" s="227">
        <v>0.80940669727083459</v>
      </c>
      <c r="AV291" s="227">
        <v>1.4522493745636365</v>
      </c>
      <c r="AW291" s="227">
        <v>1.6388248213204726</v>
      </c>
      <c r="AX291" s="227">
        <v>0.77270366856291772</v>
      </c>
      <c r="AY291" s="227">
        <v>0.45746765350899005</v>
      </c>
      <c r="AZ291" s="227">
        <v>1.0355286229146594</v>
      </c>
      <c r="BA291" s="227">
        <v>0.75192036797940687</v>
      </c>
    </row>
    <row r="292" spans="2:53">
      <c r="B292" s="13">
        <v>44207</v>
      </c>
      <c r="C292" s="224">
        <v>285</v>
      </c>
      <c r="D292" s="227">
        <v>0.69120875466087539</v>
      </c>
      <c r="E292" s="227">
        <v>0.47506349507556883</v>
      </c>
      <c r="F292" s="227">
        <v>0.86068883495897808</v>
      </c>
      <c r="G292" s="227">
        <v>1.1318192923407315</v>
      </c>
      <c r="H292" s="227">
        <v>1.3197986552780197</v>
      </c>
      <c r="I292" s="227">
        <v>0.51604575547344722</v>
      </c>
      <c r="J292" s="227">
        <v>1.0807304793098484</v>
      </c>
      <c r="K292" s="227">
        <v>1.0625911257463372</v>
      </c>
      <c r="L292" s="235">
        <v>0.83949583399814798</v>
      </c>
      <c r="M292" s="227">
        <v>1.0177703590463392</v>
      </c>
      <c r="N292" s="227">
        <v>0.54975329279893159</v>
      </c>
      <c r="O292" s="227">
        <v>0.49665112566241731</v>
      </c>
      <c r="P292" s="15">
        <v>0.52499160765055053</v>
      </c>
      <c r="Q292" s="15">
        <v>0.62497581968527427</v>
      </c>
      <c r="R292" s="15">
        <v>0.3943421517979725</v>
      </c>
      <c r="S292" s="15">
        <v>1.0345856545789647</v>
      </c>
      <c r="T292" s="15">
        <v>0.69397311986583488</v>
      </c>
      <c r="U292" s="15">
        <v>0.86422709767392447</v>
      </c>
      <c r="V292" s="15">
        <v>1.0923208000120002</v>
      </c>
      <c r="W292" s="15">
        <v>0.79326537956652443</v>
      </c>
      <c r="X292" s="15">
        <v>1.7424182312578727</v>
      </c>
      <c r="Y292" s="15">
        <v>0.43241748471596658</v>
      </c>
      <c r="Z292" s="15">
        <v>0.31633563896240297</v>
      </c>
      <c r="AA292" s="15">
        <v>0.45826649634166067</v>
      </c>
      <c r="AB292" s="15">
        <v>0.7570513815964931</v>
      </c>
      <c r="AC292" s="15">
        <v>0.47393984789869037</v>
      </c>
      <c r="AD292" s="15">
        <v>1.1201400359569544</v>
      </c>
      <c r="AE292" s="15">
        <v>0.16496440989935174</v>
      </c>
      <c r="AF292" s="15">
        <v>0.45738816224574208</v>
      </c>
      <c r="AG292" s="15">
        <v>1.4423603460009815</v>
      </c>
      <c r="AH292" s="227">
        <v>0.95751506216197002</v>
      </c>
      <c r="AI292" s="227">
        <v>0.63812871252498637</v>
      </c>
      <c r="AJ292" s="227">
        <v>0.69877190166065206</v>
      </c>
      <c r="AK292" s="227">
        <v>1.3130220886422097</v>
      </c>
      <c r="AL292" s="227">
        <v>0.81543249817574037</v>
      </c>
      <c r="AM292" s="227">
        <v>0.8215514942430906</v>
      </c>
      <c r="AN292" s="227">
        <v>0.79484915067910478</v>
      </c>
      <c r="AO292" s="227">
        <v>0.8717377017410044</v>
      </c>
      <c r="AP292" s="227">
        <v>0.53456614707292671</v>
      </c>
      <c r="AQ292" s="235">
        <v>1.1780959713905961</v>
      </c>
      <c r="AR292" s="227">
        <v>0.295071093555269</v>
      </c>
      <c r="AS292" s="227">
        <v>0.64486110263344598</v>
      </c>
      <c r="AT292" s="227">
        <v>1.0911978833751437</v>
      </c>
      <c r="AU292" s="227">
        <v>0.78794456188397022</v>
      </c>
      <c r="AV292" s="227">
        <v>1.4356939387535508</v>
      </c>
      <c r="AW292" s="227">
        <v>1.69275258201835</v>
      </c>
      <c r="AX292" s="227">
        <v>0.66838952611730307</v>
      </c>
      <c r="AY292" s="227">
        <v>0.44322921119656555</v>
      </c>
      <c r="AZ292" s="227">
        <v>1.0144112647510488</v>
      </c>
      <c r="BA292" s="227">
        <v>0.68070211483919663</v>
      </c>
    </row>
    <row r="293" spans="2:53">
      <c r="B293" s="13">
        <v>44208</v>
      </c>
      <c r="C293" s="224">
        <v>286</v>
      </c>
      <c r="D293" s="227">
        <v>0.64026609302584148</v>
      </c>
      <c r="E293" s="227">
        <v>0.51041754128680694</v>
      </c>
      <c r="F293" s="227">
        <v>0.75263335729078207</v>
      </c>
      <c r="G293" s="227">
        <v>1.0726138891540313</v>
      </c>
      <c r="H293" s="227">
        <v>1.2426695381492183</v>
      </c>
      <c r="I293" s="227">
        <v>0.52052359816475557</v>
      </c>
      <c r="J293" s="227">
        <v>0.96524245683244914</v>
      </c>
      <c r="K293" s="227">
        <v>1.0094429358417247</v>
      </c>
      <c r="L293" s="227">
        <v>0.78616929848899075</v>
      </c>
      <c r="M293" s="227">
        <v>0.97679115673514616</v>
      </c>
      <c r="N293" s="227">
        <v>0.51796598965276885</v>
      </c>
      <c r="O293" s="227">
        <v>0.51063772120372164</v>
      </c>
      <c r="P293" s="15">
        <v>0.49089321107653106</v>
      </c>
      <c r="Q293" s="15">
        <v>0.61172939044304031</v>
      </c>
      <c r="R293" s="15">
        <v>0.3906660370217046</v>
      </c>
      <c r="S293" s="15">
        <v>0.9910499956640807</v>
      </c>
      <c r="T293" s="15">
        <v>0.69397311986583488</v>
      </c>
      <c r="U293" s="15">
        <v>0.75482622145151324</v>
      </c>
      <c r="V293" s="15">
        <v>1.0085505531074139</v>
      </c>
      <c r="W293" s="15">
        <v>0.77210470904136896</v>
      </c>
      <c r="X293" s="15">
        <v>1.6497087914223663</v>
      </c>
      <c r="Y293" s="15">
        <v>0.42697496227643533</v>
      </c>
      <c r="Z293" s="15">
        <v>0.30278374206219433</v>
      </c>
      <c r="AA293" s="15">
        <v>0.43091962292926161</v>
      </c>
      <c r="AB293" s="15">
        <v>0.73783573290587667</v>
      </c>
      <c r="AC293" s="15">
        <v>0.45006616636916263</v>
      </c>
      <c r="AD293" s="15">
        <v>1.0503572509474932</v>
      </c>
      <c r="AE293" s="15">
        <v>0.16230123231947755</v>
      </c>
      <c r="AF293" s="15">
        <v>0.4627965190463712</v>
      </c>
      <c r="AG293" s="15">
        <v>1.4216080332646541</v>
      </c>
      <c r="AH293" s="227">
        <v>0.95129188960866784</v>
      </c>
      <c r="AI293" s="227">
        <v>0.61765978041814817</v>
      </c>
      <c r="AJ293" s="227">
        <v>0.61540356002596852</v>
      </c>
      <c r="AK293" s="227">
        <v>1.2552638746091407</v>
      </c>
      <c r="AL293" s="227">
        <v>0.75641951324304357</v>
      </c>
      <c r="AM293" s="227">
        <v>0.73940765583357304</v>
      </c>
      <c r="AN293" s="227">
        <v>0.72880310492935096</v>
      </c>
      <c r="AO293" s="227">
        <v>0.82784153206250422</v>
      </c>
      <c r="AP293" s="227">
        <v>0.7777344498780282</v>
      </c>
      <c r="AQ293" s="227">
        <v>1.1080441494836637</v>
      </c>
      <c r="AR293" s="227">
        <v>0.278592836736889</v>
      </c>
      <c r="AS293" s="227">
        <v>0.61214423701402765</v>
      </c>
      <c r="AT293" s="227">
        <v>0.96699079717885084</v>
      </c>
      <c r="AU293" s="227">
        <v>0.74571798882335627</v>
      </c>
      <c r="AV293" s="227">
        <v>1.4178598067677279</v>
      </c>
      <c r="AW293" s="227">
        <v>1.5697354284042144</v>
      </c>
      <c r="AX293" s="227">
        <v>0.67342991727805668</v>
      </c>
      <c r="AY293" s="227">
        <v>0.40631128252065657</v>
      </c>
      <c r="AZ293" s="227">
        <v>1.0172763006688155</v>
      </c>
      <c r="BA293" s="227">
        <v>0.53945571899378975</v>
      </c>
    </row>
    <row r="294" spans="2:53">
      <c r="B294" s="13">
        <v>44209</v>
      </c>
      <c r="C294" s="224">
        <v>287</v>
      </c>
      <c r="D294" s="227">
        <v>0.63430731569525789</v>
      </c>
      <c r="E294" s="227">
        <v>0.43717539937286887</v>
      </c>
      <c r="F294" s="227">
        <v>0.74847124558442402</v>
      </c>
      <c r="G294" s="227">
        <v>1.0473370938136637</v>
      </c>
      <c r="H294" s="227">
        <v>1.1746276094601629</v>
      </c>
      <c r="I294" s="227">
        <v>0.47698736889886717</v>
      </c>
      <c r="J294" s="227">
        <v>0.85216134751305062</v>
      </c>
      <c r="K294" s="227">
        <v>0.94664064185450469</v>
      </c>
      <c r="L294" s="227">
        <v>0.76244948246905353</v>
      </c>
      <c r="M294" s="227">
        <v>0.95973812153454319</v>
      </c>
      <c r="N294" s="227">
        <v>0.50102783034970955</v>
      </c>
      <c r="O294" s="227">
        <v>0.48159482167406004</v>
      </c>
      <c r="P294" s="15">
        <v>0.47445590985411962</v>
      </c>
      <c r="Q294" s="15">
        <v>0.58967623549133208</v>
      </c>
      <c r="R294" s="15">
        <v>0.35722488772658473</v>
      </c>
      <c r="S294" s="15">
        <v>0.92854094134646104</v>
      </c>
      <c r="T294" s="15">
        <v>0.6303939095404435</v>
      </c>
      <c r="U294" s="15">
        <v>0.73347996194811516</v>
      </c>
      <c r="V294" s="15">
        <v>0.95744728308138705</v>
      </c>
      <c r="W294" s="15">
        <v>0.73177466665253887</v>
      </c>
      <c r="X294" s="15">
        <v>1.5588335835196254</v>
      </c>
      <c r="Y294" s="15">
        <v>0.40756733563357883</v>
      </c>
      <c r="Z294" s="15">
        <v>0.29341581866876459</v>
      </c>
      <c r="AA294" s="15">
        <v>0.41375673260391566</v>
      </c>
      <c r="AB294" s="15">
        <v>0.75100437039531243</v>
      </c>
      <c r="AC294" s="15">
        <v>0.41790227885074266</v>
      </c>
      <c r="AD294" s="15">
        <v>1.0695589857400631</v>
      </c>
      <c r="AE294" s="15">
        <v>0.14781437099310932</v>
      </c>
      <c r="AF294" s="15">
        <v>0.41499367113920932</v>
      </c>
      <c r="AG294" s="15">
        <v>1.3374391678555142</v>
      </c>
      <c r="AH294" s="227">
        <v>0.88494416397854836</v>
      </c>
      <c r="AI294" s="227">
        <v>0.5905852595775839</v>
      </c>
      <c r="AJ294" s="227">
        <v>0.61420132753123069</v>
      </c>
      <c r="AK294" s="227">
        <v>1.2010719544545421</v>
      </c>
      <c r="AL294" s="227">
        <v>0.74476797168086606</v>
      </c>
      <c r="AM294" s="227">
        <v>0.72163260326070555</v>
      </c>
      <c r="AN294" s="227">
        <v>0.65241526655060211</v>
      </c>
      <c r="AO294" s="227">
        <v>0.78320474684456798</v>
      </c>
      <c r="AP294" s="227">
        <v>0.73237104204211889</v>
      </c>
      <c r="AQ294" s="227">
        <v>1.0927136308770053</v>
      </c>
      <c r="AR294" s="227">
        <v>0.25384448088302697</v>
      </c>
      <c r="AS294" s="227">
        <v>0.60505779677908167</v>
      </c>
      <c r="AT294" s="227">
        <v>0.98016684049451186</v>
      </c>
      <c r="AU294" s="227">
        <v>0.59943820771901002</v>
      </c>
      <c r="AV294" s="227">
        <v>1.3609865470331226</v>
      </c>
      <c r="AW294" s="227">
        <v>1.5901415001415589</v>
      </c>
      <c r="AX294" s="227">
        <v>0.63663309299271431</v>
      </c>
      <c r="AY294" s="227">
        <v>0.38140814289483621</v>
      </c>
      <c r="AZ294" s="227">
        <v>0.96368188613042649</v>
      </c>
      <c r="BA294" s="227">
        <v>0.53280205504527045</v>
      </c>
    </row>
    <row r="295" spans="2:53">
      <c r="B295" s="13">
        <v>44210</v>
      </c>
      <c r="C295" s="224">
        <v>288</v>
      </c>
      <c r="D295" s="227">
        <v>0.60560520168397858</v>
      </c>
      <c r="E295" s="227">
        <v>0.3998372838855957</v>
      </c>
      <c r="F295" s="227">
        <v>0.77310233178854915</v>
      </c>
      <c r="G295" s="227">
        <v>1.0786160911556613</v>
      </c>
      <c r="H295" s="227">
        <v>1.0840215436836584</v>
      </c>
      <c r="I295" s="227">
        <v>0.45820286506368696</v>
      </c>
      <c r="J295" s="227">
        <v>0.89065441535733925</v>
      </c>
      <c r="K295" s="227">
        <v>0.90629459950140046</v>
      </c>
      <c r="L295" s="227">
        <v>0.74881833262964947</v>
      </c>
      <c r="M295" s="227">
        <v>0.93416053209985761</v>
      </c>
      <c r="N295" s="227">
        <v>0.46674516449131281</v>
      </c>
      <c r="O295" s="227">
        <v>0.44407139844894672</v>
      </c>
      <c r="P295" s="15">
        <v>0.44952301577565784</v>
      </c>
      <c r="Q295" s="15">
        <v>0.56749448200843489</v>
      </c>
      <c r="R295" s="15">
        <v>0.36338679543965113</v>
      </c>
      <c r="S295" s="15">
        <v>0.90224245695222594</v>
      </c>
      <c r="T295" s="15">
        <v>0.6303939095404435</v>
      </c>
      <c r="U295" s="15">
        <v>0.66353235964794322</v>
      </c>
      <c r="V295" s="15">
        <v>0.92399736117399256</v>
      </c>
      <c r="W295" s="15">
        <v>0.70289949618823144</v>
      </c>
      <c r="X295" s="15">
        <v>1.4469370916601625</v>
      </c>
      <c r="Y295" s="15">
        <v>0.38642484530992</v>
      </c>
      <c r="Z295" s="15">
        <v>0.2825238797896138</v>
      </c>
      <c r="AA295" s="15">
        <v>0.38762263907207639</v>
      </c>
      <c r="AB295" s="15">
        <v>0.72813566800647833</v>
      </c>
      <c r="AC295" s="15">
        <v>0.40584102602532518</v>
      </c>
      <c r="AD295" s="15">
        <v>0.99949945776082971</v>
      </c>
      <c r="AE295" s="15">
        <v>0.14392440280536686</v>
      </c>
      <c r="AF295" s="15">
        <v>0.40771406578024028</v>
      </c>
      <c r="AG295" s="15">
        <v>1.3706277543071823</v>
      </c>
      <c r="AH295" s="227">
        <v>0.82986507374998653</v>
      </c>
      <c r="AI295" s="227">
        <v>0.54816500923640732</v>
      </c>
      <c r="AJ295" s="227">
        <v>0.55622654194448073</v>
      </c>
      <c r="AK295" s="227">
        <v>1.1944903993900422</v>
      </c>
      <c r="AL295" s="227">
        <v>0.73144825795876345</v>
      </c>
      <c r="AM295" s="227">
        <v>0.7017821486487108</v>
      </c>
      <c r="AN295" s="227">
        <v>0.61473380893643437</v>
      </c>
      <c r="AO295" s="227">
        <v>0.74856001801946503</v>
      </c>
      <c r="AP295" s="227">
        <v>0.72732990403870146</v>
      </c>
      <c r="AQ295" s="227">
        <v>1.1348399479761693</v>
      </c>
      <c r="AR295" s="227">
        <v>0.25576685085064405</v>
      </c>
      <c r="AS295" s="227">
        <v>0.57016156358076542</v>
      </c>
      <c r="AT295" s="227">
        <v>0.96488823842942095</v>
      </c>
      <c r="AU295" s="227">
        <v>0.5692747110700479</v>
      </c>
      <c r="AV295" s="227">
        <v>1.326303056821944</v>
      </c>
      <c r="AW295" s="227">
        <v>1.4288398637991075</v>
      </c>
      <c r="AX295" s="227">
        <v>0.60663730862162069</v>
      </c>
      <c r="AY295" s="227">
        <v>0.36513967748952325</v>
      </c>
      <c r="AZ295" s="227">
        <v>0.97069698368909785</v>
      </c>
      <c r="BA295" s="227">
        <v>0.49668126360256082</v>
      </c>
    </row>
    <row r="296" spans="2:53">
      <c r="B296" s="13">
        <v>44211</v>
      </c>
      <c r="C296" s="224">
        <v>289</v>
      </c>
      <c r="D296" s="227">
        <v>0.62128795453378116</v>
      </c>
      <c r="E296" s="227">
        <v>0.38714436534920288</v>
      </c>
      <c r="F296" s="227">
        <v>0.71555806886861106</v>
      </c>
      <c r="G296" s="227">
        <v>1.043063363845371</v>
      </c>
      <c r="H296" s="227">
        <v>0.97714795769624019</v>
      </c>
      <c r="I296" s="227">
        <v>0.43742963008658159</v>
      </c>
      <c r="J296" s="227">
        <v>0.89186715188030219</v>
      </c>
      <c r="K296" s="227">
        <v>0.90720005616312505</v>
      </c>
      <c r="L296" s="227">
        <v>0.71406939555281723</v>
      </c>
      <c r="M296" s="227">
        <v>0.89913013569500322</v>
      </c>
      <c r="N296" s="227">
        <v>0.45155358877651303</v>
      </c>
      <c r="O296" s="227">
        <v>0.49796995475942041</v>
      </c>
      <c r="P296" s="15">
        <v>0.45197534175667187</v>
      </c>
      <c r="Q296" s="15">
        <v>0.53529644629765216</v>
      </c>
      <c r="R296" s="15">
        <v>0.36364457727484328</v>
      </c>
      <c r="S296" s="15">
        <v>0.84217546081976224</v>
      </c>
      <c r="T296" s="15">
        <v>0.57496346646502672</v>
      </c>
      <c r="U296" s="15">
        <v>0.59067925088329376</v>
      </c>
      <c r="V296" s="15">
        <v>0.90971010867672164</v>
      </c>
      <c r="W296" s="15">
        <v>0.6580873151418436</v>
      </c>
      <c r="X296" s="15">
        <v>1.256846140159291</v>
      </c>
      <c r="Y296" s="15">
        <v>0.37333702581661449</v>
      </c>
      <c r="Z296" s="15">
        <v>0.27767622043836887</v>
      </c>
      <c r="AA296" s="15">
        <v>0.30528933903793487</v>
      </c>
      <c r="AB296" s="15">
        <v>0.67586557554249238</v>
      </c>
      <c r="AC296" s="15">
        <v>0.38387156673098033</v>
      </c>
      <c r="AD296" s="15">
        <v>0.95655712684730487</v>
      </c>
      <c r="AE296" s="15">
        <v>0.14936611508460373</v>
      </c>
      <c r="AF296" s="15">
        <v>0.41595760719635522</v>
      </c>
      <c r="AG296" s="15">
        <v>1.3383891704456323</v>
      </c>
      <c r="AH296" s="227">
        <v>0.77531050264626955</v>
      </c>
      <c r="AI296" s="227">
        <v>0.51385141651523825</v>
      </c>
      <c r="AJ296" s="227">
        <v>0.5517763997317563</v>
      </c>
      <c r="AK296" s="227">
        <v>1.1102193786245249</v>
      </c>
      <c r="AL296" s="227">
        <v>0.67724143010501336</v>
      </c>
      <c r="AM296" s="227">
        <v>0.70707705270839838</v>
      </c>
      <c r="AN296" s="227">
        <v>0.59486000404004158</v>
      </c>
      <c r="AO296" s="227">
        <v>0.72996682555851933</v>
      </c>
      <c r="AP296" s="227">
        <v>0.70609857585510427</v>
      </c>
      <c r="AQ296" s="227">
        <v>1.0534727686437151</v>
      </c>
      <c r="AR296" s="227">
        <v>0.24015614457160797</v>
      </c>
      <c r="AS296" s="227">
        <v>0.53520949810099694</v>
      </c>
      <c r="AT296" s="227">
        <v>0.92322233070465387</v>
      </c>
      <c r="AU296" s="227">
        <v>0.56938695089055869</v>
      </c>
      <c r="AV296" s="227">
        <v>1.2499852047371871</v>
      </c>
      <c r="AW296" s="227">
        <v>1.4302528885787045</v>
      </c>
      <c r="AX296" s="227">
        <v>0.60059711239218871</v>
      </c>
      <c r="AY296" s="227">
        <v>0.35345232857102765</v>
      </c>
      <c r="AZ296" s="227">
        <v>0.90389244879191766</v>
      </c>
      <c r="BA296" s="227">
        <v>0.48077318340466391</v>
      </c>
    </row>
    <row r="297" spans="2:53">
      <c r="B297" s="13">
        <v>44212</v>
      </c>
      <c r="C297" s="224">
        <v>290</v>
      </c>
      <c r="D297" s="227">
        <v>0.62329876454728805</v>
      </c>
      <c r="E297" s="227">
        <v>0.40214754552186449</v>
      </c>
      <c r="F297" s="227">
        <v>0.66211755144178441</v>
      </c>
      <c r="G297" s="227">
        <v>1.0020015667410018</v>
      </c>
      <c r="H297" s="227">
        <v>0.8824151750951208</v>
      </c>
      <c r="I297" s="227">
        <v>0.43260757939521505</v>
      </c>
      <c r="J297" s="227">
        <v>0.89186715188030219</v>
      </c>
      <c r="K297" s="227">
        <v>0.90617794949591057</v>
      </c>
      <c r="L297" s="227">
        <v>0.71059838457010471</v>
      </c>
      <c r="M297" s="227">
        <v>0.89743481170914763</v>
      </c>
      <c r="N297" s="227">
        <v>0.43159658828773673</v>
      </c>
      <c r="O297" s="227">
        <v>0.36774232269949991</v>
      </c>
      <c r="P297" s="15">
        <v>0.44725881857277422</v>
      </c>
      <c r="Q297" s="15">
        <v>0.51314063742659799</v>
      </c>
      <c r="R297" s="15">
        <v>0.36224167457855777</v>
      </c>
      <c r="S297" s="15">
        <v>0.86493370052038088</v>
      </c>
      <c r="T297" s="15">
        <v>0.57496346646502672</v>
      </c>
      <c r="U297" s="15">
        <v>0.59067925088329376</v>
      </c>
      <c r="V297" s="15">
        <v>0.85945175657083139</v>
      </c>
      <c r="W297" s="15">
        <v>0.64208045041101214</v>
      </c>
      <c r="X297" s="15">
        <v>1.3119919730968124</v>
      </c>
      <c r="Y297" s="15">
        <v>0.3627228364140121</v>
      </c>
      <c r="Z297" s="15">
        <v>0.27849009335980668</v>
      </c>
      <c r="AA297" s="15">
        <v>0.36214310764020041</v>
      </c>
      <c r="AB297" s="15">
        <v>0.6495152972224868</v>
      </c>
      <c r="AC297" s="15">
        <v>0.3727070903178285</v>
      </c>
      <c r="AD297" s="15">
        <v>0.92936233614717068</v>
      </c>
      <c r="AE297" s="15">
        <v>0.14131540453810995</v>
      </c>
      <c r="AF297" s="15">
        <v>0.46182704593348439</v>
      </c>
      <c r="AG297" s="15">
        <v>1.3700445567476041</v>
      </c>
      <c r="AH297" s="227">
        <v>0.7916620869255756</v>
      </c>
      <c r="AI297" s="227">
        <v>0.49015627304577997</v>
      </c>
      <c r="AJ297" s="227">
        <v>0.51901008179081132</v>
      </c>
      <c r="AK297" s="227">
        <v>1.0626412082131966</v>
      </c>
      <c r="AL297" s="227">
        <v>0.65152899991896318</v>
      </c>
      <c r="AM297" s="227">
        <v>0.68624612288754605</v>
      </c>
      <c r="AN297" s="227">
        <v>0.5490378808899925</v>
      </c>
      <c r="AO297" s="227">
        <v>0.69863020408527732</v>
      </c>
      <c r="AP297" s="227">
        <v>0.70609857585510427</v>
      </c>
      <c r="AQ297" s="227">
        <v>0.99111533898079374</v>
      </c>
      <c r="AR297" s="227">
        <v>0.22683585475201187</v>
      </c>
      <c r="AS297" s="227">
        <v>0.51574247670614126</v>
      </c>
      <c r="AT297" s="227">
        <v>0.86801133117983142</v>
      </c>
      <c r="AU297" s="227">
        <v>0.54950407819447378</v>
      </c>
      <c r="AV297" s="227">
        <v>1.039023409564775</v>
      </c>
      <c r="AW297" s="227">
        <v>1.363538614451189</v>
      </c>
      <c r="AX297" s="227">
        <v>0.69364781055578006</v>
      </c>
      <c r="AY297" s="227">
        <v>0.34219214296928868</v>
      </c>
      <c r="AZ297" s="227">
        <v>0.84992230469007934</v>
      </c>
      <c r="BA297" s="227">
        <v>0.43440657562067642</v>
      </c>
    </row>
    <row r="298" spans="2:53">
      <c r="B298" s="13">
        <v>44213</v>
      </c>
      <c r="C298" s="224">
        <v>291</v>
      </c>
      <c r="D298" s="227">
        <v>0.61441308758389823</v>
      </c>
      <c r="E298" s="227">
        <v>0.36842715828393174</v>
      </c>
      <c r="F298" s="227">
        <v>0.66625287784444054</v>
      </c>
      <c r="G298" s="227">
        <v>0.99664022122955787</v>
      </c>
      <c r="H298" s="227">
        <v>0.78712335184733762</v>
      </c>
      <c r="I298" s="227">
        <v>0.42428687104659907</v>
      </c>
      <c r="J298" s="227">
        <v>0.89186715188030219</v>
      </c>
      <c r="K298" s="227">
        <v>0.84455548189978913</v>
      </c>
      <c r="L298" s="227">
        <v>0.69340906608092368</v>
      </c>
      <c r="M298" s="227">
        <v>0.86468701701699147</v>
      </c>
      <c r="N298" s="227">
        <v>0.44227712129372471</v>
      </c>
      <c r="O298" s="227">
        <v>0.35840858364435085</v>
      </c>
      <c r="P298" s="15">
        <v>0.43426848215860148</v>
      </c>
      <c r="Q298" s="15">
        <v>0.495438383381749</v>
      </c>
      <c r="R298" s="15">
        <v>0.37117688796478426</v>
      </c>
      <c r="S298" s="15">
        <v>0.84521701724786469</v>
      </c>
      <c r="T298" s="15">
        <v>0.57496346646502672</v>
      </c>
      <c r="U298" s="15">
        <v>0.56486672810624072</v>
      </c>
      <c r="V298" s="15">
        <v>0.83598851750356873</v>
      </c>
      <c r="W298" s="15">
        <v>0.63524091358240853</v>
      </c>
      <c r="X298" s="15">
        <v>1.2779083520168402</v>
      </c>
      <c r="Y298" s="15">
        <v>0.3627228364140121</v>
      </c>
      <c r="Z298" s="15">
        <v>0.27289479483564144</v>
      </c>
      <c r="AA298" s="15">
        <v>0.38607165211330041</v>
      </c>
      <c r="AB298" s="15">
        <v>0.61734432897459102</v>
      </c>
      <c r="AC298" s="15">
        <v>0.35652024085004136</v>
      </c>
      <c r="AD298" s="15">
        <v>0.90607258314930406</v>
      </c>
      <c r="AE298" s="15">
        <v>0.14331704447574367</v>
      </c>
      <c r="AF298" s="15">
        <v>0.40012290928557498</v>
      </c>
      <c r="AG298" s="15">
        <v>1.3127528287658714</v>
      </c>
      <c r="AH298" s="227">
        <v>0.7883772123865691</v>
      </c>
      <c r="AI298" s="227">
        <v>0.47800625136737046</v>
      </c>
      <c r="AJ298" s="227">
        <v>0.50088836147489857</v>
      </c>
      <c r="AK298" s="227">
        <v>1.0299446044911573</v>
      </c>
      <c r="AL298" s="227">
        <v>0.63483134981738532</v>
      </c>
      <c r="AM298" s="227">
        <v>0.67755782464834013</v>
      </c>
      <c r="AN298" s="227">
        <v>0.52258630146153295</v>
      </c>
      <c r="AO298" s="227">
        <v>0.6569521400931525</v>
      </c>
      <c r="AP298" s="227">
        <v>0.70609857585510427</v>
      </c>
      <c r="AQ298" s="227">
        <v>0.95312516425151628</v>
      </c>
      <c r="AR298" s="227">
        <v>0.21547326773718417</v>
      </c>
      <c r="AS298" s="227">
        <v>0.47955644964779204</v>
      </c>
      <c r="AT298" s="227">
        <v>0.83066782635540393</v>
      </c>
      <c r="AU298" s="227">
        <v>0.54393554948882283</v>
      </c>
      <c r="AV298" s="227">
        <v>0.99076425255470368</v>
      </c>
      <c r="AW298" s="227">
        <v>1.3231696045118011</v>
      </c>
      <c r="AX298" s="227">
        <v>0.56268536755982468</v>
      </c>
      <c r="AY298" s="227">
        <v>0.32836854448873459</v>
      </c>
      <c r="AZ298" s="227">
        <v>0.82705437310835861</v>
      </c>
      <c r="BA298" s="227">
        <v>0.43746391922235361</v>
      </c>
    </row>
    <row r="299" spans="2:53">
      <c r="B299" s="13">
        <v>44214</v>
      </c>
      <c r="C299" s="224">
        <v>292</v>
      </c>
      <c r="D299" s="227">
        <v>0.62557992969206766</v>
      </c>
      <c r="E299" s="227">
        <v>0.34855850877438649</v>
      </c>
      <c r="F299" s="227">
        <v>0.63820726136023198</v>
      </c>
      <c r="G299" s="227">
        <v>0.98743498634950655</v>
      </c>
      <c r="H299" s="227">
        <v>0.76240592611507607</v>
      </c>
      <c r="I299" s="227">
        <v>0.42248503184380481</v>
      </c>
      <c r="J299" s="227">
        <v>0.81480357921621349</v>
      </c>
      <c r="K299" s="227">
        <v>0.83742965180714379</v>
      </c>
      <c r="L299" s="227">
        <v>0.69580711426967057</v>
      </c>
      <c r="M299" s="227">
        <v>0.84256915324653547</v>
      </c>
      <c r="N299" s="227">
        <v>0.4407572253558304</v>
      </c>
      <c r="O299" s="227">
        <v>0.4055300821441169</v>
      </c>
      <c r="P299" s="15">
        <v>0.42721661051672299</v>
      </c>
      <c r="Q299" s="15">
        <v>0.48618935184805423</v>
      </c>
      <c r="R299" s="15">
        <v>0.36425945126090653</v>
      </c>
      <c r="S299" s="15">
        <v>0.80975688007539148</v>
      </c>
      <c r="T299" s="15">
        <v>0.50945863987750883</v>
      </c>
      <c r="U299" s="15">
        <v>0.6045219238794276</v>
      </c>
      <c r="V299" s="15">
        <v>0.83770257870562204</v>
      </c>
      <c r="W299" s="15">
        <v>0.61123183820149962</v>
      </c>
      <c r="X299" s="15">
        <v>1.3694941786546113</v>
      </c>
      <c r="Y299" s="15">
        <v>0.36077166411718764</v>
      </c>
      <c r="Z299" s="15">
        <v>0.26682526358534631</v>
      </c>
      <c r="AA299" s="15">
        <v>0.3718896839208341</v>
      </c>
      <c r="AB299" s="15">
        <v>0.62840406729987663</v>
      </c>
      <c r="AC299" s="15">
        <v>0.35284496314960428</v>
      </c>
      <c r="AD299" s="15">
        <v>0.87551922469332666</v>
      </c>
      <c r="AE299" s="15">
        <v>0.13836186880451201</v>
      </c>
      <c r="AF299" s="15">
        <v>0.41485050574670318</v>
      </c>
      <c r="AG299" s="15">
        <v>1.1621422845745346</v>
      </c>
      <c r="AH299" s="227">
        <v>0.7899064302225105</v>
      </c>
      <c r="AI299" s="227">
        <v>0.46485427258881529</v>
      </c>
      <c r="AJ299" s="227">
        <v>0.48646946871106728</v>
      </c>
      <c r="AK299" s="227">
        <v>1.0083429790863059</v>
      </c>
      <c r="AL299" s="227">
        <v>0.63197107859466983</v>
      </c>
      <c r="AM299" s="227">
        <v>0.67581544246565328</v>
      </c>
      <c r="AN299" s="227">
        <v>0.4967292324976772</v>
      </c>
      <c r="AO299" s="227">
        <v>0.65162411925308661</v>
      </c>
      <c r="AP299" s="227">
        <v>0.96655084273660208</v>
      </c>
      <c r="AQ299" s="227">
        <v>0.92075390243603494</v>
      </c>
      <c r="AR299" s="227">
        <v>0.20418195278337134</v>
      </c>
      <c r="AS299" s="227">
        <v>0.46341919845901253</v>
      </c>
      <c r="AT299" s="227">
        <v>0.79279252301824543</v>
      </c>
      <c r="AU299" s="227">
        <v>0.53271551371688119</v>
      </c>
      <c r="AV299" s="227">
        <v>0.98650763570682998</v>
      </c>
      <c r="AW299" s="227">
        <v>1.2633900073794659</v>
      </c>
      <c r="AX299" s="227">
        <v>0.58890342581019439</v>
      </c>
      <c r="AY299" s="227">
        <v>0.32600980864534129</v>
      </c>
      <c r="AZ299" s="227">
        <v>0.76369718677205312</v>
      </c>
      <c r="BA299" s="227">
        <v>0.37272894736009982</v>
      </c>
    </row>
    <row r="300" spans="2:53">
      <c r="B300" s="13">
        <v>44215</v>
      </c>
      <c r="C300" s="224">
        <v>293</v>
      </c>
      <c r="D300" s="227">
        <v>0.634310183496264</v>
      </c>
      <c r="E300" s="227">
        <v>0.33667550251512374</v>
      </c>
      <c r="F300" s="227">
        <v>0.69269022631812349</v>
      </c>
      <c r="G300" s="227">
        <v>0.94599696793401677</v>
      </c>
      <c r="H300" s="227">
        <v>0.72588941894586867</v>
      </c>
      <c r="I300" s="227">
        <v>0.40126902521482322</v>
      </c>
      <c r="J300" s="227">
        <v>0.75949983888851891</v>
      </c>
      <c r="K300" s="227">
        <v>0.81356577044291767</v>
      </c>
      <c r="L300" s="227">
        <v>0.69072377162875398</v>
      </c>
      <c r="M300" s="227">
        <v>0.84981493723003909</v>
      </c>
      <c r="N300" s="227">
        <v>0.44200404901111007</v>
      </c>
      <c r="O300" s="227">
        <v>0.34337421602013457</v>
      </c>
      <c r="P300" s="15">
        <v>0.41714051910433725</v>
      </c>
      <c r="Q300" s="15">
        <v>0.46057926808075983</v>
      </c>
      <c r="R300" s="15">
        <v>0.35570641803973146</v>
      </c>
      <c r="S300" s="15">
        <v>0.82290314328746306</v>
      </c>
      <c r="T300" s="15">
        <v>0.50945863987750883</v>
      </c>
      <c r="U300" s="15">
        <v>0.61885246092219559</v>
      </c>
      <c r="V300" s="15">
        <v>0.82297352870348561</v>
      </c>
      <c r="W300" s="15">
        <v>0.59793458899749041</v>
      </c>
      <c r="X300" s="15">
        <v>1.2541158481163757</v>
      </c>
      <c r="Y300" s="15">
        <v>0.35355349544029685</v>
      </c>
      <c r="Z300" s="15">
        <v>0.25965037354556131</v>
      </c>
      <c r="AA300" s="15">
        <v>0.4075812711248667</v>
      </c>
      <c r="AB300" s="15">
        <v>0.64412283260332059</v>
      </c>
      <c r="AC300" s="15">
        <v>0.3604111515473209</v>
      </c>
      <c r="AD300" s="15">
        <v>0.86891270802626408</v>
      </c>
      <c r="AE300" s="15">
        <v>0.13858689113206424</v>
      </c>
      <c r="AF300" s="15">
        <v>0.35373884910800008</v>
      </c>
      <c r="AG300" s="15">
        <v>1.046687542145998</v>
      </c>
      <c r="AH300" s="227">
        <v>0.78745868436759081</v>
      </c>
      <c r="AI300" s="227">
        <v>0.45530646110211342</v>
      </c>
      <c r="AJ300" s="227">
        <v>0.47271645297988535</v>
      </c>
      <c r="AK300" s="227">
        <v>0.97713244881827421</v>
      </c>
      <c r="AL300" s="227">
        <v>0.61638888647314516</v>
      </c>
      <c r="AM300" s="227">
        <v>0.70029305842452971</v>
      </c>
      <c r="AN300" s="227">
        <v>0.5099768805785031</v>
      </c>
      <c r="AO300" s="227">
        <v>0.63471509113044122</v>
      </c>
      <c r="AP300" s="227">
        <v>0.69404118432413298</v>
      </c>
      <c r="AQ300" s="227">
        <v>0.92106700629493843</v>
      </c>
      <c r="AR300" s="227">
        <v>0.2136537066820868</v>
      </c>
      <c r="AS300" s="227">
        <v>0.46049536592483215</v>
      </c>
      <c r="AT300" s="227">
        <v>0.8953305124123544</v>
      </c>
      <c r="AU300" s="227">
        <v>0.53522685242339507</v>
      </c>
      <c r="AV300" s="227">
        <v>0.99789262548737001</v>
      </c>
      <c r="AW300" s="227">
        <v>1.2756250812243282</v>
      </c>
      <c r="AX300" s="227">
        <v>0.55151671917779466</v>
      </c>
      <c r="AY300" s="227">
        <v>0.31589620406532298</v>
      </c>
      <c r="AZ300" s="227">
        <v>0.7725517069981892</v>
      </c>
      <c r="BA300" s="227">
        <v>0.34771149937564061</v>
      </c>
    </row>
    <row r="301" spans="2:53">
      <c r="B301" s="13">
        <v>44216</v>
      </c>
      <c r="C301" s="224">
        <v>294</v>
      </c>
      <c r="D301" s="227">
        <v>0.63188350112829894</v>
      </c>
      <c r="E301" s="227">
        <v>0.3392013061848585</v>
      </c>
      <c r="F301" s="227">
        <v>0.6498326994682303</v>
      </c>
      <c r="G301" s="227">
        <v>0.96034293807189131</v>
      </c>
      <c r="H301" s="227">
        <v>0.69508466622090836</v>
      </c>
      <c r="I301" s="227">
        <v>0.40961554981979731</v>
      </c>
      <c r="J301" s="227">
        <v>0.78380377512678379</v>
      </c>
      <c r="K301" s="227">
        <v>0.78548773062304833</v>
      </c>
      <c r="L301" s="227">
        <v>0.65430908231233686</v>
      </c>
      <c r="M301" s="227">
        <v>0.81237713673351564</v>
      </c>
      <c r="N301" s="227">
        <v>0.45578787449648112</v>
      </c>
      <c r="O301" s="227">
        <v>0.3248033799484113</v>
      </c>
      <c r="P301" s="15">
        <v>0.40155703939180093</v>
      </c>
      <c r="Q301" s="15">
        <v>0.44343151506624728</v>
      </c>
      <c r="R301" s="15">
        <v>0.34398119535654004</v>
      </c>
      <c r="S301" s="15">
        <v>0.77435659322718309</v>
      </c>
      <c r="T301" s="15">
        <v>0.48545215886449505</v>
      </c>
      <c r="U301" s="15">
        <v>0.66445377112567583</v>
      </c>
      <c r="V301" s="15">
        <v>0.78830975714781559</v>
      </c>
      <c r="W301" s="15">
        <v>0.59512552281401854</v>
      </c>
      <c r="X301" s="15">
        <v>1.0868328253518911</v>
      </c>
      <c r="Y301" s="15">
        <v>0.34370581127229272</v>
      </c>
      <c r="Z301" s="15">
        <v>0.24655354991110251</v>
      </c>
      <c r="AA301" s="15">
        <v>0.40751606070951346</v>
      </c>
      <c r="AB301" s="15">
        <v>0.61290960882206691</v>
      </c>
      <c r="AC301" s="15">
        <v>0.35578180239791585</v>
      </c>
      <c r="AD301" s="15">
        <v>0.8449554337841495</v>
      </c>
      <c r="AE301" s="15">
        <v>0.13793464957047824</v>
      </c>
      <c r="AF301" s="15">
        <v>0.32931043052284131</v>
      </c>
      <c r="AG301" s="15">
        <v>0.95855542045636555</v>
      </c>
      <c r="AH301" s="227">
        <v>0.7677042511446075</v>
      </c>
      <c r="AI301" s="227">
        <v>0.44207220581645246</v>
      </c>
      <c r="AJ301" s="227">
        <v>0.46278846005178209</v>
      </c>
      <c r="AK301" s="227">
        <v>0.95587777831414356</v>
      </c>
      <c r="AL301" s="227">
        <v>0.59536957007629054</v>
      </c>
      <c r="AM301" s="227">
        <v>0.68048112116346915</v>
      </c>
      <c r="AN301" s="227">
        <v>0.51094634154187035</v>
      </c>
      <c r="AO301" s="227">
        <v>0.62805070059552193</v>
      </c>
      <c r="AP301" s="227">
        <v>0.66407203156320094</v>
      </c>
      <c r="AQ301" s="227">
        <v>0.89643557872387858</v>
      </c>
      <c r="AR301" s="227">
        <v>0.20659624602021864</v>
      </c>
      <c r="AS301" s="227">
        <v>0.43597142210709855</v>
      </c>
      <c r="AT301" s="227">
        <v>0.81044748516446874</v>
      </c>
      <c r="AU301" s="227">
        <v>0.52861670372281411</v>
      </c>
      <c r="AV301" s="227">
        <v>1.0215733022893707</v>
      </c>
      <c r="AW301" s="227">
        <v>1.1880002867078052</v>
      </c>
      <c r="AX301" s="227">
        <v>0.53744685944567194</v>
      </c>
      <c r="AY301" s="227">
        <v>0.30776555159377494</v>
      </c>
      <c r="AZ301" s="227">
        <v>0.75950354852898683</v>
      </c>
      <c r="BA301" s="227">
        <v>0.35022107412441272</v>
      </c>
    </row>
    <row r="302" spans="2:53">
      <c r="B302" s="13">
        <v>44217</v>
      </c>
      <c r="C302" s="224">
        <v>295</v>
      </c>
      <c r="D302" s="227">
        <v>0.6519885235075914</v>
      </c>
      <c r="E302" s="227">
        <v>0.33508687356850991</v>
      </c>
      <c r="F302" s="227">
        <v>0.58326139676849109</v>
      </c>
      <c r="G302" s="227">
        <v>0.85729670222267629</v>
      </c>
      <c r="H302" s="227">
        <v>0.67735233619443036</v>
      </c>
      <c r="I302" s="227">
        <v>0.38776119013940658</v>
      </c>
      <c r="J302" s="227">
        <v>0.7648807328171715</v>
      </c>
      <c r="K302" s="227">
        <v>0.76173751842582804</v>
      </c>
      <c r="L302" s="227">
        <v>0.63705094657454508</v>
      </c>
      <c r="M302" s="227">
        <v>0.79199568831901856</v>
      </c>
      <c r="N302" s="227">
        <v>0.44335210266777431</v>
      </c>
      <c r="O302" s="227">
        <v>0.31437699198593499</v>
      </c>
      <c r="P302" s="15">
        <v>0.38966196292231003</v>
      </c>
      <c r="Q302" s="15">
        <v>0.42226606886820611</v>
      </c>
      <c r="R302" s="15">
        <v>0.3231898507857624</v>
      </c>
      <c r="S302" s="15">
        <v>0.73483833418924249</v>
      </c>
      <c r="T302" s="15">
        <v>0.48545215886449505</v>
      </c>
      <c r="U302" s="15">
        <v>0.61314638315815373</v>
      </c>
      <c r="V302" s="15">
        <v>0.76334066895150499</v>
      </c>
      <c r="W302" s="15">
        <v>0.56997159132376696</v>
      </c>
      <c r="X302" s="15">
        <v>0.9665116328976201</v>
      </c>
      <c r="Y302" s="15">
        <v>0.33618922108623445</v>
      </c>
      <c r="Z302" s="15">
        <v>0.24729774204512722</v>
      </c>
      <c r="AA302" s="15">
        <v>0.40278263289805138</v>
      </c>
      <c r="AB302" s="15">
        <v>0.61532690603447138</v>
      </c>
      <c r="AC302" s="15">
        <v>0.35563797276095344</v>
      </c>
      <c r="AD302" s="15">
        <v>0.82304793764367601</v>
      </c>
      <c r="AE302" s="15">
        <v>0.13120640024768854</v>
      </c>
      <c r="AF302" s="15">
        <v>0.32394883343072373</v>
      </c>
      <c r="AG302" s="15">
        <v>0.90962333354218983</v>
      </c>
      <c r="AH302" s="227">
        <v>0.75551077884772966</v>
      </c>
      <c r="AI302" s="227">
        <v>0.41322928284172533</v>
      </c>
      <c r="AJ302" s="227">
        <v>0.45439925947725612</v>
      </c>
      <c r="AK302" s="227">
        <v>0.91996705018334723</v>
      </c>
      <c r="AL302" s="227">
        <v>0.56068129299678815</v>
      </c>
      <c r="AM302" s="227">
        <v>0.66071183968754765</v>
      </c>
      <c r="AN302" s="227">
        <v>0.49661944547667908</v>
      </c>
      <c r="AO302" s="227">
        <v>0.63008583153028042</v>
      </c>
      <c r="AP302" s="227">
        <v>0.63793674823186464</v>
      </c>
      <c r="AQ302" s="227">
        <v>0.86667755791621304</v>
      </c>
      <c r="AR302" s="227">
        <v>0.18608140432037704</v>
      </c>
      <c r="AS302" s="227">
        <v>0.39972077444974424</v>
      </c>
      <c r="AT302" s="227">
        <v>0.77682633964157233</v>
      </c>
      <c r="AU302" s="227">
        <v>0.50854576071492275</v>
      </c>
      <c r="AV302" s="227">
        <v>1.0153654904185723</v>
      </c>
      <c r="AW302" s="227">
        <v>1.2197087371674924</v>
      </c>
      <c r="AX302" s="227">
        <v>0.55465900980158678</v>
      </c>
      <c r="AY302" s="227">
        <v>0.29209370979886373</v>
      </c>
      <c r="AZ302" s="227">
        <v>0.73490498974533935</v>
      </c>
      <c r="BA302" s="227">
        <v>0.28220582251451887</v>
      </c>
    </row>
    <row r="303" spans="2:53">
      <c r="B303" s="13">
        <v>44218</v>
      </c>
      <c r="C303" s="224">
        <v>296</v>
      </c>
      <c r="D303" s="227">
        <v>0.62477082463112354</v>
      </c>
      <c r="E303" s="227">
        <v>0.31211013304261065</v>
      </c>
      <c r="F303" s="227">
        <v>0.55666930494052536</v>
      </c>
      <c r="G303" s="227">
        <v>0.78926442198810065</v>
      </c>
      <c r="H303" s="227">
        <v>0.65595739787140317</v>
      </c>
      <c r="I303" s="227">
        <v>0.3832058374601845</v>
      </c>
      <c r="J303" s="227">
        <v>0.71514075923117459</v>
      </c>
      <c r="K303" s="227">
        <v>0.70449672083717929</v>
      </c>
      <c r="L303" s="227">
        <v>0.60903379758693788</v>
      </c>
      <c r="M303" s="227">
        <v>0.75561983793964571</v>
      </c>
      <c r="N303" s="227">
        <v>0.43084535536583551</v>
      </c>
      <c r="O303" s="227">
        <v>0.31646202083869418</v>
      </c>
      <c r="P303" s="15">
        <v>0.35043942904304159</v>
      </c>
      <c r="Q303" s="15">
        <v>0.40017241308559293</v>
      </c>
      <c r="R303" s="15">
        <v>0.30698613853543982</v>
      </c>
      <c r="S303" s="15">
        <v>0.72333025731773204</v>
      </c>
      <c r="T303" s="15">
        <v>0.42395427000236907</v>
      </c>
      <c r="U303" s="15">
        <v>0.62555961352477951</v>
      </c>
      <c r="V303" s="15">
        <v>0.69443760821360656</v>
      </c>
      <c r="W303" s="15">
        <v>0.55408927539080111</v>
      </c>
      <c r="X303" s="15">
        <v>1.0958256042773356</v>
      </c>
      <c r="Y303" s="15">
        <v>0.32540939812535996</v>
      </c>
      <c r="Z303" s="15">
        <v>0.23430590998955328</v>
      </c>
      <c r="AA303" s="15">
        <v>0.38453885622156442</v>
      </c>
      <c r="AB303" s="15">
        <v>0.59399737010788256</v>
      </c>
      <c r="AC303" s="15">
        <v>0.34061912892305707</v>
      </c>
      <c r="AD303" s="15">
        <v>0.80549017470275941</v>
      </c>
      <c r="AE303" s="15">
        <v>0.12382667194366093</v>
      </c>
      <c r="AF303" s="15">
        <v>0.2540580624859195</v>
      </c>
      <c r="AG303" s="15">
        <v>0.88316555072659297</v>
      </c>
      <c r="AH303" s="227">
        <v>0.78793039512322793</v>
      </c>
      <c r="AI303" s="227">
        <v>0.42516823681904015</v>
      </c>
      <c r="AJ303" s="227">
        <v>0.42333588745471218</v>
      </c>
      <c r="AK303" s="227">
        <v>0.87308001310155703</v>
      </c>
      <c r="AL303" s="227">
        <v>0.56751172139970818</v>
      </c>
      <c r="AM303" s="227">
        <v>0.58949744897317047</v>
      </c>
      <c r="AN303" s="227">
        <v>0.50159616009608499</v>
      </c>
      <c r="AO303" s="227">
        <v>0.69986988838400976</v>
      </c>
      <c r="AP303" s="227">
        <v>0.59949747525033714</v>
      </c>
      <c r="AQ303" s="227">
        <v>0.84293330475487338</v>
      </c>
      <c r="AR303" s="227">
        <v>0.16490533460533641</v>
      </c>
      <c r="AS303" s="227">
        <v>0.41413616582866652</v>
      </c>
      <c r="AT303" s="227">
        <v>0.74720973219086773</v>
      </c>
      <c r="AU303" s="227">
        <v>0.45763435127538699</v>
      </c>
      <c r="AV303" s="227">
        <v>0.98819102543554749</v>
      </c>
      <c r="AW303" s="227">
        <v>1.1464289430226466</v>
      </c>
      <c r="AX303" s="227">
        <v>0.54287782551405428</v>
      </c>
      <c r="AY303" s="227">
        <v>0.27885180096871259</v>
      </c>
      <c r="AZ303" s="227">
        <v>0.71749489690832646</v>
      </c>
      <c r="BA303" s="227">
        <v>0.30926839634276398</v>
      </c>
    </row>
    <row r="304" spans="2:53">
      <c r="B304" s="13">
        <v>44219</v>
      </c>
      <c r="C304" s="224">
        <v>297</v>
      </c>
      <c r="D304" s="227">
        <v>0.51528545972647777</v>
      </c>
      <c r="E304" s="227">
        <v>0.28183288386922001</v>
      </c>
      <c r="F304" s="227">
        <v>0.56379998040590862</v>
      </c>
      <c r="G304" s="227">
        <v>0.73981003493960784</v>
      </c>
      <c r="H304" s="227">
        <v>0.63105999487811049</v>
      </c>
      <c r="I304" s="227">
        <v>0.31036095162009858</v>
      </c>
      <c r="J304" s="227">
        <v>0.71514075923117459</v>
      </c>
      <c r="K304" s="227">
        <v>0.6860000013266746</v>
      </c>
      <c r="L304" s="227">
        <v>0.62622355441698729</v>
      </c>
      <c r="M304" s="227">
        <v>0.70634303337731652</v>
      </c>
      <c r="N304" s="227">
        <v>0.41836852169574762</v>
      </c>
      <c r="O304" s="227">
        <v>0.29796258257164254</v>
      </c>
      <c r="P304" s="15">
        <v>0.32586520360123722</v>
      </c>
      <c r="Q304" s="15">
        <v>0.38082730460587805</v>
      </c>
      <c r="R304" s="15">
        <v>0.29322716271672328</v>
      </c>
      <c r="S304" s="15">
        <v>0.67042758806855773</v>
      </c>
      <c r="T304" s="15">
        <v>0.42395427000236907</v>
      </c>
      <c r="U304" s="15">
        <v>0.62555961352477951</v>
      </c>
      <c r="V304" s="15">
        <v>0.677810587251645</v>
      </c>
      <c r="W304" s="15">
        <v>0.53464380997080441</v>
      </c>
      <c r="X304" s="15">
        <v>0.95235810749057592</v>
      </c>
      <c r="Y304" s="15">
        <v>0.31705141239266915</v>
      </c>
      <c r="Z304" s="15">
        <v>0.21901628669657011</v>
      </c>
      <c r="AA304" s="15">
        <v>0.36010311435025039</v>
      </c>
      <c r="AB304" s="15">
        <v>0.57137756150572117</v>
      </c>
      <c r="AC304" s="15">
        <v>0.36292535704987977</v>
      </c>
      <c r="AD304" s="15">
        <v>0.77838184360705343</v>
      </c>
      <c r="AE304" s="15">
        <v>0.11946035056710055</v>
      </c>
      <c r="AF304" s="15">
        <v>0.28131454131101108</v>
      </c>
      <c r="AG304" s="15">
        <v>0.85241236581098234</v>
      </c>
      <c r="AH304" s="227">
        <v>0.74101163702595996</v>
      </c>
      <c r="AI304" s="227">
        <v>0.41425536197863266</v>
      </c>
      <c r="AJ304" s="227">
        <v>0.39883157503677324</v>
      </c>
      <c r="AK304" s="227">
        <v>0.84385564633700583</v>
      </c>
      <c r="AL304" s="227">
        <v>0.53705459435808522</v>
      </c>
      <c r="AM304" s="227">
        <v>0.58347256663654634</v>
      </c>
      <c r="AN304" s="227">
        <v>0.49144895310474979</v>
      </c>
      <c r="AO304" s="227">
        <v>0.68482218014546603</v>
      </c>
      <c r="AP304" s="227">
        <v>0.59949747525033714</v>
      </c>
      <c r="AQ304" s="227">
        <v>0.80424763615236017</v>
      </c>
      <c r="AR304" s="227">
        <v>0.14708835780510299</v>
      </c>
      <c r="AS304" s="227">
        <v>0.37680206826222118</v>
      </c>
      <c r="AT304" s="227">
        <v>0.75093826665408869</v>
      </c>
      <c r="AU304" s="227">
        <v>0.44272691607142789</v>
      </c>
      <c r="AV304" s="227">
        <v>0.94564483425111845</v>
      </c>
      <c r="AW304" s="227">
        <v>1.1603820041169095</v>
      </c>
      <c r="AX304" s="227">
        <v>0.53240613243433288</v>
      </c>
      <c r="AY304" s="227">
        <v>0.26825236157430915</v>
      </c>
      <c r="AZ304" s="227">
        <v>0.67925416870769439</v>
      </c>
      <c r="BA304" s="227">
        <v>0.31313709280915702</v>
      </c>
    </row>
    <row r="305" spans="2:53">
      <c r="B305" s="13">
        <v>44220</v>
      </c>
      <c r="C305" s="224">
        <v>298</v>
      </c>
      <c r="D305" s="227">
        <v>0.58587300110577445</v>
      </c>
      <c r="E305" s="227">
        <v>0.27089491494936319</v>
      </c>
      <c r="F305" s="227">
        <v>0.55252589964008991</v>
      </c>
      <c r="G305" s="227">
        <v>0.69137697573401014</v>
      </c>
      <c r="H305" s="227">
        <v>0.60366330067704865</v>
      </c>
      <c r="I305" s="227">
        <v>0.26149780456809729</v>
      </c>
      <c r="J305" s="227">
        <v>0.71514075923117459</v>
      </c>
      <c r="K305" s="227">
        <v>0.65447626667002168</v>
      </c>
      <c r="L305" s="227">
        <v>0.6080635989165829</v>
      </c>
      <c r="M305" s="227">
        <v>0.68426006652622107</v>
      </c>
      <c r="N305" s="227">
        <v>0.37905449573111738</v>
      </c>
      <c r="O305" s="227">
        <v>0.28174261297339498</v>
      </c>
      <c r="P305" s="15">
        <v>0.31394802167505581</v>
      </c>
      <c r="Q305" s="15">
        <v>0.36112068599796843</v>
      </c>
      <c r="R305" s="15">
        <v>0.28541690432791916</v>
      </c>
      <c r="S305" s="15">
        <v>0.65669677080428812</v>
      </c>
      <c r="T305" s="15">
        <v>0.42395427000236907</v>
      </c>
      <c r="U305" s="15">
        <v>0.61064586820866695</v>
      </c>
      <c r="V305" s="15">
        <v>0.63888442405199342</v>
      </c>
      <c r="W305" s="15">
        <v>0.51107196067761151</v>
      </c>
      <c r="X305" s="15">
        <v>0.93147163503081642</v>
      </c>
      <c r="Y305" s="15">
        <v>0.31705141239266915</v>
      </c>
      <c r="Z305" s="15">
        <v>0.21248302925810844</v>
      </c>
      <c r="AA305" s="15">
        <v>0.2920297371971462</v>
      </c>
      <c r="AB305" s="15">
        <v>0.55792089871035599</v>
      </c>
      <c r="AC305" s="15">
        <v>0.35361836637396288</v>
      </c>
      <c r="AD305" s="15">
        <v>0.74940015665657511</v>
      </c>
      <c r="AE305" s="15">
        <v>0.1188053831707947</v>
      </c>
      <c r="AF305" s="15">
        <v>0.26964679834059319</v>
      </c>
      <c r="AG305" s="15">
        <v>0.74953813011333636</v>
      </c>
      <c r="AH305" s="227">
        <v>0.71506697165121735</v>
      </c>
      <c r="AI305" s="227">
        <v>0.40445785879713114</v>
      </c>
      <c r="AJ305" s="227">
        <v>0.38504036465426389</v>
      </c>
      <c r="AK305" s="227">
        <v>0.81555959867835826</v>
      </c>
      <c r="AL305" s="227">
        <v>0.51089798012995402</v>
      </c>
      <c r="AM305" s="227">
        <v>0.57311736886084419</v>
      </c>
      <c r="AN305" s="227">
        <v>0.43260023107082801</v>
      </c>
      <c r="AO305" s="227">
        <v>0.68166725724171529</v>
      </c>
      <c r="AP305" s="227">
        <v>0.59949747525033714</v>
      </c>
      <c r="AQ305" s="227">
        <v>0.77750419205559396</v>
      </c>
      <c r="AR305" s="227">
        <v>0.14617586513599537</v>
      </c>
      <c r="AS305" s="227">
        <v>0.3807686112730429</v>
      </c>
      <c r="AT305" s="227">
        <v>0.74598171524706502</v>
      </c>
      <c r="AU305" s="227">
        <v>0.4274975389040695</v>
      </c>
      <c r="AV305" s="227">
        <v>0.84096658761768794</v>
      </c>
      <c r="AW305" s="227">
        <v>1.1584991368880995</v>
      </c>
      <c r="AX305" s="227">
        <v>0.52150681306587032</v>
      </c>
      <c r="AY305" s="227">
        <v>0.26205236790316022</v>
      </c>
      <c r="AZ305" s="227">
        <v>0.68858104864332348</v>
      </c>
      <c r="BA305" s="227">
        <v>0.28180496093163249</v>
      </c>
    </row>
    <row r="306" spans="2:53">
      <c r="B306" s="13">
        <v>44221</v>
      </c>
      <c r="C306" s="224">
        <v>299</v>
      </c>
      <c r="D306" s="227">
        <v>0.56434604818270828</v>
      </c>
      <c r="E306" s="227">
        <v>0.26693835235749624</v>
      </c>
      <c r="F306" s="227">
        <v>0.57977089924986358</v>
      </c>
      <c r="G306" s="227">
        <v>0.65685741818225352</v>
      </c>
      <c r="H306" s="227">
        <v>0.54759571703793297</v>
      </c>
      <c r="I306" s="227">
        <v>0.34967398292750879</v>
      </c>
      <c r="J306" s="227">
        <v>0.59277511652773285</v>
      </c>
      <c r="K306" s="227">
        <v>0.61433407928393235</v>
      </c>
      <c r="L306" s="227">
        <v>0.5801696685466341</v>
      </c>
      <c r="M306" s="227">
        <v>0.66743697584154149</v>
      </c>
      <c r="N306" s="227">
        <v>0.35916980777790691</v>
      </c>
      <c r="O306" s="227">
        <v>0.27688449683529776</v>
      </c>
      <c r="P306" s="15">
        <v>0.30512304078045915</v>
      </c>
      <c r="Q306" s="15">
        <v>0.34893965907752794</v>
      </c>
      <c r="R306" s="15">
        <v>0.28417672834574353</v>
      </c>
      <c r="S306" s="15">
        <v>0.66878073324542997</v>
      </c>
      <c r="T306" s="15">
        <v>0.38799064888312024</v>
      </c>
      <c r="U306" s="15">
        <v>0.56781512371983922</v>
      </c>
      <c r="V306" s="15">
        <v>0.60069475671793116</v>
      </c>
      <c r="W306" s="15">
        <v>0.4858125648460237</v>
      </c>
      <c r="X306" s="15">
        <v>0.82830935583275378</v>
      </c>
      <c r="Y306" s="15">
        <v>0.29724425135389609</v>
      </c>
      <c r="Z306" s="15">
        <v>0.20986109435140929</v>
      </c>
      <c r="AA306" s="15">
        <v>0.2883265530629231</v>
      </c>
      <c r="AB306" s="15">
        <v>0.52258606527512286</v>
      </c>
      <c r="AC306" s="15">
        <v>0.34646588007845985</v>
      </c>
      <c r="AD306" s="15">
        <v>0.72865145089175642</v>
      </c>
      <c r="AE306" s="15">
        <v>0.11616135247738413</v>
      </c>
      <c r="AF306" s="15">
        <v>0.23816173267806764</v>
      </c>
      <c r="AG306" s="15">
        <v>0.72982506471456687</v>
      </c>
      <c r="AH306" s="227">
        <v>0.69797026700066611</v>
      </c>
      <c r="AI306" s="227">
        <v>0.40289475137608327</v>
      </c>
      <c r="AJ306" s="227">
        <v>0.37588034758072758</v>
      </c>
      <c r="AK306" s="227">
        <v>0.77420186933570634</v>
      </c>
      <c r="AL306" s="227">
        <v>0.49176737774251833</v>
      </c>
      <c r="AM306" s="227">
        <v>0.56058892254097059</v>
      </c>
      <c r="AN306" s="227">
        <v>0.48501912365662542</v>
      </c>
      <c r="AO306" s="227">
        <v>0.66020161322537518</v>
      </c>
      <c r="AP306" s="227">
        <v>0.52729688240921646</v>
      </c>
      <c r="AQ306" s="227">
        <v>0.76077010751307894</v>
      </c>
      <c r="AR306" s="227">
        <v>0.15048549292216201</v>
      </c>
      <c r="AS306" s="227">
        <v>0.37234310252381519</v>
      </c>
      <c r="AT306" s="227">
        <v>0.89697156641749742</v>
      </c>
      <c r="AU306" s="227">
        <v>0.415114536255144</v>
      </c>
      <c r="AV306" s="227">
        <v>0.77805960131766783</v>
      </c>
      <c r="AW306" s="227">
        <v>1.1287945821864274</v>
      </c>
      <c r="AX306" s="227">
        <v>0.51970156995227212</v>
      </c>
      <c r="AY306" s="227">
        <v>0.25387813615207477</v>
      </c>
      <c r="AZ306" s="227">
        <v>0.67279274611927575</v>
      </c>
      <c r="BA306" s="227">
        <v>0.28689085472381393</v>
      </c>
    </row>
    <row r="307" spans="2:53">
      <c r="B307" s="13">
        <v>44222</v>
      </c>
      <c r="C307" s="224">
        <v>300</v>
      </c>
      <c r="D307" s="227">
        <v>0.53540343578362126</v>
      </c>
      <c r="E307" s="227">
        <v>0.27246064440963175</v>
      </c>
      <c r="F307" s="227">
        <v>0.52819053869243804</v>
      </c>
      <c r="G307" s="227">
        <v>0.61893972846137146</v>
      </c>
      <c r="H307" s="227">
        <v>0.5230294419414504</v>
      </c>
      <c r="I307" s="227">
        <v>0.34064253890433754</v>
      </c>
      <c r="J307" s="227">
        <v>0.66240786089737058</v>
      </c>
      <c r="K307" s="227">
        <v>0.59417330084176201</v>
      </c>
      <c r="L307" s="227">
        <v>0.58413737036602242</v>
      </c>
      <c r="M307" s="227">
        <v>0.60786992200750745</v>
      </c>
      <c r="N307" s="227">
        <v>0.35769806311194735</v>
      </c>
      <c r="O307" s="227">
        <v>0.26999538307167981</v>
      </c>
      <c r="P307" s="15">
        <v>0.2869172625113135</v>
      </c>
      <c r="Q307" s="15">
        <v>0.34330543148407394</v>
      </c>
      <c r="R307" s="15">
        <v>0.27927623010951053</v>
      </c>
      <c r="S307" s="15">
        <v>0.6536043898870858</v>
      </c>
      <c r="T307" s="15">
        <v>0.38799064888312024</v>
      </c>
      <c r="U307" s="15">
        <v>0.56346022126178796</v>
      </c>
      <c r="V307" s="15">
        <v>0.59101784661552059</v>
      </c>
      <c r="W307" s="15">
        <v>0.44335328929465995</v>
      </c>
      <c r="X307" s="15">
        <v>0.75196696628248971</v>
      </c>
      <c r="Y307" s="15">
        <v>0.281304627280551</v>
      </c>
      <c r="Z307" s="15">
        <v>0.20636166651323759</v>
      </c>
      <c r="AA307" s="15">
        <v>0.2361654592639135</v>
      </c>
      <c r="AB307" s="15">
        <v>0.45268544536225214</v>
      </c>
      <c r="AC307" s="15">
        <v>0.34064814733054355</v>
      </c>
      <c r="AD307" s="15">
        <v>0.70511460635889833</v>
      </c>
      <c r="AE307" s="15">
        <v>0.11364428535345995</v>
      </c>
      <c r="AF307" s="15">
        <v>0.29454729777313055</v>
      </c>
      <c r="AG307" s="15">
        <v>0.70849855118148797</v>
      </c>
      <c r="AH307" s="227">
        <v>0.66014546715122335</v>
      </c>
      <c r="AI307" s="227">
        <v>0.38778588657315538</v>
      </c>
      <c r="AJ307" s="227">
        <v>0.36718330461936893</v>
      </c>
      <c r="AK307" s="227">
        <v>0.73428791042761277</v>
      </c>
      <c r="AL307" s="227">
        <v>0.47983613457657065</v>
      </c>
      <c r="AM307" s="227">
        <v>0.52869624361626677</v>
      </c>
      <c r="AN307" s="227">
        <v>0.46622679952518709</v>
      </c>
      <c r="AO307" s="227">
        <v>0.65286488643046936</v>
      </c>
      <c r="AP307" s="227">
        <v>0.47438627303778091</v>
      </c>
      <c r="AQ307" s="227">
        <v>0.73007863770028691</v>
      </c>
      <c r="AR307" s="227">
        <v>0.13914401410039443</v>
      </c>
      <c r="AS307" s="227">
        <v>0.37511201383849829</v>
      </c>
      <c r="AT307" s="227">
        <v>0.86784668366544082</v>
      </c>
      <c r="AU307" s="227">
        <v>0.40480187934967155</v>
      </c>
      <c r="AV307" s="227">
        <v>0.70697835211390725</v>
      </c>
      <c r="AW307" s="227">
        <v>1.1090516979501253</v>
      </c>
      <c r="AX307" s="227">
        <v>0.51817260061517756</v>
      </c>
      <c r="AY307" s="227">
        <v>0.2467626667360128</v>
      </c>
      <c r="AZ307" s="227">
        <v>0.59288904196524839</v>
      </c>
      <c r="BA307" s="227">
        <v>0.27000914431639494</v>
      </c>
    </row>
    <row r="308" spans="2:53">
      <c r="B308" s="13">
        <v>44223</v>
      </c>
      <c r="C308" s="224">
        <v>301</v>
      </c>
      <c r="D308" s="227">
        <v>0.4991917470571039</v>
      </c>
      <c r="E308" s="227">
        <v>0.27372019196124803</v>
      </c>
      <c r="F308" s="227">
        <v>0.55589526955164914</v>
      </c>
      <c r="G308" s="227">
        <v>0.54681591263669049</v>
      </c>
      <c r="H308" s="227">
        <v>0.49323413076677475</v>
      </c>
      <c r="I308" s="227">
        <v>0.3260329594386237</v>
      </c>
      <c r="J308" s="227">
        <v>0.54759690983434695</v>
      </c>
      <c r="K308" s="227">
        <v>0.58142301790990047</v>
      </c>
      <c r="L308" s="227">
        <v>0.5686305247751885</v>
      </c>
      <c r="M308" s="227">
        <v>0.58098446148489657</v>
      </c>
      <c r="N308" s="227">
        <v>0.34170746285842363</v>
      </c>
      <c r="O308" s="227">
        <v>0.25913668114278771</v>
      </c>
      <c r="P308" s="15">
        <v>0.28045622710689394</v>
      </c>
      <c r="Q308" s="15">
        <v>0.32394363921139607</v>
      </c>
      <c r="R308" s="15">
        <v>0.2880339756952312</v>
      </c>
      <c r="S308" s="15">
        <v>0.65565127282751134</v>
      </c>
      <c r="T308" s="15">
        <v>0.33151540609297164</v>
      </c>
      <c r="U308" s="15">
        <v>0.49441869008194522</v>
      </c>
      <c r="V308" s="15">
        <v>0.5642839963659948</v>
      </c>
      <c r="W308" s="15">
        <v>0.41532830709203644</v>
      </c>
      <c r="X308" s="15">
        <v>0.7521962199398301</v>
      </c>
      <c r="Y308" s="15">
        <v>0.27228256912201132</v>
      </c>
      <c r="Z308" s="15">
        <v>0.20004728542798286</v>
      </c>
      <c r="AA308" s="15">
        <v>0.26607891027255548</v>
      </c>
      <c r="AB308" s="15">
        <v>0.41927977510360293</v>
      </c>
      <c r="AC308" s="15">
        <v>0.34758807745125203</v>
      </c>
      <c r="AD308" s="15">
        <v>0.81983880207339155</v>
      </c>
      <c r="AE308" s="15">
        <v>0.10662831348017424</v>
      </c>
      <c r="AF308" s="15">
        <v>0.28202960694780899</v>
      </c>
      <c r="AG308" s="15">
        <v>0.69291340633255472</v>
      </c>
      <c r="AH308" s="227">
        <v>0.60506699466156277</v>
      </c>
      <c r="AI308" s="227">
        <v>0.37951989125861729</v>
      </c>
      <c r="AJ308" s="227">
        <v>0.35209893464777259</v>
      </c>
      <c r="AK308" s="227">
        <v>0.68127248612641311</v>
      </c>
      <c r="AL308" s="227">
        <v>0.45530583969445154</v>
      </c>
      <c r="AM308" s="227">
        <v>0.54250753083839542</v>
      </c>
      <c r="AN308" s="227">
        <v>0.45590808405423033</v>
      </c>
      <c r="AO308" s="227">
        <v>0.6024015546030016</v>
      </c>
      <c r="AP308" s="227">
        <v>0.45961932954009044</v>
      </c>
      <c r="AQ308" s="227">
        <v>0.67504760315273415</v>
      </c>
      <c r="AR308" s="227">
        <v>0.13622092355612483</v>
      </c>
      <c r="AS308" s="227">
        <v>0.34330224786377322</v>
      </c>
      <c r="AT308" s="227">
        <v>0.84894506943218317</v>
      </c>
      <c r="AU308" s="227">
        <v>0.38539704365815808</v>
      </c>
      <c r="AV308" s="227">
        <v>0.64289150973027331</v>
      </c>
      <c r="AW308" s="227">
        <v>1.1454951358792012</v>
      </c>
      <c r="AX308" s="227">
        <v>0.50590416916190661</v>
      </c>
      <c r="AY308" s="227">
        <v>0.24563178028120802</v>
      </c>
      <c r="AZ308" s="227">
        <v>0.55842967781557662</v>
      </c>
      <c r="BA308" s="227">
        <v>0.25359269636844317</v>
      </c>
    </row>
    <row r="309" spans="2:53">
      <c r="B309" s="13">
        <v>44224</v>
      </c>
      <c r="C309" s="224">
        <v>302</v>
      </c>
      <c r="D309" s="227">
        <v>0.46836089577380691</v>
      </c>
      <c r="E309" s="227">
        <v>0.26166236478046201</v>
      </c>
      <c r="F309" s="227">
        <v>0.57958738962621426</v>
      </c>
      <c r="G309" s="227">
        <v>0.53874318252827691</v>
      </c>
      <c r="H309" s="227">
        <v>0.47543811447994244</v>
      </c>
      <c r="I309" s="227">
        <v>0.32994427843289842</v>
      </c>
      <c r="J309" s="227">
        <v>0.51746001244491624</v>
      </c>
      <c r="K309" s="227">
        <v>0.50095037653774865</v>
      </c>
      <c r="L309" s="227">
        <v>0.54200275095614658</v>
      </c>
      <c r="M309" s="227">
        <v>0.55098190791998802</v>
      </c>
      <c r="N309" s="227">
        <v>0.34436028986738315</v>
      </c>
      <c r="O309" s="227">
        <v>0.24913120235705577</v>
      </c>
      <c r="P309" s="15">
        <v>0.2685799554356042</v>
      </c>
      <c r="Q309" s="15">
        <v>0.31212089109674068</v>
      </c>
      <c r="R309" s="15">
        <v>0.26923652970354894</v>
      </c>
      <c r="S309" s="15">
        <v>0.63344208977354255</v>
      </c>
      <c r="T309" s="15">
        <v>0.33151540609297164</v>
      </c>
      <c r="U309" s="15">
        <v>0.50067960594863636</v>
      </c>
      <c r="V309" s="15">
        <v>0.51491123936490923</v>
      </c>
      <c r="W309" s="15">
        <v>0.39994649828091361</v>
      </c>
      <c r="X309" s="15">
        <v>0.712558173312556</v>
      </c>
      <c r="Y309" s="15">
        <v>0.26272583448405029</v>
      </c>
      <c r="Z309" s="15">
        <v>0.20236432330855386</v>
      </c>
      <c r="AA309" s="15">
        <v>0.20470893157139411</v>
      </c>
      <c r="AB309" s="15">
        <v>0.36621167068298732</v>
      </c>
      <c r="AC309" s="15">
        <v>0.33078666838378518</v>
      </c>
      <c r="AD309" s="15">
        <v>0.79467470576794086</v>
      </c>
      <c r="AE309" s="15">
        <v>9.3069727249682294E-2</v>
      </c>
      <c r="AF309" s="15">
        <v>0.259093028718763</v>
      </c>
      <c r="AG309" s="15">
        <v>0.62187336357822132</v>
      </c>
      <c r="AH309" s="227">
        <v>0.57161620242128308</v>
      </c>
      <c r="AI309" s="227">
        <v>0.36889601007781586</v>
      </c>
      <c r="AJ309" s="227">
        <v>0.34115028093462435</v>
      </c>
      <c r="AK309" s="227">
        <v>0.62651994106521458</v>
      </c>
      <c r="AL309" s="227">
        <v>0.43198845417933285</v>
      </c>
      <c r="AM309" s="227">
        <v>0.54051719742026649</v>
      </c>
      <c r="AN309" s="227">
        <v>0.45312156507026913</v>
      </c>
      <c r="AO309" s="227">
        <v>0.5537095484777258</v>
      </c>
      <c r="AP309" s="227">
        <v>0.43742577607349836</v>
      </c>
      <c r="AQ309" s="227">
        <v>0.65568846347753762</v>
      </c>
      <c r="AR309" s="227">
        <v>0.13427910525984593</v>
      </c>
      <c r="AS309" s="227">
        <v>0.36920127734560992</v>
      </c>
      <c r="AT309" s="227">
        <v>0.82531900190748586</v>
      </c>
      <c r="AU309" s="227">
        <v>0.36360911522227263</v>
      </c>
      <c r="AV309" s="227">
        <v>0.66032341218425572</v>
      </c>
      <c r="AW309" s="227">
        <v>1.1660511068712052</v>
      </c>
      <c r="AX309" s="227">
        <v>0.45983143752003236</v>
      </c>
      <c r="AY309" s="227">
        <v>0.23857192807662994</v>
      </c>
      <c r="AZ309" s="227">
        <v>0.53008549257884041</v>
      </c>
      <c r="BA309" s="227">
        <v>0.28545428808676326</v>
      </c>
    </row>
    <row r="310" spans="2:53">
      <c r="B310" s="13">
        <v>44225</v>
      </c>
      <c r="C310" s="224">
        <v>303</v>
      </c>
      <c r="D310" s="227">
        <v>0.42438550512713391</v>
      </c>
      <c r="E310" s="227">
        <v>0.25538419971974846</v>
      </c>
      <c r="F310" s="227">
        <v>0.58175913043181693</v>
      </c>
      <c r="G310" s="227">
        <v>0.51306824203104029</v>
      </c>
      <c r="H310" s="227">
        <v>0.44968171170136628</v>
      </c>
      <c r="I310" s="227">
        <v>0.33351924677043698</v>
      </c>
      <c r="J310" s="227">
        <v>0.52443444317868326</v>
      </c>
      <c r="K310" s="227">
        <v>0.4767794452749996</v>
      </c>
      <c r="L310" s="227">
        <v>0.54208936307824318</v>
      </c>
      <c r="M310" s="227">
        <v>0.52078782595119988</v>
      </c>
      <c r="N310" s="227">
        <v>0.33567043715788508</v>
      </c>
      <c r="O310" s="227">
        <v>0.22817545324679753</v>
      </c>
      <c r="P310" s="15">
        <v>0.26138552241390706</v>
      </c>
      <c r="Q310" s="15">
        <v>0.28499775122031884</v>
      </c>
      <c r="R310" s="15">
        <v>0.25934310639821639</v>
      </c>
      <c r="S310" s="15">
        <v>0.61578324264312456</v>
      </c>
      <c r="T310" s="15">
        <v>0.35325264871087619</v>
      </c>
      <c r="U310" s="15">
        <v>0.44552606546778761</v>
      </c>
      <c r="V310" s="15">
        <v>0.51762923095814983</v>
      </c>
      <c r="W310" s="15">
        <v>0.3740668220222787</v>
      </c>
      <c r="X310" s="15">
        <v>0.6756921319453062</v>
      </c>
      <c r="Y310" s="15">
        <v>0.25293551813881771</v>
      </c>
      <c r="Z310" s="15">
        <v>0.19985524500606897</v>
      </c>
      <c r="AA310" s="15">
        <v>0.23734068185147703</v>
      </c>
      <c r="AB310" s="15">
        <v>0.3391860681560388</v>
      </c>
      <c r="AC310" s="15">
        <v>0.33493140018569434</v>
      </c>
      <c r="AD310" s="15">
        <v>0.76187019693395741</v>
      </c>
      <c r="AE310" s="15">
        <v>7.9435049113004849E-2</v>
      </c>
      <c r="AF310" s="15">
        <v>0.28511504669084886</v>
      </c>
      <c r="AG310" s="15">
        <v>0.5948880654560641</v>
      </c>
      <c r="AH310" s="227">
        <v>0.53157088671374553</v>
      </c>
      <c r="AI310" s="227">
        <v>0.32651820615208849</v>
      </c>
      <c r="AJ310" s="227">
        <v>0.31775066886637099</v>
      </c>
      <c r="AK310" s="227">
        <v>0.58864185964745885</v>
      </c>
      <c r="AL310" s="227">
        <v>0.41106193318827572</v>
      </c>
      <c r="AM310" s="227">
        <v>0.45755722800365611</v>
      </c>
      <c r="AN310" s="227">
        <v>0.43753934867284883</v>
      </c>
      <c r="AO310" s="227">
        <v>0.46551506024408795</v>
      </c>
      <c r="AP310" s="227">
        <v>0.42467538756265</v>
      </c>
      <c r="AQ310" s="227">
        <v>0.60827430441869568</v>
      </c>
      <c r="AR310" s="227">
        <v>0.13027878732475731</v>
      </c>
      <c r="AS310" s="227">
        <v>0.32335579265641962</v>
      </c>
      <c r="AT310" s="227">
        <v>0.79219354823086363</v>
      </c>
      <c r="AU310" s="227">
        <v>0.34983185623226171</v>
      </c>
      <c r="AV310" s="227">
        <v>0.66567708822865712</v>
      </c>
      <c r="AW310" s="227">
        <v>1.1236586008493785</v>
      </c>
      <c r="AX310" s="227">
        <v>0.43461829358827841</v>
      </c>
      <c r="AY310" s="227">
        <v>0.22885792908294686</v>
      </c>
      <c r="AZ310" s="227">
        <v>0.49060032316108654</v>
      </c>
      <c r="BA310" s="227">
        <v>0.2427914663844431</v>
      </c>
    </row>
    <row r="311" spans="2:53">
      <c r="B311" s="13">
        <v>44226</v>
      </c>
      <c r="C311" s="224">
        <v>304</v>
      </c>
      <c r="D311" s="227">
        <v>0.48489215577315498</v>
      </c>
      <c r="E311" s="227">
        <v>0.21858113698013223</v>
      </c>
      <c r="F311" s="227">
        <v>0.55570003056068118</v>
      </c>
      <c r="G311" s="227">
        <v>0.47945716200743504</v>
      </c>
      <c r="H311" s="227">
        <v>0.42122235576074829</v>
      </c>
      <c r="I311" s="227">
        <v>0.38807973787642019</v>
      </c>
      <c r="J311" s="227">
        <v>0.52443444317868326</v>
      </c>
      <c r="K311" s="227">
        <v>0.41412345908700132</v>
      </c>
      <c r="L311" s="227">
        <v>0.47754714070387749</v>
      </c>
      <c r="M311" s="227">
        <v>0.48899511685685276</v>
      </c>
      <c r="N311" s="227">
        <v>0.33144118340085221</v>
      </c>
      <c r="O311" s="227">
        <v>0.22011167202057788</v>
      </c>
      <c r="P311" s="15">
        <v>0.25708194860570693</v>
      </c>
      <c r="Q311" s="15">
        <v>0.29474084824310559</v>
      </c>
      <c r="R311" s="15">
        <v>0.2392966958332719</v>
      </c>
      <c r="S311" s="15">
        <v>0.58663313691284757</v>
      </c>
      <c r="T311" s="15">
        <v>0.35325264871087619</v>
      </c>
      <c r="U311" s="15">
        <v>0.44552606546778761</v>
      </c>
      <c r="V311" s="15">
        <v>0.49785535514246249</v>
      </c>
      <c r="W311" s="15">
        <v>0.3651383877097355</v>
      </c>
      <c r="X311" s="15">
        <v>0.67201718845114455</v>
      </c>
      <c r="Y311" s="15">
        <v>0.24483636820265633</v>
      </c>
      <c r="Z311" s="15">
        <v>0.1969782381114322</v>
      </c>
      <c r="AA311" s="15">
        <v>0.22850563136313745</v>
      </c>
      <c r="AB311" s="15">
        <v>0.34271200774837396</v>
      </c>
      <c r="AC311" s="15">
        <v>0.29480377824783027</v>
      </c>
      <c r="AD311" s="15">
        <v>0.71980939605124561</v>
      </c>
      <c r="AE311" s="15">
        <v>7.6614837463091182E-2</v>
      </c>
      <c r="AF311" s="15">
        <v>0.21213684616187475</v>
      </c>
      <c r="AG311" s="15">
        <v>0.57804731491497563</v>
      </c>
      <c r="AH311" s="227">
        <v>0.51242010897874579</v>
      </c>
      <c r="AI311" s="227">
        <v>0.2993669119091586</v>
      </c>
      <c r="AJ311" s="227">
        <v>0.30787040823605188</v>
      </c>
      <c r="AK311" s="227">
        <v>0.56890234822921981</v>
      </c>
      <c r="AL311" s="227">
        <v>0.39917333605889688</v>
      </c>
      <c r="AM311" s="227">
        <v>0.35639184053418865</v>
      </c>
      <c r="AN311" s="227">
        <v>0.42738251172119235</v>
      </c>
      <c r="AO311" s="227">
        <v>0.44188571885858913</v>
      </c>
      <c r="AP311" s="227">
        <v>0.42467538756265</v>
      </c>
      <c r="AQ311" s="227">
        <v>0.58795639109607833</v>
      </c>
      <c r="AR311" s="227">
        <v>0.13969990583192324</v>
      </c>
      <c r="AS311" s="227">
        <v>0.34029335022573043</v>
      </c>
      <c r="AT311" s="227">
        <v>0.75513292019197464</v>
      </c>
      <c r="AU311" s="227">
        <v>0.33798683501807653</v>
      </c>
      <c r="AV311" s="227">
        <v>0.67291413019042579</v>
      </c>
      <c r="AW311" s="227">
        <v>1.0866025937477097</v>
      </c>
      <c r="AX311" s="227">
        <v>0.38666365029997557</v>
      </c>
      <c r="AY311" s="227">
        <v>0.21636257537401044</v>
      </c>
      <c r="AZ311" s="227">
        <v>0.44987973096764577</v>
      </c>
      <c r="BA311" s="227">
        <v>0.25033026524824259</v>
      </c>
    </row>
    <row r="312" spans="2:53">
      <c r="B312" s="13">
        <v>44227</v>
      </c>
      <c r="C312" s="224">
        <v>305</v>
      </c>
      <c r="D312" s="227">
        <v>0.39190531313657573</v>
      </c>
      <c r="E312" s="227">
        <v>0.18377372971625863</v>
      </c>
      <c r="F312" s="227">
        <v>0.5443432039267242</v>
      </c>
      <c r="G312" s="227">
        <v>0.4127718267288622</v>
      </c>
      <c r="H312" s="227">
        <v>0.40205960542980534</v>
      </c>
      <c r="I312" s="227">
        <v>0.42457296518497245</v>
      </c>
      <c r="J312" s="227">
        <v>0.52443444317868326</v>
      </c>
      <c r="K312" s="227">
        <v>0.45436479980863914</v>
      </c>
      <c r="L312" s="227">
        <v>0.46541207152657194</v>
      </c>
      <c r="M312" s="227">
        <v>0.48712931291368428</v>
      </c>
      <c r="N312" s="227">
        <v>0.32764644724894154</v>
      </c>
      <c r="O312" s="227">
        <v>0.22011167202057788</v>
      </c>
      <c r="P312" s="15">
        <v>0.25194741166166984</v>
      </c>
      <c r="Q312" s="15">
        <v>0.29396109895736899</v>
      </c>
      <c r="R312" s="15">
        <v>0.23063954310261284</v>
      </c>
      <c r="S312" s="15">
        <v>0.57483896638577747</v>
      </c>
      <c r="T312" s="15">
        <v>0.35325264871087619</v>
      </c>
      <c r="U312" s="15">
        <v>0.39340872509789904</v>
      </c>
      <c r="V312" s="15">
        <v>0.5078373986498923</v>
      </c>
      <c r="W312" s="15">
        <v>0.35377442402109793</v>
      </c>
      <c r="X312" s="15">
        <v>0.66217386852435012</v>
      </c>
      <c r="Y312" s="15">
        <v>0.24483636820265633</v>
      </c>
      <c r="Z312" s="15">
        <v>0.19390494294361713</v>
      </c>
      <c r="AA312" s="15">
        <v>0.24219594079044932</v>
      </c>
      <c r="AB312" s="15">
        <v>0.33830434173824286</v>
      </c>
      <c r="AC312" s="15">
        <v>0.2772316221646674</v>
      </c>
      <c r="AD312" s="15">
        <v>0.71123243557827165</v>
      </c>
      <c r="AE312" s="15">
        <v>7.3081820480932633E-2</v>
      </c>
      <c r="AF312" s="15">
        <v>0.22363516396691605</v>
      </c>
      <c r="AG312" s="15">
        <v>0.57204201216179185</v>
      </c>
      <c r="AH312" s="227">
        <v>0.51023386549327354</v>
      </c>
      <c r="AI312" s="227">
        <v>0.28375720624358131</v>
      </c>
      <c r="AJ312" s="227">
        <v>0.29133857820869175</v>
      </c>
      <c r="AK312" s="227">
        <v>0.54745325797055855</v>
      </c>
      <c r="AL312" s="227">
        <v>0.38430383752837216</v>
      </c>
      <c r="AM312" s="227">
        <v>0.30406760785314396</v>
      </c>
      <c r="AN312" s="227">
        <v>0.46442603331201376</v>
      </c>
      <c r="AO312" s="227">
        <v>0.45184955335280108</v>
      </c>
      <c r="AP312" s="227">
        <v>0.42467538756265</v>
      </c>
      <c r="AQ312" s="227">
        <v>0.5648518080451177</v>
      </c>
      <c r="AR312" s="227">
        <v>0.12861755624137114</v>
      </c>
      <c r="AS312" s="227">
        <v>0.32481522197276291</v>
      </c>
      <c r="AT312" s="227">
        <v>0.72624163065772807</v>
      </c>
      <c r="AU312" s="227">
        <v>0.32531907210958827</v>
      </c>
      <c r="AV312" s="227">
        <v>0.63799807322705449</v>
      </c>
      <c r="AW312" s="227">
        <v>1.0748798572470035</v>
      </c>
      <c r="AX312" s="227">
        <v>0.44318187913786133</v>
      </c>
      <c r="AY312" s="227">
        <v>0.20698637908402873</v>
      </c>
      <c r="AZ312" s="227">
        <v>0.43108849389053966</v>
      </c>
      <c r="BA312" s="227">
        <v>0.19541883874441318</v>
      </c>
    </row>
    <row r="313" spans="2:53">
      <c r="B313" s="13">
        <v>44228</v>
      </c>
      <c r="C313" s="224">
        <v>306</v>
      </c>
      <c r="D313" s="227">
        <v>0.38195054462844624</v>
      </c>
      <c r="E313" s="227">
        <v>0.27561718478114222</v>
      </c>
      <c r="F313" s="227">
        <v>0.51478588085434041</v>
      </c>
      <c r="G313" s="227">
        <v>0.38359346496660762</v>
      </c>
      <c r="H313" s="227">
        <v>0.37910038864116097</v>
      </c>
      <c r="I313" s="227">
        <v>0.32768247603535933</v>
      </c>
      <c r="J313" s="227">
        <v>0.54009756434419487</v>
      </c>
      <c r="K313" s="227">
        <v>0.43660016137622953</v>
      </c>
      <c r="L313" s="227">
        <v>0.46461722660495752</v>
      </c>
      <c r="M313" s="227">
        <v>0.48054213180151856</v>
      </c>
      <c r="N313" s="227">
        <v>0.29663092443821576</v>
      </c>
      <c r="O313" s="227">
        <v>0.21662090615871069</v>
      </c>
      <c r="P313" s="15">
        <v>0.24440721184996658</v>
      </c>
      <c r="Q313" s="15">
        <v>0.27810595689636841</v>
      </c>
      <c r="R313" s="15">
        <v>0.22574983614744223</v>
      </c>
      <c r="S313" s="15">
        <v>0.54920180112331607</v>
      </c>
      <c r="T313" s="15">
        <v>0.3212473358456488</v>
      </c>
      <c r="U313" s="15">
        <v>0.39981143508468009</v>
      </c>
      <c r="V313" s="15">
        <v>0.47873409502248165</v>
      </c>
      <c r="W313" s="15">
        <v>0.35566255933418794</v>
      </c>
      <c r="X313" s="15">
        <v>0.58490159053674928</v>
      </c>
      <c r="Y313" s="15">
        <v>0.23363674881381311</v>
      </c>
      <c r="Z313" s="15">
        <v>0.1888200633464367</v>
      </c>
      <c r="AA313" s="15">
        <v>0.23784643098925887</v>
      </c>
      <c r="AB313" s="15">
        <v>0.32877743709889273</v>
      </c>
      <c r="AC313" s="15">
        <v>0.27732529503085501</v>
      </c>
      <c r="AD313" s="15">
        <v>0.69542779862860216</v>
      </c>
      <c r="AE313" s="15">
        <v>5.4963907573630469E-2</v>
      </c>
      <c r="AF313" s="15">
        <v>0.23874500042048957</v>
      </c>
      <c r="AG313" s="15">
        <v>0.51837146606081219</v>
      </c>
      <c r="AH313" s="227">
        <v>0.48888447724798773</v>
      </c>
      <c r="AI313" s="227">
        <v>0.26892637776388789</v>
      </c>
      <c r="AJ313" s="227">
        <v>0.27592293662824624</v>
      </c>
      <c r="AK313" s="227">
        <v>0.5376469488105583</v>
      </c>
      <c r="AL313" s="227">
        <v>0.36184861594504369</v>
      </c>
      <c r="AM313" s="227">
        <v>0.47055494861556468</v>
      </c>
      <c r="AN313" s="227">
        <v>0.39756066398690038</v>
      </c>
      <c r="AO313" s="227">
        <v>0.44462176596099362</v>
      </c>
      <c r="AP313" s="227">
        <v>0.3826607459230707</v>
      </c>
      <c r="AQ313" s="227">
        <v>0.55771136662369059</v>
      </c>
      <c r="AR313" s="227">
        <v>0.12710284700323221</v>
      </c>
      <c r="AS313" s="227">
        <v>0.32231591630260681</v>
      </c>
      <c r="AT313" s="227">
        <v>0.57800486541998353</v>
      </c>
      <c r="AU313" s="227">
        <v>0.3219624059085443</v>
      </c>
      <c r="AV313" s="227">
        <v>0.64939282177251456</v>
      </c>
      <c r="AW313" s="227">
        <v>1.0954581046961818</v>
      </c>
      <c r="AX313" s="227">
        <v>0.44345338299639331</v>
      </c>
      <c r="AY313" s="227">
        <v>0.20263051640809135</v>
      </c>
      <c r="AZ313" s="227">
        <v>0.42663699602328059</v>
      </c>
      <c r="BA313" s="227">
        <v>0.19812631995146696</v>
      </c>
    </row>
    <row r="314" spans="2:53">
      <c r="B314" s="13">
        <v>44229</v>
      </c>
      <c r="C314" s="224">
        <v>307</v>
      </c>
      <c r="D314" s="227">
        <v>0.35740375680164099</v>
      </c>
      <c r="E314" s="227">
        <v>0.27718779554177786</v>
      </c>
      <c r="F314" s="227">
        <v>0.5106048178772582</v>
      </c>
      <c r="G314" s="227">
        <v>0.40834856354182236</v>
      </c>
      <c r="H314" s="227">
        <v>0.36149177422983214</v>
      </c>
      <c r="I314" s="227">
        <v>0.32688632493379338</v>
      </c>
      <c r="J314" s="227">
        <v>0.44335792323515477</v>
      </c>
      <c r="K314" s="227">
        <v>0.44922948691232178</v>
      </c>
      <c r="L314" s="227">
        <v>0.43407935218959487</v>
      </c>
      <c r="M314" s="227">
        <v>0.45930137111407682</v>
      </c>
      <c r="N314" s="227">
        <v>0.27707513939626083</v>
      </c>
      <c r="O314" s="227">
        <v>0.21133214188172442</v>
      </c>
      <c r="P314" s="15">
        <v>0.2411564211368043</v>
      </c>
      <c r="Q314" s="15">
        <v>0.26894547812274439</v>
      </c>
      <c r="R314" s="15">
        <v>0.2195291162155095</v>
      </c>
      <c r="S314" s="15">
        <v>0.54177162222356201</v>
      </c>
      <c r="T314" s="15">
        <v>0.3212473358456488</v>
      </c>
      <c r="U314" s="15">
        <v>0.35465314571579498</v>
      </c>
      <c r="V314" s="15">
        <v>0.4595498638348009</v>
      </c>
      <c r="W314" s="15">
        <v>0.36233633398605747</v>
      </c>
      <c r="X314" s="15">
        <v>0.5741780325386715</v>
      </c>
      <c r="Y314" s="15">
        <v>0.22130550895376189</v>
      </c>
      <c r="Z314" s="15">
        <v>0.18760127178743297</v>
      </c>
      <c r="AA314" s="15">
        <v>0.23696336336117088</v>
      </c>
      <c r="AB314" s="15">
        <v>0.3274979356210953</v>
      </c>
      <c r="AC314" s="15">
        <v>0.28531618838449901</v>
      </c>
      <c r="AD314" s="15">
        <v>0.69033539998825588</v>
      </c>
      <c r="AE314" s="15">
        <v>4.0493818307980281E-2</v>
      </c>
      <c r="AF314" s="15">
        <v>0.19138052273921197</v>
      </c>
      <c r="AG314" s="15">
        <v>0.53516183565017272</v>
      </c>
      <c r="AH314" s="227">
        <v>0.49509075384496065</v>
      </c>
      <c r="AI314" s="227">
        <v>0.26674623696939037</v>
      </c>
      <c r="AJ314" s="227">
        <v>0.26186056404807595</v>
      </c>
      <c r="AK314" s="227">
        <v>0.52650860135687239</v>
      </c>
      <c r="AL314" s="227">
        <v>0.35345560651321201</v>
      </c>
      <c r="AM314" s="227">
        <v>0.45605167547773107</v>
      </c>
      <c r="AN314" s="227">
        <v>0.38703140849007311</v>
      </c>
      <c r="AO314" s="227">
        <v>0.43710690340026709</v>
      </c>
      <c r="AP314" s="227">
        <v>0.39326469702045991</v>
      </c>
      <c r="AQ314" s="227">
        <v>0.5401000309988595</v>
      </c>
      <c r="AR314" s="227">
        <v>0.12775095430233666</v>
      </c>
      <c r="AS314" s="227">
        <v>0.31110933241151884</v>
      </c>
      <c r="AT314" s="227">
        <v>0.51727583205529726</v>
      </c>
      <c r="AU314" s="227">
        <v>0.30951438670648707</v>
      </c>
      <c r="AV314" s="227">
        <v>0.65222162092915936</v>
      </c>
      <c r="AW314" s="227">
        <v>1.0269401092765942</v>
      </c>
      <c r="AX314" s="227">
        <v>0.41751843711576192</v>
      </c>
      <c r="AY314" s="227">
        <v>0.19197187957920342</v>
      </c>
      <c r="AZ314" s="227">
        <v>0.41418465924193881</v>
      </c>
      <c r="BA314" s="227">
        <v>0.1910996965227087</v>
      </c>
    </row>
    <row r="315" spans="2:53">
      <c r="B315" s="13">
        <v>44230</v>
      </c>
      <c r="C315" s="224">
        <v>308</v>
      </c>
      <c r="D315" s="227">
        <v>0.33429674549917571</v>
      </c>
      <c r="E315" s="227">
        <v>0.27651408473950817</v>
      </c>
      <c r="F315" s="227">
        <v>0.44519926587661524</v>
      </c>
      <c r="G315" s="227">
        <v>0.40137114257622181</v>
      </c>
      <c r="H315" s="227">
        <v>0.35138479553345242</v>
      </c>
      <c r="I315" s="227">
        <v>0.30773165105999162</v>
      </c>
      <c r="J315" s="227">
        <v>0.46440179540996646</v>
      </c>
      <c r="K315" s="227">
        <v>0.44149142434495303</v>
      </c>
      <c r="L315" s="227">
        <v>0.43816159502608593</v>
      </c>
      <c r="M315" s="227">
        <v>0.4353610680717982</v>
      </c>
      <c r="N315" s="227">
        <v>0.2669365221798487</v>
      </c>
      <c r="O315" s="227">
        <v>0.20648200595808472</v>
      </c>
      <c r="P315" s="15">
        <v>0.23440023570849686</v>
      </c>
      <c r="Q315" s="15">
        <v>0.26840945172626868</v>
      </c>
      <c r="R315" s="15">
        <v>0.20873440225712056</v>
      </c>
      <c r="S315" s="15">
        <v>0.5130910957011332</v>
      </c>
      <c r="T315" s="15">
        <v>0.3030015050858838</v>
      </c>
      <c r="U315" s="15">
        <v>0.29417441304635211</v>
      </c>
      <c r="V315" s="15">
        <v>0.45047281556604346</v>
      </c>
      <c r="W315" s="15">
        <v>0.34700822561892458</v>
      </c>
      <c r="X315" s="15">
        <v>0.52761658400827727</v>
      </c>
      <c r="Y315" s="15">
        <v>0.20977119440682859</v>
      </c>
      <c r="Z315" s="15">
        <v>0.18786331342552284</v>
      </c>
      <c r="AA315" s="15">
        <v>0.18705849549857895</v>
      </c>
      <c r="AB315" s="15">
        <v>0.31109404816653807</v>
      </c>
      <c r="AC315" s="15">
        <v>0.26645844449499279</v>
      </c>
      <c r="AD315" s="15">
        <v>0.53441604466247639</v>
      </c>
      <c r="AE315" s="15">
        <v>4.6409862823360015E-2</v>
      </c>
      <c r="AF315" s="15">
        <v>0.15386166198589585</v>
      </c>
      <c r="AG315" s="15">
        <v>0.53085824116642244</v>
      </c>
      <c r="AH315" s="227">
        <v>0.53370037612587851</v>
      </c>
      <c r="AI315" s="227">
        <v>0.25295954053117242</v>
      </c>
      <c r="AJ315" s="227">
        <v>0.2566192839771172</v>
      </c>
      <c r="AK315" s="227">
        <v>0.53178672345595146</v>
      </c>
      <c r="AL315" s="227">
        <v>0.34100065844541966</v>
      </c>
      <c r="AM315" s="227">
        <v>0.41455197639521657</v>
      </c>
      <c r="AN315" s="227">
        <v>0.37729580897798748</v>
      </c>
      <c r="AO315" s="227">
        <v>0.43958700961318647</v>
      </c>
      <c r="AP315" s="227">
        <v>0.38512662454167462</v>
      </c>
      <c r="AQ315" s="227">
        <v>0.52947302656823425</v>
      </c>
      <c r="AR315" s="227">
        <v>0.12320595792942868</v>
      </c>
      <c r="AS315" s="227">
        <v>0.33111504780816148</v>
      </c>
      <c r="AT315" s="227">
        <v>0.48682002384727546</v>
      </c>
      <c r="AU315" s="227">
        <v>0.2964536651770544</v>
      </c>
      <c r="AV315" s="227">
        <v>0.6653537716247675</v>
      </c>
      <c r="AW315" s="227">
        <v>0.89051428623242601</v>
      </c>
      <c r="AX315" s="227">
        <v>0.37497138192755636</v>
      </c>
      <c r="AY315" s="227">
        <v>0.178697223451937</v>
      </c>
      <c r="AZ315" s="227">
        <v>0.40038343417856076</v>
      </c>
      <c r="BA315" s="227">
        <v>0.15921179172155217</v>
      </c>
    </row>
    <row r="316" spans="2:53">
      <c r="B316" s="13">
        <v>44231</v>
      </c>
      <c r="C316" s="224">
        <v>309</v>
      </c>
      <c r="D316" s="227">
        <v>0.29458181119014376</v>
      </c>
      <c r="E316" s="227">
        <v>0.27174153247369048</v>
      </c>
      <c r="F316" s="227">
        <v>0.37902499541654527</v>
      </c>
      <c r="G316" s="227">
        <v>0.35302428535004537</v>
      </c>
      <c r="H316" s="227">
        <v>0.33051478640341464</v>
      </c>
      <c r="I316" s="227">
        <v>0.31134146759124498</v>
      </c>
      <c r="J316" s="227">
        <v>0.46628020934745351</v>
      </c>
      <c r="K316" s="227">
        <v>0.47002554826331028</v>
      </c>
      <c r="L316" s="227">
        <v>0.43540226048288033</v>
      </c>
      <c r="M316" s="227">
        <v>0.40990258256708195</v>
      </c>
      <c r="N316" s="227">
        <v>0.25651487785991783</v>
      </c>
      <c r="O316" s="227">
        <v>0.19921989583371008</v>
      </c>
      <c r="P316" s="15">
        <v>0.22766510738220699</v>
      </c>
      <c r="Q316" s="15">
        <v>0.25285347444037953</v>
      </c>
      <c r="R316" s="15">
        <v>0.20730124279305176</v>
      </c>
      <c r="S316" s="15">
        <v>0.48664632391730578</v>
      </c>
      <c r="T316" s="15">
        <v>0.3030015050858838</v>
      </c>
      <c r="U316" s="15">
        <v>0.29111428170724352</v>
      </c>
      <c r="V316" s="15">
        <v>0.43782175808872686</v>
      </c>
      <c r="W316" s="15">
        <v>0.32870531690559596</v>
      </c>
      <c r="X316" s="15">
        <v>0.50298285106671969</v>
      </c>
      <c r="Y316" s="15">
        <v>0.20051872605592841</v>
      </c>
      <c r="Z316" s="15">
        <v>0.17177026997668829</v>
      </c>
      <c r="AA316" s="15">
        <v>0.2139469695317737</v>
      </c>
      <c r="AB316" s="15">
        <v>0.29846476784349818</v>
      </c>
      <c r="AC316" s="15">
        <v>0.25765934141338065</v>
      </c>
      <c r="AD316" s="15">
        <v>0.51439827610396194</v>
      </c>
      <c r="AE316" s="15">
        <v>5.3927343610763297E-2</v>
      </c>
      <c r="AF316" s="15">
        <v>0.17458949535709781</v>
      </c>
      <c r="AG316" s="15">
        <v>0.52142287398032139</v>
      </c>
      <c r="AH316" s="227">
        <v>0.53839240665394883</v>
      </c>
      <c r="AI316" s="227">
        <v>0.25009297720475537</v>
      </c>
      <c r="AJ316" s="227">
        <v>0.24100890510406917</v>
      </c>
      <c r="AK316" s="227">
        <v>0.53613222622302159</v>
      </c>
      <c r="AL316" s="227">
        <v>0.31933741513735675</v>
      </c>
      <c r="AM316" s="227">
        <v>0.3657562027262275</v>
      </c>
      <c r="AN316" s="227">
        <v>0.36511832548349332</v>
      </c>
      <c r="AO316" s="227">
        <v>0.44771046546287102</v>
      </c>
      <c r="AP316" s="227">
        <v>0.3714812391394976</v>
      </c>
      <c r="AQ316" s="227">
        <v>0.50365088685619952</v>
      </c>
      <c r="AR316" s="227">
        <v>0.13667018286861929</v>
      </c>
      <c r="AS316" s="227">
        <v>0.30067851665151074</v>
      </c>
      <c r="AT316" s="227">
        <v>0.46468134629374142</v>
      </c>
      <c r="AU316" s="227">
        <v>0.29415538585855217</v>
      </c>
      <c r="AV316" s="227">
        <v>0.60981958305900619</v>
      </c>
      <c r="AW316" s="227">
        <v>0.8279066053303451</v>
      </c>
      <c r="AX316" s="227">
        <v>0.36739044509457941</v>
      </c>
      <c r="AY316" s="227">
        <v>0.17131302634175885</v>
      </c>
      <c r="AZ316" s="227">
        <v>0.38668117231888438</v>
      </c>
      <c r="BA316" s="227">
        <v>0.13845926665287628</v>
      </c>
    </row>
    <row r="317" spans="2:53">
      <c r="B317" s="13">
        <v>44232</v>
      </c>
      <c r="C317" s="224">
        <v>310</v>
      </c>
      <c r="D317" s="227">
        <v>0.28174927868348681</v>
      </c>
      <c r="E317" s="227">
        <v>0.26643461406329499</v>
      </c>
      <c r="F317" s="227">
        <v>0.31918314831980155</v>
      </c>
      <c r="G317" s="227">
        <v>0.32612255303854049</v>
      </c>
      <c r="H317" s="227">
        <v>0.31240233806109075</v>
      </c>
      <c r="I317" s="227">
        <v>0.30533391705319496</v>
      </c>
      <c r="J317" s="227">
        <v>0.432095859457934</v>
      </c>
      <c r="K317" s="227">
        <v>0.47979944555436305</v>
      </c>
      <c r="L317" s="227">
        <v>0.40272383462967654</v>
      </c>
      <c r="M317" s="227">
        <v>0.39377937812708247</v>
      </c>
      <c r="N317" s="227">
        <v>0.23911328340648907</v>
      </c>
      <c r="O317" s="227">
        <v>0.19403762204570946</v>
      </c>
      <c r="P317" s="15">
        <v>0.21385019973000194</v>
      </c>
      <c r="Q317" s="15">
        <v>0.25089897461003019</v>
      </c>
      <c r="R317" s="15">
        <v>0.20300521196313173</v>
      </c>
      <c r="S317" s="15">
        <v>0.45299220392878781</v>
      </c>
      <c r="T317" s="15">
        <v>0.22851026568501606</v>
      </c>
      <c r="U317" s="15">
        <v>0.30088425445745159</v>
      </c>
      <c r="V317" s="15">
        <v>0.41524410595880873</v>
      </c>
      <c r="W317" s="15">
        <v>0.31420395089791142</v>
      </c>
      <c r="X317" s="15">
        <v>0.46379039603340494</v>
      </c>
      <c r="Y317" s="15">
        <v>0.19497411004287812</v>
      </c>
      <c r="Z317" s="15">
        <v>0.17138646363701326</v>
      </c>
      <c r="AA317" s="15">
        <v>0.1618719061642285</v>
      </c>
      <c r="AB317" s="15">
        <v>0.28037244897957592</v>
      </c>
      <c r="AC317" s="15">
        <v>0.23819845773050169</v>
      </c>
      <c r="AD317" s="15">
        <v>0.48597461895093985</v>
      </c>
      <c r="AE317" s="15">
        <v>6.4652198573966757E-2</v>
      </c>
      <c r="AF317" s="15">
        <v>0.1517832851400566</v>
      </c>
      <c r="AG317" s="15">
        <v>0.51413241492027795</v>
      </c>
      <c r="AH317" s="227">
        <v>0.52568901888991248</v>
      </c>
      <c r="AI317" s="227">
        <v>0.23489691626729886</v>
      </c>
      <c r="AJ317" s="227">
        <v>0.22726543432887475</v>
      </c>
      <c r="AK317" s="227">
        <v>0.5217069635791256</v>
      </c>
      <c r="AL317" s="227">
        <v>0.31228976111840218</v>
      </c>
      <c r="AM317" s="227">
        <v>0.41612513541888774</v>
      </c>
      <c r="AN317" s="227">
        <v>0.33228695673115688</v>
      </c>
      <c r="AO317" s="227">
        <v>0.43404258366960746</v>
      </c>
      <c r="AP317" s="227">
        <v>0.35070918142829605</v>
      </c>
      <c r="AQ317" s="227">
        <v>0.49182115654886616</v>
      </c>
      <c r="AR317" s="227">
        <v>0.14663382677595799</v>
      </c>
      <c r="AS317" s="227">
        <v>0.29174939203827471</v>
      </c>
      <c r="AT317" s="227">
        <v>0.45080517499247463</v>
      </c>
      <c r="AU317" s="227">
        <v>0.28695565113405763</v>
      </c>
      <c r="AV317" s="227">
        <v>0.56551401764424825</v>
      </c>
      <c r="AW317" s="227">
        <v>0.88178203135390121</v>
      </c>
      <c r="AX317" s="227">
        <v>0.34453296398412803</v>
      </c>
      <c r="AY317" s="227">
        <v>0.16324512741426084</v>
      </c>
      <c r="AZ317" s="227">
        <v>0.37021030536702632</v>
      </c>
      <c r="BA317" s="227">
        <v>0.1379071163764678</v>
      </c>
    </row>
    <row r="318" spans="2:53">
      <c r="B318" s="13">
        <v>44233</v>
      </c>
      <c r="C318" s="224">
        <v>311</v>
      </c>
      <c r="D318" s="227">
        <v>0.25668407909871555</v>
      </c>
      <c r="E318" s="227">
        <v>0.26643461406329499</v>
      </c>
      <c r="F318" s="227">
        <v>0.30012312982116945</v>
      </c>
      <c r="G318" s="227">
        <v>0.29454141255530636</v>
      </c>
      <c r="H318" s="227">
        <v>0.29872988060219036</v>
      </c>
      <c r="I318" s="227">
        <v>0.30515089888170721</v>
      </c>
      <c r="J318" s="227">
        <v>0.432095859457934</v>
      </c>
      <c r="K318" s="227">
        <v>0.49937921375453292</v>
      </c>
      <c r="L318" s="227">
        <v>0.40130233000435261</v>
      </c>
      <c r="M318" s="227">
        <v>0.3820256560802347</v>
      </c>
      <c r="N318" s="227">
        <v>0.21237332332399358</v>
      </c>
      <c r="O318" s="227">
        <v>0.19529306507539701</v>
      </c>
      <c r="P318" s="15">
        <v>0.20134676304565907</v>
      </c>
      <c r="Q318" s="15">
        <v>0.21490468947380492</v>
      </c>
      <c r="R318" s="15">
        <v>0.20934614323875017</v>
      </c>
      <c r="S318" s="15">
        <v>0.40530735556661818</v>
      </c>
      <c r="T318" s="15">
        <v>0.22851026568501606</v>
      </c>
      <c r="U318" s="15">
        <v>0.30088425445745159</v>
      </c>
      <c r="V318" s="15">
        <v>0.37466099832183125</v>
      </c>
      <c r="W318" s="15">
        <v>0.28520532649421526</v>
      </c>
      <c r="X318" s="15">
        <v>0.44731271315591975</v>
      </c>
      <c r="Y318" s="15">
        <v>0.18910850121020165</v>
      </c>
      <c r="Z318" s="15">
        <v>0.16942303627696426</v>
      </c>
      <c r="AA318" s="15">
        <v>0.153120706618916</v>
      </c>
      <c r="AB318" s="15">
        <v>0.28908074563968206</v>
      </c>
      <c r="AC318" s="15">
        <v>0.23388907290264882</v>
      </c>
      <c r="AD318" s="15">
        <v>0.48272314070703409</v>
      </c>
      <c r="AE318" s="15">
        <v>6.4185333174648918E-2</v>
      </c>
      <c r="AF318" s="15">
        <v>0.26388021160916558</v>
      </c>
      <c r="AG318" s="15">
        <v>0.50398953437656202</v>
      </c>
      <c r="AH318" s="227">
        <v>0.50797125772637586</v>
      </c>
      <c r="AI318" s="227">
        <v>0.24575824424672987</v>
      </c>
      <c r="AJ318" s="227">
        <v>0.22233291396744903</v>
      </c>
      <c r="AK318" s="227">
        <v>0.48980197015972798</v>
      </c>
      <c r="AL318" s="227">
        <v>0.29967209512735998</v>
      </c>
      <c r="AM318" s="227">
        <v>0.45430906815333572</v>
      </c>
      <c r="AN318" s="227">
        <v>0.31704010058365589</v>
      </c>
      <c r="AO318" s="227">
        <v>0.43463113295231387</v>
      </c>
      <c r="AP318" s="227">
        <v>0.35070918142829605</v>
      </c>
      <c r="AQ318" s="227">
        <v>0.5031882887590251</v>
      </c>
      <c r="AR318" s="227">
        <v>0.13977298595774709</v>
      </c>
      <c r="AS318" s="227">
        <v>0.2642717592300059</v>
      </c>
      <c r="AT318" s="227">
        <v>0.43369059607188476</v>
      </c>
      <c r="AU318" s="227">
        <v>0.27536918685370387</v>
      </c>
      <c r="AV318" s="227">
        <v>0.55273944574226264</v>
      </c>
      <c r="AW318" s="227">
        <v>0.86303770388489143</v>
      </c>
      <c r="AX318" s="227">
        <v>0.34828212940382236</v>
      </c>
      <c r="AY318" s="227">
        <v>0.1571049338027716</v>
      </c>
      <c r="AZ318" s="227">
        <v>0.35132066191346312</v>
      </c>
      <c r="BA318" s="227">
        <v>0.12649962104627527</v>
      </c>
    </row>
    <row r="319" spans="2:53">
      <c r="B319" s="13">
        <v>44234</v>
      </c>
      <c r="C319" s="224">
        <v>312</v>
      </c>
      <c r="D319" s="227">
        <v>0.25498625687545889</v>
      </c>
      <c r="E319" s="227">
        <v>0.26643461406329499</v>
      </c>
      <c r="F319" s="227">
        <v>0.29007429472060714</v>
      </c>
      <c r="G319" s="227">
        <v>0.30118769642736459</v>
      </c>
      <c r="H319" s="227">
        <v>0.2712749518444722</v>
      </c>
      <c r="I319" s="227">
        <v>0.2981338171598783</v>
      </c>
      <c r="J319" s="227">
        <v>0.432095859457934</v>
      </c>
      <c r="K319" s="227">
        <v>0.42075066667704519</v>
      </c>
      <c r="L319" s="227">
        <v>0.391490223160394</v>
      </c>
      <c r="M319" s="227">
        <v>0.35602785838688383</v>
      </c>
      <c r="N319" s="227">
        <v>0.19534248733387319</v>
      </c>
      <c r="O319" s="227">
        <v>0.19529306507539701</v>
      </c>
      <c r="P319" s="15">
        <v>0.19571498597871692</v>
      </c>
      <c r="Q319" s="15">
        <v>0.20319403255320317</v>
      </c>
      <c r="R319" s="15">
        <v>0.20446514347491579</v>
      </c>
      <c r="S319" s="15">
        <v>0.41030632648951632</v>
      </c>
      <c r="T319" s="15">
        <v>0.22851026568501606</v>
      </c>
      <c r="U319" s="15">
        <v>0.27754598938918612</v>
      </c>
      <c r="V319" s="15">
        <v>0.34121298870198402</v>
      </c>
      <c r="W319" s="15">
        <v>0.27755119112422882</v>
      </c>
      <c r="X319" s="15">
        <v>0.42777949256365133</v>
      </c>
      <c r="Y319" s="15">
        <v>0.18910850121020165</v>
      </c>
      <c r="Z319" s="15">
        <v>0.16532858856267904</v>
      </c>
      <c r="AA319" s="15">
        <v>0.15218735334500927</v>
      </c>
      <c r="AB319" s="15">
        <v>0.28392355399807301</v>
      </c>
      <c r="AC319" s="15">
        <v>0.23825974487764309</v>
      </c>
      <c r="AD319" s="15">
        <v>0.45381860360469112</v>
      </c>
      <c r="AE319" s="15">
        <v>6.6628610338576824E-2</v>
      </c>
      <c r="AF319" s="15">
        <v>0.26202597050496274</v>
      </c>
      <c r="AG319" s="15">
        <v>0.49401934144785997</v>
      </c>
      <c r="AH319" s="227">
        <v>0.46359656703925467</v>
      </c>
      <c r="AI319" s="227">
        <v>0.24054285878819368</v>
      </c>
      <c r="AJ319" s="227">
        <v>0.21494242101730723</v>
      </c>
      <c r="AK319" s="227">
        <v>0.47809777304136858</v>
      </c>
      <c r="AL319" s="227">
        <v>0.2939804988265341</v>
      </c>
      <c r="AM319" s="227">
        <v>0.47553927485365832</v>
      </c>
      <c r="AN319" s="227">
        <v>0.30349571972314898</v>
      </c>
      <c r="AO319" s="227">
        <v>0.3980947511835658</v>
      </c>
      <c r="AP319" s="227">
        <v>0.35070918142829605</v>
      </c>
      <c r="AQ319" s="227">
        <v>0.48738025297535409</v>
      </c>
      <c r="AR319" s="227">
        <v>0.14133305629770682</v>
      </c>
      <c r="AS319" s="227">
        <v>0.24383027514688191</v>
      </c>
      <c r="AT319" s="227">
        <v>0.43234859677426635</v>
      </c>
      <c r="AU319" s="227">
        <v>0.26684396143356842</v>
      </c>
      <c r="AV319" s="227">
        <v>0.54683341776911987</v>
      </c>
      <c r="AW319" s="227">
        <v>0.83554683616839298</v>
      </c>
      <c r="AX319" s="227">
        <v>0.27433567960731658</v>
      </c>
      <c r="AY319" s="227">
        <v>0.15210708077219184</v>
      </c>
      <c r="AZ319" s="227">
        <v>0.32616168576285226</v>
      </c>
      <c r="BA319" s="227">
        <v>0.13750526576306044</v>
      </c>
    </row>
    <row r="320" spans="2:53">
      <c r="B320" s="13">
        <v>44235</v>
      </c>
      <c r="C320" s="224">
        <v>313</v>
      </c>
      <c r="D320" s="227">
        <v>0.2470489805411599</v>
      </c>
      <c r="E320" s="227">
        <v>0.15559166918404088</v>
      </c>
      <c r="F320" s="227">
        <v>0.27503428865645368</v>
      </c>
      <c r="G320" s="227">
        <v>0.28402633234294278</v>
      </c>
      <c r="H320" s="227">
        <v>0.25397898654007733</v>
      </c>
      <c r="I320" s="227">
        <v>0.28177356573217643</v>
      </c>
      <c r="J320" s="227">
        <v>0.3479696585940622</v>
      </c>
      <c r="K320" s="227">
        <v>0.40170068870836978</v>
      </c>
      <c r="L320" s="227">
        <v>0.37343890317641992</v>
      </c>
      <c r="M320" s="227">
        <v>0.34565526377787442</v>
      </c>
      <c r="N320" s="227">
        <v>0.19566379951896046</v>
      </c>
      <c r="O320" s="227">
        <v>0.15652044857559538</v>
      </c>
      <c r="P320" s="15">
        <v>0.19140504184590615</v>
      </c>
      <c r="Q320" s="15">
        <v>0.19724048187106696</v>
      </c>
      <c r="R320" s="15">
        <v>0.19845197244919685</v>
      </c>
      <c r="S320" s="15">
        <v>0.39896996287005493</v>
      </c>
      <c r="T320" s="15">
        <v>0.2249055310296352</v>
      </c>
      <c r="U320" s="15">
        <v>0.25387726507707853</v>
      </c>
      <c r="V320" s="15">
        <v>0.34578922076856805</v>
      </c>
      <c r="W320" s="15">
        <v>0.2591734926834986</v>
      </c>
      <c r="X320" s="15">
        <v>0.38561599452562639</v>
      </c>
      <c r="Y320" s="15">
        <v>0.17315593716930827</v>
      </c>
      <c r="Z320" s="15">
        <v>0.16627568770551143</v>
      </c>
      <c r="AA320" s="15">
        <v>0.1468948156412456</v>
      </c>
      <c r="AB320" s="15">
        <v>0.28713182473616428</v>
      </c>
      <c r="AC320" s="15">
        <v>0.2400048769872701</v>
      </c>
      <c r="AD320" s="15">
        <v>0.44125074086025506</v>
      </c>
      <c r="AE320" s="15">
        <v>8.7909687199224804E-2</v>
      </c>
      <c r="AF320" s="15">
        <v>0.23785996015927172</v>
      </c>
      <c r="AG320" s="15">
        <v>0.51571626255980818</v>
      </c>
      <c r="AH320" s="227">
        <v>0.44067027401512504</v>
      </c>
      <c r="AI320" s="227">
        <v>0.23056623900925238</v>
      </c>
      <c r="AJ320" s="227">
        <v>0.20676596954667709</v>
      </c>
      <c r="AK320" s="227">
        <v>0.45975339960467715</v>
      </c>
      <c r="AL320" s="227">
        <v>0.29320580140024888</v>
      </c>
      <c r="AM320" s="227">
        <v>0.28386135395793233</v>
      </c>
      <c r="AN320" s="227">
        <v>0.29207115027978553</v>
      </c>
      <c r="AO320" s="227">
        <v>0.38806709306319831</v>
      </c>
      <c r="AP320" s="227">
        <v>0.31823651730850905</v>
      </c>
      <c r="AQ320" s="227">
        <v>0.46746651067248735</v>
      </c>
      <c r="AR320" s="227">
        <v>0.14216958634644275</v>
      </c>
      <c r="AS320" s="227">
        <v>0.2418698344270252</v>
      </c>
      <c r="AT320" s="227">
        <v>0.41104696965447324</v>
      </c>
      <c r="AU320" s="227">
        <v>0.26440798578758312</v>
      </c>
      <c r="AV320" s="227">
        <v>0.50431092382774112</v>
      </c>
      <c r="AW320" s="227">
        <v>0.86671014459841644</v>
      </c>
      <c r="AX320" s="227">
        <v>0.24965136061201321</v>
      </c>
      <c r="AY320" s="227">
        <v>0.14765214665512108</v>
      </c>
      <c r="AZ320" s="227">
        <v>0.31430460345112415</v>
      </c>
      <c r="BA320" s="227">
        <v>9.495071640235965E-2</v>
      </c>
    </row>
    <row r="321" spans="2:53">
      <c r="B321" s="13">
        <v>44236</v>
      </c>
      <c r="C321" s="224">
        <v>314</v>
      </c>
      <c r="D321" s="227">
        <v>0.23349501707145798</v>
      </c>
      <c r="E321" s="227">
        <v>0.24401269732770967</v>
      </c>
      <c r="F321" s="227">
        <v>0.21471221749419353</v>
      </c>
      <c r="G321" s="227">
        <v>0.22454215318339671</v>
      </c>
      <c r="H321" s="227">
        <v>0.24264971203731278</v>
      </c>
      <c r="I321" s="227">
        <v>0.27198071416340802</v>
      </c>
      <c r="J321" s="227">
        <v>0.33160418523721091</v>
      </c>
      <c r="K321" s="227">
        <v>0.37483064762776153</v>
      </c>
      <c r="L321" s="227">
        <v>0.3660833721435251</v>
      </c>
      <c r="M321" s="227">
        <v>0.3321504161276983</v>
      </c>
      <c r="N321" s="227">
        <v>0.18888928503936039</v>
      </c>
      <c r="O321" s="227">
        <v>0.15823758616933606</v>
      </c>
      <c r="P321" s="15">
        <v>0.18206249213729311</v>
      </c>
      <c r="Q321" s="15">
        <v>0.19136275019646018</v>
      </c>
      <c r="R321" s="15">
        <v>0.1885633913362891</v>
      </c>
      <c r="S321" s="15">
        <v>0.35688241419687167</v>
      </c>
      <c r="T321" s="15">
        <v>0.2249055310296352</v>
      </c>
      <c r="U321" s="15">
        <v>0.20673836937536041</v>
      </c>
      <c r="V321" s="15">
        <v>0.33565571737366184</v>
      </c>
      <c r="W321" s="15">
        <v>0.24390638526313577</v>
      </c>
      <c r="X321" s="15">
        <v>0.33307985712348448</v>
      </c>
      <c r="Y321" s="15">
        <v>0.17756325467949299</v>
      </c>
      <c r="Z321" s="15">
        <v>0.1624627305610257</v>
      </c>
      <c r="AA321" s="15">
        <v>0.13822298947851713</v>
      </c>
      <c r="AB321" s="15">
        <v>0.28141088423603933</v>
      </c>
      <c r="AC321" s="15">
        <v>0.20299705627801398</v>
      </c>
      <c r="AD321" s="15">
        <v>0.42595227342714687</v>
      </c>
      <c r="AE321" s="15">
        <v>9.9579691581906465E-2</v>
      </c>
      <c r="AF321" s="15">
        <v>0.20528390918312617</v>
      </c>
      <c r="AG321" s="15">
        <v>0.46837254715038157</v>
      </c>
      <c r="AH321" s="227">
        <v>0.43962365475394954</v>
      </c>
      <c r="AI321" s="227">
        <v>0.22104457098485344</v>
      </c>
      <c r="AJ321" s="227">
        <v>0.19372528097321151</v>
      </c>
      <c r="AK321" s="227">
        <v>0.4503816558692364</v>
      </c>
      <c r="AL321" s="227">
        <v>0.2743254330479315</v>
      </c>
      <c r="AM321" s="227">
        <v>0.26069054543947445</v>
      </c>
      <c r="AN321" s="227">
        <v>0.2814138670983013</v>
      </c>
      <c r="AO321" s="227">
        <v>0.35912629075373864</v>
      </c>
      <c r="AP321" s="227">
        <v>0.31210167210884115</v>
      </c>
      <c r="AQ321" s="227">
        <v>0.43243795217523689</v>
      </c>
      <c r="AR321" s="227">
        <v>0.15428861662015894</v>
      </c>
      <c r="AS321" s="227">
        <v>0.22867338294340861</v>
      </c>
      <c r="AT321" s="227">
        <v>0.35345887340275184</v>
      </c>
      <c r="AU321" s="227">
        <v>0.25084617346148469</v>
      </c>
      <c r="AV321" s="227">
        <v>0.47774646891021177</v>
      </c>
      <c r="AW321" s="227">
        <v>0.85881825231923459</v>
      </c>
      <c r="AX321" s="227">
        <v>0.2500283973227419</v>
      </c>
      <c r="AY321" s="227">
        <v>0.14542202372640795</v>
      </c>
      <c r="AZ321" s="227">
        <v>0.29232667007578683</v>
      </c>
      <c r="BA321" s="227">
        <v>0.14019300769036697</v>
      </c>
    </row>
    <row r="322" spans="2:53">
      <c r="B322" s="13">
        <v>44237</v>
      </c>
      <c r="C322" s="224">
        <v>315</v>
      </c>
      <c r="D322" s="227">
        <v>0.21148212796752322</v>
      </c>
      <c r="E322" s="227">
        <v>0.2122082800730293</v>
      </c>
      <c r="F322" s="227">
        <v>0.19465048069550658</v>
      </c>
      <c r="G322" s="227">
        <v>0.21218309415890044</v>
      </c>
      <c r="H322" s="227">
        <v>0.22407892518095146</v>
      </c>
      <c r="I322" s="227">
        <v>0.28474086345458005</v>
      </c>
      <c r="J322" s="227">
        <v>0.31188338962466439</v>
      </c>
      <c r="K322" s="227">
        <v>0.36702633463490436</v>
      </c>
      <c r="L322" s="227">
        <v>0.36283223280510718</v>
      </c>
      <c r="M322" s="227">
        <v>0.33175270989822536</v>
      </c>
      <c r="N322" s="227">
        <v>0.17540848372326373</v>
      </c>
      <c r="O322" s="227">
        <v>0.15356269114055823</v>
      </c>
      <c r="P322" s="15">
        <v>0.16901309985283117</v>
      </c>
      <c r="Q322" s="15">
        <v>0.17980431342601935</v>
      </c>
      <c r="R322" s="15">
        <v>0.17106188444753201</v>
      </c>
      <c r="S322" s="15">
        <v>0.32230716170302187</v>
      </c>
      <c r="T322" s="15">
        <v>0.19042554756530145</v>
      </c>
      <c r="U322" s="15">
        <v>0.21645099020314465</v>
      </c>
      <c r="V322" s="15">
        <v>0.31872964960333</v>
      </c>
      <c r="W322" s="15">
        <v>0.23498373076315765</v>
      </c>
      <c r="X322" s="15">
        <v>0.34630476573193547</v>
      </c>
      <c r="Y322" s="15">
        <v>0.17723598717867312</v>
      </c>
      <c r="Z322" s="15">
        <v>0.16545477155311009</v>
      </c>
      <c r="AA322" s="15">
        <v>0.12838834945976579</v>
      </c>
      <c r="AB322" s="15">
        <v>0.24223269878927819</v>
      </c>
      <c r="AC322" s="15">
        <v>0.19170813559925243</v>
      </c>
      <c r="AD322" s="15">
        <v>0.4124909254793252</v>
      </c>
      <c r="AE322" s="15">
        <v>9.8573969193895189E-2</v>
      </c>
      <c r="AF322" s="15">
        <v>0.22675403961875315</v>
      </c>
      <c r="AG322" s="15">
        <v>0.54980244492797781</v>
      </c>
      <c r="AH322" s="227">
        <v>0.43210472754266405</v>
      </c>
      <c r="AI322" s="227">
        <v>0.20168103508422877</v>
      </c>
      <c r="AJ322" s="227">
        <v>0.17867714034289456</v>
      </c>
      <c r="AK322" s="227">
        <v>0.43594867966777634</v>
      </c>
      <c r="AL322" s="227">
        <v>0.25123842829172716</v>
      </c>
      <c r="AM322" s="227">
        <v>0.22815668224421667</v>
      </c>
      <c r="AN322" s="227">
        <v>0.26519689899756776</v>
      </c>
      <c r="AO322" s="227">
        <v>0.35831923936306964</v>
      </c>
      <c r="AP322" s="227">
        <v>0.30030622475748664</v>
      </c>
      <c r="AQ322" s="227">
        <v>0.42245167291665403</v>
      </c>
      <c r="AR322" s="227">
        <v>0.14333504383099438</v>
      </c>
      <c r="AS322" s="227">
        <v>0.18712352591381581</v>
      </c>
      <c r="AT322" s="227">
        <v>0.30102508494336583</v>
      </c>
      <c r="AU322" s="227">
        <v>0.23429836484881253</v>
      </c>
      <c r="AV322" s="227">
        <v>0.43885735814385946</v>
      </c>
      <c r="AW322" s="227">
        <v>0.92116233689650984</v>
      </c>
      <c r="AX322" s="227">
        <v>0.26592808877425561</v>
      </c>
      <c r="AY322" s="227">
        <v>0.13983673545810507</v>
      </c>
      <c r="AZ322" s="227">
        <v>0.27566269831374207</v>
      </c>
      <c r="BA322" s="227">
        <v>0.15478446875726146</v>
      </c>
    </row>
    <row r="323" spans="2:53">
      <c r="B323" s="13">
        <v>44238</v>
      </c>
      <c r="C323" s="224">
        <v>316</v>
      </c>
      <c r="D323" s="227">
        <v>0.20182869568645043</v>
      </c>
      <c r="E323" s="227">
        <v>0.22906219935094896</v>
      </c>
      <c r="F323" s="227">
        <v>0.15540019709524092</v>
      </c>
      <c r="G323" s="227">
        <v>0.19890705448877913</v>
      </c>
      <c r="H323" s="227">
        <v>0.21098556792996501</v>
      </c>
      <c r="I323" s="227">
        <v>0.26710344046723122</v>
      </c>
      <c r="J323" s="227">
        <v>0.28678419703001318</v>
      </c>
      <c r="K323" s="227">
        <v>0.34085208780315462</v>
      </c>
      <c r="L323" s="227">
        <v>0.33502196919568761</v>
      </c>
      <c r="M323" s="227">
        <v>0.3201709078291109</v>
      </c>
      <c r="N323" s="227">
        <v>0.16176300714713573</v>
      </c>
      <c r="O323" s="227">
        <v>0.15013305568888516</v>
      </c>
      <c r="P323" s="15">
        <v>0.15794539468364985</v>
      </c>
      <c r="Q323" s="15">
        <v>0.15867109828014186</v>
      </c>
      <c r="R323" s="15">
        <v>0.16462501361151588</v>
      </c>
      <c r="S323" s="15">
        <v>0.28754931552383212</v>
      </c>
      <c r="T323" s="15">
        <v>0.19042554756530145</v>
      </c>
      <c r="U323" s="15">
        <v>0.15084839677990761</v>
      </c>
      <c r="V323" s="15">
        <v>0.30667279373063189</v>
      </c>
      <c r="W323" s="15">
        <v>0.23031969655461029</v>
      </c>
      <c r="X323" s="15">
        <v>0.32288118142503713</v>
      </c>
      <c r="Y323" s="15">
        <v>0.16991864298329265</v>
      </c>
      <c r="Z323" s="15">
        <v>0.1655909147215695</v>
      </c>
      <c r="AA323" s="15">
        <v>0.11844708775850929</v>
      </c>
      <c r="AB323" s="15">
        <v>0.21068794647961045</v>
      </c>
      <c r="AC323" s="15">
        <v>0.18437974416912592</v>
      </c>
      <c r="AD323" s="15">
        <v>0.39902750739757259</v>
      </c>
      <c r="AE323" s="15">
        <v>9.9325725265738837E-2</v>
      </c>
      <c r="AF323" s="15">
        <v>0.18886551165560356</v>
      </c>
      <c r="AG323" s="15">
        <v>0.56059583469704977</v>
      </c>
      <c r="AH323" s="227">
        <v>0.42285439583990481</v>
      </c>
      <c r="AI323" s="227">
        <v>0.19118489814796849</v>
      </c>
      <c r="AJ323" s="227">
        <v>0.17318573208926175</v>
      </c>
      <c r="AK323" s="227">
        <v>0.40846974632601069</v>
      </c>
      <c r="AL323" s="227">
        <v>0.24258892562803527</v>
      </c>
      <c r="AM323" s="227">
        <v>0.2101894122750636</v>
      </c>
      <c r="AN323" s="227">
        <v>0.24991554282206405</v>
      </c>
      <c r="AO323" s="227">
        <v>0.34674960390311022</v>
      </c>
      <c r="AP323" s="227">
        <v>0.29108061777419281</v>
      </c>
      <c r="AQ323" s="227">
        <v>0.40261140983814314</v>
      </c>
      <c r="AR323" s="227">
        <v>0.13099482767276222</v>
      </c>
      <c r="AS323" s="227">
        <v>0.17498008411708707</v>
      </c>
      <c r="AT323" s="227">
        <v>0.25109843125587111</v>
      </c>
      <c r="AU323" s="227">
        <v>0.22992636005122943</v>
      </c>
      <c r="AV323" s="227">
        <v>0.40683445237377214</v>
      </c>
      <c r="AW323" s="227">
        <v>0.93888389039755082</v>
      </c>
      <c r="AX323" s="227">
        <v>0.25387229293080288</v>
      </c>
      <c r="AY323" s="227">
        <v>0.12635376096020881</v>
      </c>
      <c r="AZ323" s="227">
        <v>0.26200727694935771</v>
      </c>
      <c r="BA323" s="227">
        <v>0.1480759532227641</v>
      </c>
    </row>
    <row r="324" spans="2:53">
      <c r="B324" s="13">
        <v>44239</v>
      </c>
      <c r="C324" s="224">
        <v>317</v>
      </c>
      <c r="D324" s="227">
        <v>0.19401073592380921</v>
      </c>
      <c r="E324" s="227">
        <v>0.23905772101345338</v>
      </c>
      <c r="F324" s="227">
        <v>0.14164463989338064</v>
      </c>
      <c r="G324" s="227">
        <v>0.18928100804563389</v>
      </c>
      <c r="H324" s="227">
        <v>0.19678131153175421</v>
      </c>
      <c r="I324" s="227">
        <v>0.25061034926545339</v>
      </c>
      <c r="J324" s="227">
        <v>0.30473793314687975</v>
      </c>
      <c r="K324" s="227">
        <v>0.32925443872454502</v>
      </c>
      <c r="L324" s="227">
        <v>0.32657935273532651</v>
      </c>
      <c r="M324" s="227">
        <v>0.31566340047365521</v>
      </c>
      <c r="N324" s="227">
        <v>0.152134307779558</v>
      </c>
      <c r="O324" s="227">
        <v>0.14686226758485585</v>
      </c>
      <c r="P324" s="15">
        <v>0.15296983739871348</v>
      </c>
      <c r="Q324" s="15">
        <v>0.14992954474788434</v>
      </c>
      <c r="R324" s="15">
        <v>0.15712329088928914</v>
      </c>
      <c r="S324" s="15">
        <v>0.30587818726337851</v>
      </c>
      <c r="T324" s="15">
        <v>0.23424843251960784</v>
      </c>
      <c r="U324" s="15">
        <v>0.12578860035303205</v>
      </c>
      <c r="V324" s="15">
        <v>0.29106368249234293</v>
      </c>
      <c r="W324" s="15">
        <v>0.21455606990607684</v>
      </c>
      <c r="X324" s="15">
        <v>0.31575604984102057</v>
      </c>
      <c r="Y324" s="15">
        <v>0.16811199986607658</v>
      </c>
      <c r="Z324" s="15">
        <v>0.16363899027699144</v>
      </c>
      <c r="AA324" s="15">
        <v>0.11590765815913276</v>
      </c>
      <c r="AB324" s="15">
        <v>0.19320949742050533</v>
      </c>
      <c r="AC324" s="15">
        <v>0.19209692405330564</v>
      </c>
      <c r="AD324" s="15">
        <v>0.38165704759422731</v>
      </c>
      <c r="AE324" s="15">
        <v>9.7800740676388748E-2</v>
      </c>
      <c r="AF324" s="15">
        <v>0.21447451223069539</v>
      </c>
      <c r="AG324" s="15">
        <v>0.53913244097924762</v>
      </c>
      <c r="AH324" s="227">
        <v>0.40790827805943863</v>
      </c>
      <c r="AI324" s="227">
        <v>0.18370048318832996</v>
      </c>
      <c r="AJ324" s="227">
        <v>0.16217884441611016</v>
      </c>
      <c r="AK324" s="227">
        <v>0.40053794288790506</v>
      </c>
      <c r="AL324" s="227">
        <v>0.22671892902947274</v>
      </c>
      <c r="AM324" s="227">
        <v>0.19143530575903409</v>
      </c>
      <c r="AN324" s="227">
        <v>0.24750164833908478</v>
      </c>
      <c r="AO324" s="227">
        <v>0.32621926121620959</v>
      </c>
      <c r="AP324" s="227">
        <v>0.27217730567681286</v>
      </c>
      <c r="AQ324" s="227">
        <v>0.39710683911281358</v>
      </c>
      <c r="AR324" s="227">
        <v>0.12277133875294563</v>
      </c>
      <c r="AS324" s="227">
        <v>0.15810059860970377</v>
      </c>
      <c r="AT324" s="227">
        <v>0.19695099118917728</v>
      </c>
      <c r="AU324" s="227">
        <v>0.22131665613667195</v>
      </c>
      <c r="AV324" s="227">
        <v>0.3706233583814722</v>
      </c>
      <c r="AW324" s="227">
        <v>0.86362279733554559</v>
      </c>
      <c r="AX324" s="227">
        <v>0.24833451760731659</v>
      </c>
      <c r="AY324" s="227">
        <v>0.12184667764549216</v>
      </c>
      <c r="AZ324" s="227">
        <v>0.24202490689089831</v>
      </c>
      <c r="BA324" s="227">
        <v>0.15975911195462394</v>
      </c>
    </row>
    <row r="325" spans="2:53">
      <c r="B325" s="13">
        <v>44240</v>
      </c>
      <c r="C325" s="224">
        <v>318</v>
      </c>
      <c r="D325" s="227">
        <v>0.18133940011829505</v>
      </c>
      <c r="E325" s="227">
        <v>0.23905772101345338</v>
      </c>
      <c r="F325" s="227">
        <v>0.12142402316874167</v>
      </c>
      <c r="G325" s="227">
        <v>0.1933947694500964</v>
      </c>
      <c r="H325" s="227">
        <v>0.18479418936345432</v>
      </c>
      <c r="I325" s="227">
        <v>0.23429374474631512</v>
      </c>
      <c r="J325" s="227">
        <v>0.30473793314687975</v>
      </c>
      <c r="K325" s="227">
        <v>0.3176765635073916</v>
      </c>
      <c r="L325" s="227">
        <v>0.32331168087118556</v>
      </c>
      <c r="M325" s="227">
        <v>0.30735335998328039</v>
      </c>
      <c r="N325" s="227">
        <v>0.14745688138025109</v>
      </c>
      <c r="O325" s="227">
        <v>0.14148630928037928</v>
      </c>
      <c r="P325" s="15">
        <v>0.15062500297994116</v>
      </c>
      <c r="Q325" s="15">
        <v>0.15363973814643828</v>
      </c>
      <c r="R325" s="15">
        <v>0.15168853905441285</v>
      </c>
      <c r="S325" s="15">
        <v>0.32574915192921899</v>
      </c>
      <c r="T325" s="15">
        <v>0.23424843251960784</v>
      </c>
      <c r="U325" s="15">
        <v>0.12578860035303205</v>
      </c>
      <c r="V325" s="15">
        <v>0.28670957993683593</v>
      </c>
      <c r="W325" s="15">
        <v>0.20538010632369058</v>
      </c>
      <c r="X325" s="15">
        <v>0.32184696669043589</v>
      </c>
      <c r="Y325" s="15">
        <v>0.16514468494117956</v>
      </c>
      <c r="Z325" s="15">
        <v>0.16122428668676747</v>
      </c>
      <c r="AA325" s="15">
        <v>0.11341211126586005</v>
      </c>
      <c r="AB325" s="15">
        <v>0.15796621874719005</v>
      </c>
      <c r="AC325" s="15">
        <v>0.19598343485784295</v>
      </c>
      <c r="AD325" s="15">
        <v>0.36813057573546865</v>
      </c>
      <c r="AE325" s="15">
        <v>9.818696701557883E-2</v>
      </c>
      <c r="AF325" s="15">
        <v>0.12445728262951507</v>
      </c>
      <c r="AG325" s="15">
        <v>0.52826946873515568</v>
      </c>
      <c r="AH325" s="227">
        <v>0.38942103594679722</v>
      </c>
      <c r="AI325" s="227">
        <v>0.17217226311864969</v>
      </c>
      <c r="AJ325" s="227">
        <v>0.14001671271695365</v>
      </c>
      <c r="AK325" s="227">
        <v>0.38838031048436605</v>
      </c>
      <c r="AL325" s="227">
        <v>0.22322744991531657</v>
      </c>
      <c r="AM325" s="227">
        <v>0.18760831393771177</v>
      </c>
      <c r="AN325" s="227">
        <v>0.25264730321958545</v>
      </c>
      <c r="AO325" s="227">
        <v>0.30485308730422594</v>
      </c>
      <c r="AP325" s="227">
        <v>0.27217730567681286</v>
      </c>
      <c r="AQ325" s="227">
        <v>0.35127024942678275</v>
      </c>
      <c r="AR325" s="227">
        <v>0.12390451901545926</v>
      </c>
      <c r="AS325" s="227">
        <v>0.1491853314601142</v>
      </c>
      <c r="AT325" s="227">
        <v>0.16959246715447002</v>
      </c>
      <c r="AU325" s="227">
        <v>0.21430408529217818</v>
      </c>
      <c r="AV325" s="227">
        <v>0.36202387684726645</v>
      </c>
      <c r="AW325" s="227">
        <v>0.81684138866330458</v>
      </c>
      <c r="AX325" s="227">
        <v>0.2481020775614137</v>
      </c>
      <c r="AY325" s="227">
        <v>0.12048264185384738</v>
      </c>
      <c r="AZ325" s="227">
        <v>0.23178627080573072</v>
      </c>
      <c r="BA325" s="227">
        <v>0.15975911195462394</v>
      </c>
    </row>
    <row r="326" spans="2:53">
      <c r="B326" s="13">
        <v>44241</v>
      </c>
      <c r="C326" s="224">
        <v>319</v>
      </c>
      <c r="D326" s="227">
        <v>0.17454115005671259</v>
      </c>
      <c r="E326" s="227">
        <v>0.23905772101345338</v>
      </c>
      <c r="F326" s="227">
        <v>0.11300587997349661</v>
      </c>
      <c r="G326" s="227">
        <v>0.19039748990647659</v>
      </c>
      <c r="H326" s="227">
        <v>0.17567800696751995</v>
      </c>
      <c r="I326" s="227">
        <v>0.2320826917077515</v>
      </c>
      <c r="J326" s="227">
        <v>0.30473793314687975</v>
      </c>
      <c r="K326" s="227">
        <v>0.29452260857856871</v>
      </c>
      <c r="L326" s="227">
        <v>0.31930259666242172</v>
      </c>
      <c r="M326" s="227">
        <v>0.30426678304574956</v>
      </c>
      <c r="N326" s="227">
        <v>0.15860158925502837</v>
      </c>
      <c r="O326" s="227">
        <v>0.14148630928037928</v>
      </c>
      <c r="P326" s="15">
        <v>0.14985517953753913</v>
      </c>
      <c r="Q326" s="15">
        <v>0.14601078248383764</v>
      </c>
      <c r="R326" s="15">
        <v>0.15202006362203338</v>
      </c>
      <c r="S326" s="15">
        <v>0.29812564919206508</v>
      </c>
      <c r="T326" s="15">
        <v>0.23424843251960784</v>
      </c>
      <c r="U326" s="15">
        <v>0.14504728082856491</v>
      </c>
      <c r="V326" s="15">
        <v>0.27265549350270796</v>
      </c>
      <c r="W326" s="15">
        <v>0.20077812547924115</v>
      </c>
      <c r="X326" s="15">
        <v>0.30370561110673677</v>
      </c>
      <c r="Y326" s="15">
        <v>0.16514468494117956</v>
      </c>
      <c r="Z326" s="15">
        <v>0.16403355821368951</v>
      </c>
      <c r="AA326" s="15">
        <v>0.11120771432473475</v>
      </c>
      <c r="AB326" s="15">
        <v>0.14284500619347845</v>
      </c>
      <c r="AC326" s="15">
        <v>0.20069362883167027</v>
      </c>
      <c r="AD326" s="15">
        <v>0.35606896161518414</v>
      </c>
      <c r="AE326" s="15">
        <v>9.655910931982703E-2</v>
      </c>
      <c r="AF326" s="15">
        <v>0.12521386025381126</v>
      </c>
      <c r="AG326" s="15">
        <v>0.52077025440286917</v>
      </c>
      <c r="AH326" s="227">
        <v>0.38575109807510444</v>
      </c>
      <c r="AI326" s="227">
        <v>0.17440614176860794</v>
      </c>
      <c r="AJ326" s="227">
        <v>0.1294136941239746</v>
      </c>
      <c r="AK326" s="227">
        <v>0.37108720207127888</v>
      </c>
      <c r="AL326" s="227">
        <v>0.21758943005661788</v>
      </c>
      <c r="AM326" s="227">
        <v>0.17728178562467381</v>
      </c>
      <c r="AN326" s="227">
        <v>0.23915422732149036</v>
      </c>
      <c r="AO326" s="227">
        <v>0.29359071489622074</v>
      </c>
      <c r="AP326" s="227">
        <v>0.27217730567681286</v>
      </c>
      <c r="AQ326" s="227">
        <v>0.33878752152851632</v>
      </c>
      <c r="AR326" s="227">
        <v>0.12750409684631084</v>
      </c>
      <c r="AS326" s="227">
        <v>0.14485174373083862</v>
      </c>
      <c r="AT326" s="227">
        <v>0.15562437764925971</v>
      </c>
      <c r="AU326" s="227">
        <v>0.21353550105003599</v>
      </c>
      <c r="AV326" s="227">
        <v>0.35132505420740756</v>
      </c>
      <c r="AW326" s="227">
        <v>0.8278597762995078</v>
      </c>
      <c r="AX326" s="227">
        <v>0.24553415568969886</v>
      </c>
      <c r="AY326" s="227">
        <v>0.11778181285373128</v>
      </c>
      <c r="AZ326" s="227">
        <v>0.22528443552852298</v>
      </c>
      <c r="BA326" s="227">
        <v>0.17608373444973427</v>
      </c>
    </row>
    <row r="327" spans="2:53">
      <c r="B327" s="13">
        <v>44242</v>
      </c>
      <c r="C327" s="224">
        <v>320</v>
      </c>
      <c r="D327" s="227">
        <v>0.17438627481257843</v>
      </c>
      <c r="E327" s="227">
        <v>0.31880655219462184</v>
      </c>
      <c r="F327" s="227">
        <v>0.10949814823190605</v>
      </c>
      <c r="G327" s="227">
        <v>0.19306345572184722</v>
      </c>
      <c r="H327" s="227">
        <v>0.16779555834196863</v>
      </c>
      <c r="I327" s="227">
        <v>0.23677208647472675</v>
      </c>
      <c r="J327" s="227">
        <v>0.26667217566352769</v>
      </c>
      <c r="K327" s="227">
        <v>0.31419331233232739</v>
      </c>
      <c r="L327" s="227">
        <v>0.32228040406762559</v>
      </c>
      <c r="M327" s="227">
        <v>0.29589556296039732</v>
      </c>
      <c r="N327" s="227">
        <v>0.16815559804994606</v>
      </c>
      <c r="O327" s="227">
        <v>0.17809322439725456</v>
      </c>
      <c r="P327" s="15">
        <v>0.14755908782676994</v>
      </c>
      <c r="Q327" s="15">
        <v>0.14670766984615621</v>
      </c>
      <c r="R327" s="15">
        <v>0.15589957047912964</v>
      </c>
      <c r="S327" s="15">
        <v>0.29060802324189744</v>
      </c>
      <c r="T327" s="15">
        <v>0.21040523109748324</v>
      </c>
      <c r="U327" s="15">
        <v>0.14369720091570923</v>
      </c>
      <c r="V327" s="15">
        <v>0.26335802151441967</v>
      </c>
      <c r="W327" s="15">
        <v>0.20602600241631361</v>
      </c>
      <c r="X327" s="15">
        <v>0.31973431708764671</v>
      </c>
      <c r="Y327" s="15">
        <v>0.16940279276277234</v>
      </c>
      <c r="Z327" s="15">
        <v>0.16242655864426223</v>
      </c>
      <c r="AA327" s="15">
        <v>0.10995394824213633</v>
      </c>
      <c r="AB327" s="15">
        <v>0.12356120258072423</v>
      </c>
      <c r="AC327" s="15">
        <v>0.18495023116774487</v>
      </c>
      <c r="AD327" s="15">
        <v>0.3495253971376146</v>
      </c>
      <c r="AE327" s="15">
        <v>9.1539827652477507E-2</v>
      </c>
      <c r="AF327" s="15">
        <v>0.13524816031821477</v>
      </c>
      <c r="AG327" s="15">
        <v>0.52297861655224509</v>
      </c>
      <c r="AH327" s="227">
        <v>0.40841958223877739</v>
      </c>
      <c r="AI327" s="227">
        <v>0.17765873255586634</v>
      </c>
      <c r="AJ327" s="227">
        <v>0.1185465569288827</v>
      </c>
      <c r="AK327" s="227">
        <v>0.36792630107199847</v>
      </c>
      <c r="AL327" s="227">
        <v>0.21260512063197012</v>
      </c>
      <c r="AM327" s="227">
        <v>0.15957408134618895</v>
      </c>
      <c r="AN327" s="227">
        <v>0.25127860234826571</v>
      </c>
      <c r="AO327" s="227">
        <v>0.28634233062465597</v>
      </c>
      <c r="AP327" s="227">
        <v>0.2549520720341647</v>
      </c>
      <c r="AQ327" s="227">
        <v>0.33410004811929334</v>
      </c>
      <c r="AR327" s="227">
        <v>0.12345676298401997</v>
      </c>
      <c r="AS327" s="227">
        <v>0.1410733362946662</v>
      </c>
      <c r="AT327" s="227">
        <v>0.16902952900547266</v>
      </c>
      <c r="AU327" s="227">
        <v>0.20843981345998028</v>
      </c>
      <c r="AV327" s="227">
        <v>0.35018965613171005</v>
      </c>
      <c r="AW327" s="227">
        <v>0.74882914795456457</v>
      </c>
      <c r="AX327" s="227">
        <v>0.26038363959910121</v>
      </c>
      <c r="AY327" s="227">
        <v>0.11877213363532693</v>
      </c>
      <c r="AZ327" s="227">
        <v>0.21782917448603151</v>
      </c>
      <c r="BA327" s="227">
        <v>0.20394018972229588</v>
      </c>
    </row>
    <row r="328" spans="2:53">
      <c r="B328" s="13">
        <v>44243</v>
      </c>
      <c r="C328" s="224">
        <v>321</v>
      </c>
      <c r="D328" s="227">
        <v>0.19073176033016029</v>
      </c>
      <c r="E328" s="227">
        <v>0.21345556644133876</v>
      </c>
      <c r="F328" s="227">
        <v>0.13911336534991087</v>
      </c>
      <c r="G328" s="227">
        <v>0.19370841039064249</v>
      </c>
      <c r="H328" s="227">
        <v>0.15822438945475778</v>
      </c>
      <c r="I328" s="227">
        <v>0.25087692837715281</v>
      </c>
      <c r="J328" s="227">
        <v>0.3062797365123921</v>
      </c>
      <c r="K328" s="227">
        <v>0.31504972449796853</v>
      </c>
      <c r="L328" s="227">
        <v>0.31590934999888376</v>
      </c>
      <c r="M328" s="227">
        <v>0.30778692260870094</v>
      </c>
      <c r="N328" s="227">
        <v>0.18318405267542406</v>
      </c>
      <c r="O328" s="227">
        <v>0.16247637264749568</v>
      </c>
      <c r="P328" s="15">
        <v>0.15123624278050585</v>
      </c>
      <c r="Q328" s="15">
        <v>0.14218454614040507</v>
      </c>
      <c r="R328" s="15">
        <v>0.15470007136109132</v>
      </c>
      <c r="S328" s="15">
        <v>0.29850455442788715</v>
      </c>
      <c r="T328" s="15">
        <v>0.21040523109748324</v>
      </c>
      <c r="U328" s="15">
        <v>0.19085213141539928</v>
      </c>
      <c r="V328" s="15">
        <v>0.26669831330161337</v>
      </c>
      <c r="W328" s="15">
        <v>0.20949790779895799</v>
      </c>
      <c r="X328" s="15">
        <v>0.33883876296944798</v>
      </c>
      <c r="Y328" s="15">
        <v>0.18384945094039398</v>
      </c>
      <c r="Z328" s="15">
        <v>0.16370112080359434</v>
      </c>
      <c r="AA328" s="15">
        <v>0.10867582337488509</v>
      </c>
      <c r="AB328" s="15">
        <v>0.1225363083484865</v>
      </c>
      <c r="AC328" s="15">
        <v>0.19957592213129619</v>
      </c>
      <c r="AD328" s="15">
        <v>0.34069556525980921</v>
      </c>
      <c r="AE328" s="15">
        <v>9.0711480406215267E-2</v>
      </c>
      <c r="AF328" s="15">
        <v>0.1407527667200727</v>
      </c>
      <c r="AG328" s="15">
        <v>0.53315057912767727</v>
      </c>
      <c r="AH328" s="227">
        <v>0.39768779813224497</v>
      </c>
      <c r="AI328" s="227">
        <v>0.1783801768411562</v>
      </c>
      <c r="AJ328" s="227">
        <v>0.123721123960279</v>
      </c>
      <c r="AK328" s="227">
        <v>0.36775733711590214</v>
      </c>
      <c r="AL328" s="227">
        <v>0.22332354723218881</v>
      </c>
      <c r="AM328" s="227">
        <v>0.16005875560787888</v>
      </c>
      <c r="AN328" s="227">
        <v>0.25990095912730637</v>
      </c>
      <c r="AO328" s="227">
        <v>0.29264533698977352</v>
      </c>
      <c r="AP328" s="227">
        <v>0.25401721715237863</v>
      </c>
      <c r="AQ328" s="227">
        <v>0.34087676150258112</v>
      </c>
      <c r="AR328" s="227">
        <v>0.1225752275729773</v>
      </c>
      <c r="AS328" s="227">
        <v>0.14581147717745832</v>
      </c>
      <c r="AT328" s="227">
        <v>0.21526291984158721</v>
      </c>
      <c r="AU328" s="227">
        <v>0.21295839902129338</v>
      </c>
      <c r="AV328" s="227">
        <v>0.33930449078715597</v>
      </c>
      <c r="AW328" s="227">
        <v>0.77319924215105218</v>
      </c>
      <c r="AX328" s="227">
        <v>0.25534843850582184</v>
      </c>
      <c r="AY328" s="227">
        <v>0.11694400497384651</v>
      </c>
      <c r="AZ328" s="227">
        <v>0.22370287265499453</v>
      </c>
      <c r="BA328" s="227">
        <v>0.15791071025331252</v>
      </c>
    </row>
    <row r="329" spans="2:53">
      <c r="B329" s="13">
        <v>44244</v>
      </c>
      <c r="C329" s="224">
        <v>322</v>
      </c>
      <c r="D329" s="227">
        <v>0.20702743355574935</v>
      </c>
      <c r="E329" s="227">
        <v>0.24220445879328573</v>
      </c>
      <c r="F329" s="227">
        <v>0.14494202300812425</v>
      </c>
      <c r="G329" s="227">
        <v>0.19330459481801757</v>
      </c>
      <c r="H329" s="227">
        <v>0.16305186036869351</v>
      </c>
      <c r="I329" s="227">
        <v>0.25124309468666745</v>
      </c>
      <c r="J329" s="227">
        <v>0.35501647608136011</v>
      </c>
      <c r="K329" s="227">
        <v>0.32529039123010101</v>
      </c>
      <c r="L329" s="227">
        <v>0.31264799555670614</v>
      </c>
      <c r="M329" s="227">
        <v>0.30229527075361162</v>
      </c>
      <c r="N329" s="227">
        <v>0.19162627083855505</v>
      </c>
      <c r="O329" s="227">
        <v>0.16334326028162952</v>
      </c>
      <c r="P329" s="15">
        <v>0.15375477247615724</v>
      </c>
      <c r="Q329" s="15">
        <v>0.14378608548842717</v>
      </c>
      <c r="R329" s="15">
        <v>0.16062037267831539</v>
      </c>
      <c r="S329" s="15">
        <v>0.30788164009938968</v>
      </c>
      <c r="T329" s="15">
        <v>0.20241672333202335</v>
      </c>
      <c r="U329" s="15">
        <v>0.1990395094355232</v>
      </c>
      <c r="V329" s="15">
        <v>0.27808534146040692</v>
      </c>
      <c r="W329" s="15">
        <v>0.20857310090181308</v>
      </c>
      <c r="X329" s="15">
        <v>0.336489201030992</v>
      </c>
      <c r="Y329" s="15">
        <v>0.19057739136513366</v>
      </c>
      <c r="Z329" s="15">
        <v>0.16332274612335901</v>
      </c>
      <c r="AA329" s="15">
        <v>0.10878114121040434</v>
      </c>
      <c r="AB329" s="15">
        <v>0.16087890538801933</v>
      </c>
      <c r="AC329" s="15">
        <v>0.19449660354443463</v>
      </c>
      <c r="AD329" s="15">
        <v>0.34242017407528635</v>
      </c>
      <c r="AE329" s="15">
        <v>8.442514602509428E-2</v>
      </c>
      <c r="AF329" s="15">
        <v>0.16948353235013108</v>
      </c>
      <c r="AG329" s="15">
        <v>0.44827888588859616</v>
      </c>
      <c r="AH329" s="227">
        <v>0.37732548005686389</v>
      </c>
      <c r="AI329" s="227">
        <v>0.19164608752583032</v>
      </c>
      <c r="AJ329" s="227">
        <v>0.13105237481888363</v>
      </c>
      <c r="AK329" s="227">
        <v>0.36354189205844989</v>
      </c>
      <c r="AL329" s="227">
        <v>0.22328467882523231</v>
      </c>
      <c r="AM329" s="227">
        <v>0.17699434413897461</v>
      </c>
      <c r="AN329" s="227">
        <v>0.26249631376976829</v>
      </c>
      <c r="AO329" s="227">
        <v>0.2818240250550933</v>
      </c>
      <c r="AP329" s="227">
        <v>0.26334392318960098</v>
      </c>
      <c r="AQ329" s="227">
        <v>0.32232329561305206</v>
      </c>
      <c r="AR329" s="227">
        <v>0.14421121904502701</v>
      </c>
      <c r="AS329" s="227">
        <v>0.16148154194627498</v>
      </c>
      <c r="AT329" s="227">
        <v>0.2354658347232633</v>
      </c>
      <c r="AU329" s="227">
        <v>0.20898516592516053</v>
      </c>
      <c r="AV329" s="227">
        <v>0.33121600620426811</v>
      </c>
      <c r="AW329" s="227">
        <v>0.76701576078649836</v>
      </c>
      <c r="AX329" s="227">
        <v>0.24651673737251048</v>
      </c>
      <c r="AY329" s="227">
        <v>0.11842466992231238</v>
      </c>
      <c r="AZ329" s="227">
        <v>0.21827531210174556</v>
      </c>
      <c r="BA329" s="227">
        <v>0.14307374537114725</v>
      </c>
    </row>
    <row r="330" spans="2:53">
      <c r="B330" s="13">
        <v>44245</v>
      </c>
      <c r="C330" s="224">
        <v>323</v>
      </c>
      <c r="D330" s="227">
        <v>0.19756257937600147</v>
      </c>
      <c r="E330" s="227">
        <v>0.22595847653685194</v>
      </c>
      <c r="F330" s="227">
        <v>0.16608252744233656</v>
      </c>
      <c r="G330" s="227">
        <v>0.18944645245347097</v>
      </c>
      <c r="H330" s="227">
        <v>0.16027793795963927</v>
      </c>
      <c r="I330" s="227">
        <v>0.24639927470427075</v>
      </c>
      <c r="J330" s="227">
        <v>0.37623038459564384</v>
      </c>
      <c r="K330" s="227">
        <v>0.3282474476573784</v>
      </c>
      <c r="L330" s="227">
        <v>0.32324663581402291</v>
      </c>
      <c r="M330" s="227">
        <v>0.29896509220963857</v>
      </c>
      <c r="N330" s="227">
        <v>0.17827233563795072</v>
      </c>
      <c r="O330" s="227">
        <v>0.16474272514818619</v>
      </c>
      <c r="P330" s="15">
        <v>0.15250583406792068</v>
      </c>
      <c r="Q330" s="15">
        <v>0.15070908877348188</v>
      </c>
      <c r="R330" s="15">
        <v>0.15780219288592839</v>
      </c>
      <c r="S330" s="15">
        <v>0.32443140056227343</v>
      </c>
      <c r="T330" s="15">
        <v>0.20241672333202335</v>
      </c>
      <c r="U330" s="15">
        <v>0.19651396309906691</v>
      </c>
      <c r="V330" s="15">
        <v>0.28038862079614751</v>
      </c>
      <c r="W330" s="15">
        <v>0.20658961691401498</v>
      </c>
      <c r="X330" s="15">
        <v>0.34964782787587317</v>
      </c>
      <c r="Y330" s="15">
        <v>0.19904355242536451</v>
      </c>
      <c r="Z330" s="15">
        <v>0.1651759804669187</v>
      </c>
      <c r="AA330" s="15">
        <v>0.10362707066930353</v>
      </c>
      <c r="AB330" s="15">
        <v>0.17874699595922092</v>
      </c>
      <c r="AC330" s="15">
        <v>0.19453372776988079</v>
      </c>
      <c r="AD330" s="15">
        <v>0.33137080739967317</v>
      </c>
      <c r="AE330" s="15">
        <v>8.0169859722976716E-2</v>
      </c>
      <c r="AF330" s="15">
        <v>0.16930299637724236</v>
      </c>
      <c r="AG330" s="15">
        <v>0.42189694368765124</v>
      </c>
      <c r="AH330" s="227">
        <v>0.38121932052419538</v>
      </c>
      <c r="AI330" s="227">
        <v>0.18284076915807848</v>
      </c>
      <c r="AJ330" s="227">
        <v>0.13488525912995289</v>
      </c>
      <c r="AK330" s="227">
        <v>0.37913808091631601</v>
      </c>
      <c r="AL330" s="227">
        <v>0.22463630328068973</v>
      </c>
      <c r="AM330" s="227">
        <v>0.17530820330389218</v>
      </c>
      <c r="AN330" s="227">
        <v>0.26504245286473249</v>
      </c>
      <c r="AO330" s="227">
        <v>0.26549447062887815</v>
      </c>
      <c r="AP330" s="227">
        <v>0.26793266892344292</v>
      </c>
      <c r="AQ330" s="227">
        <v>0.30070148782798917</v>
      </c>
      <c r="AR330" s="227">
        <v>0.14014325340533215</v>
      </c>
      <c r="AS330" s="227">
        <v>0.17973910956450925</v>
      </c>
      <c r="AT330" s="227">
        <v>0.25840720227576142</v>
      </c>
      <c r="AU330" s="227">
        <v>0.19599966693399601</v>
      </c>
      <c r="AV330" s="227">
        <v>0.32062464003281832</v>
      </c>
      <c r="AW330" s="227">
        <v>0.6811755360774211</v>
      </c>
      <c r="AX330" s="227">
        <v>0.24089554128343998</v>
      </c>
      <c r="AY330" s="227">
        <v>0.12055625028088356</v>
      </c>
      <c r="AZ330" s="227">
        <v>0.22598022904283255</v>
      </c>
      <c r="BA330" s="227">
        <v>0.17795546842298243</v>
      </c>
    </row>
    <row r="331" spans="2:53">
      <c r="B331" s="13">
        <v>44246</v>
      </c>
      <c r="C331" s="224">
        <v>324</v>
      </c>
      <c r="D331" s="227">
        <v>0.19408357118861272</v>
      </c>
      <c r="E331" s="227">
        <v>0.20326460180716108</v>
      </c>
      <c r="F331" s="227">
        <v>0.17706499681869406</v>
      </c>
      <c r="G331" s="227">
        <v>0.18378952844011159</v>
      </c>
      <c r="H331" s="227">
        <v>0.15420052380663257</v>
      </c>
      <c r="I331" s="227">
        <v>0.25373279702185819</v>
      </c>
      <c r="J331" s="227">
        <v>0.35364338988159716</v>
      </c>
      <c r="K331" s="227">
        <v>0.32167056831513868</v>
      </c>
      <c r="L331" s="227">
        <v>0.31632891623440329</v>
      </c>
      <c r="M331" s="227">
        <v>0.29435814034149488</v>
      </c>
      <c r="N331" s="227">
        <v>0.17528703702591741</v>
      </c>
      <c r="O331" s="227">
        <v>0.16427113104034521</v>
      </c>
      <c r="P331" s="227">
        <v>0.15489792778196382</v>
      </c>
      <c r="Q331" s="227">
        <v>0.14850220940379547</v>
      </c>
      <c r="R331" s="227">
        <v>0.16354696622504455</v>
      </c>
      <c r="S331" s="227">
        <v>0.2951410934024829</v>
      </c>
      <c r="T331" s="227">
        <v>0.13838672154000062</v>
      </c>
      <c r="U331" s="227">
        <v>0.2117177111412413</v>
      </c>
      <c r="V331" s="227">
        <v>0.28094545392856368</v>
      </c>
      <c r="W331" s="227">
        <v>0.20890858017050817</v>
      </c>
      <c r="X331" s="227">
        <v>0.36651642122727929</v>
      </c>
      <c r="Y331" s="227">
        <v>0.19379560131245199</v>
      </c>
      <c r="Z331" s="227">
        <v>0.16933024084129858</v>
      </c>
      <c r="AA331" s="227">
        <v>0.10087389101186719</v>
      </c>
      <c r="AB331" s="227">
        <v>0.18820265005157211</v>
      </c>
      <c r="AC331" s="227">
        <v>0.17836630374633092</v>
      </c>
      <c r="AD331" s="227">
        <v>0.32505093905523808</v>
      </c>
      <c r="AE331" s="227">
        <v>7.9250427212304173E-2</v>
      </c>
      <c r="AF331" s="227">
        <v>0.14047818804710591</v>
      </c>
      <c r="AG331" s="227">
        <v>0.41139817832068609</v>
      </c>
      <c r="AH331" s="227">
        <v>0.39474064369500184</v>
      </c>
      <c r="AI331" s="227">
        <v>0.2092343465297424</v>
      </c>
      <c r="AJ331" s="227">
        <v>0.13366727425552227</v>
      </c>
      <c r="AK331" s="227">
        <v>0.37668999236435091</v>
      </c>
      <c r="AL331" s="227">
        <v>0.21920753420752806</v>
      </c>
      <c r="AM331" s="227">
        <v>0.16760865546920911</v>
      </c>
      <c r="AN331" s="227">
        <v>0.25011385678629849</v>
      </c>
      <c r="AO331" s="227">
        <v>0.27345259692998425</v>
      </c>
      <c r="AP331" s="227">
        <v>0.28449821545845871</v>
      </c>
      <c r="AQ331" s="227">
        <v>0.28251677882766202</v>
      </c>
      <c r="AR331" s="227">
        <v>0.13944888638755618</v>
      </c>
      <c r="AS331" s="227">
        <v>0.18313527309091274</v>
      </c>
      <c r="AT331" s="227">
        <v>0.28540729177399171</v>
      </c>
      <c r="AU331" s="227">
        <v>0.18759327568503689</v>
      </c>
      <c r="AV331" s="227">
        <v>0.31441443885125153</v>
      </c>
      <c r="AW331" s="227">
        <v>0.6964772501458073</v>
      </c>
      <c r="AX331" s="227">
        <v>0.25172479436493334</v>
      </c>
      <c r="AY331" s="227">
        <v>0.11745398301614378</v>
      </c>
      <c r="AZ331" s="227">
        <v>0.23919027417377439</v>
      </c>
      <c r="BA331" s="227">
        <v>0.17640336755975841</v>
      </c>
    </row>
    <row r="332" spans="2:53">
      <c r="B332" s="13">
        <v>44247</v>
      </c>
      <c r="C332" s="224">
        <v>325</v>
      </c>
      <c r="D332" s="227">
        <v>0.19551640426591632</v>
      </c>
      <c r="E332" s="227">
        <v>0.20326460180716108</v>
      </c>
      <c r="F332" s="227">
        <v>0.1785667167568101</v>
      </c>
      <c r="G332" s="227">
        <v>0.16813237921741322</v>
      </c>
      <c r="H332" s="227">
        <v>0.14766038711671672</v>
      </c>
      <c r="I332" s="227">
        <v>0.25797719312272704</v>
      </c>
      <c r="J332" s="227">
        <v>0.35364338988159716</v>
      </c>
      <c r="K332" s="227">
        <v>0.3317513632793328</v>
      </c>
      <c r="L332" s="227">
        <v>0.30125728408328151</v>
      </c>
      <c r="M332" s="227">
        <v>0.29378268166799465</v>
      </c>
      <c r="N332" s="227">
        <v>0.20177288380749708</v>
      </c>
      <c r="O332" s="227">
        <v>0.16708628233129527</v>
      </c>
      <c r="P332" s="227">
        <v>0.15293432658760914</v>
      </c>
      <c r="Q332" s="227">
        <v>0.13642961810137624</v>
      </c>
      <c r="R332" s="227">
        <v>0.16157875539847108</v>
      </c>
      <c r="S332" s="227">
        <v>0.28320023527879101</v>
      </c>
      <c r="T332" s="227">
        <v>0.13838672154000062</v>
      </c>
      <c r="U332" s="227">
        <v>0.2117177111412413</v>
      </c>
      <c r="V332" s="227">
        <v>0.27219967025392372</v>
      </c>
      <c r="W332" s="227">
        <v>0.21638414908127551</v>
      </c>
      <c r="X332" s="227">
        <v>0.36862757482989394</v>
      </c>
      <c r="Y332" s="227">
        <v>0.20687481037755212</v>
      </c>
      <c r="Z332" s="227">
        <v>0.16731139740418907</v>
      </c>
      <c r="AA332" s="227">
        <v>9.6725053505534023E-2</v>
      </c>
      <c r="AB332" s="227">
        <v>0.20317624924281066</v>
      </c>
      <c r="AC332" s="227">
        <v>0.17216942018486289</v>
      </c>
      <c r="AD332" s="227">
        <v>0.31037741752160436</v>
      </c>
      <c r="AE332" s="227">
        <v>7.6349096268885877E-2</v>
      </c>
      <c r="AF332" s="227">
        <v>0.14083024414061537</v>
      </c>
      <c r="AG332" s="227">
        <v>0.38623584221481522</v>
      </c>
      <c r="AH332" s="227">
        <v>0.4161302567293238</v>
      </c>
      <c r="AI332" s="227">
        <v>0.18767227147676074</v>
      </c>
      <c r="AJ332" s="227">
        <v>0.13778155979099641</v>
      </c>
      <c r="AK332" s="227">
        <v>0.37875594232407955</v>
      </c>
      <c r="AL332" s="227">
        <v>0.20624042972303055</v>
      </c>
      <c r="AM332" s="227">
        <v>0.15622236754414384</v>
      </c>
      <c r="AN332" s="227">
        <v>0.24154380625129232</v>
      </c>
      <c r="AO332" s="227">
        <v>0.28096145768071573</v>
      </c>
      <c r="AP332" s="227">
        <v>0.28449821545845871</v>
      </c>
      <c r="AQ332" s="227">
        <v>0.27686526856606058</v>
      </c>
      <c r="AR332" s="227">
        <v>0.14422775276672034</v>
      </c>
      <c r="AS332" s="227">
        <v>0.18353725405023827</v>
      </c>
      <c r="AT332" s="227">
        <v>0.30953893672722088</v>
      </c>
      <c r="AU332" s="227">
        <v>0.18365284297295098</v>
      </c>
      <c r="AV332" s="227">
        <v>0.29909044373866828</v>
      </c>
      <c r="AW332" s="227">
        <v>0.71693373435990992</v>
      </c>
      <c r="AX332" s="227">
        <v>0.25362444778400978</v>
      </c>
      <c r="AY332" s="227">
        <v>0.11852557170158715</v>
      </c>
      <c r="AZ332" s="227">
        <v>0.24264136296522512</v>
      </c>
      <c r="BA332" s="227">
        <v>0.17640336755975841</v>
      </c>
    </row>
    <row r="333" spans="2:53">
      <c r="B333" s="13">
        <v>44248</v>
      </c>
      <c r="C333" s="224">
        <v>326</v>
      </c>
      <c r="D333" s="227">
        <v>0.18683586367573518</v>
      </c>
      <c r="E333" s="227">
        <v>0.20326460180716108</v>
      </c>
      <c r="F333" s="227">
        <v>0.30909257997830003</v>
      </c>
      <c r="G333" s="227">
        <v>0.1550144755189109</v>
      </c>
      <c r="H333" s="227">
        <v>0.13884547780010439</v>
      </c>
      <c r="I333" s="227">
        <v>0.25879057908689668</v>
      </c>
      <c r="J333" s="227">
        <v>0.35364338988159716</v>
      </c>
      <c r="K333" s="227">
        <v>0.34431095057718053</v>
      </c>
      <c r="L333" s="227">
        <v>0.30388595460143975</v>
      </c>
      <c r="M333" s="227">
        <v>0.30144155852980248</v>
      </c>
      <c r="N333" s="227">
        <v>0.19594112516374551</v>
      </c>
      <c r="O333" s="227">
        <v>0.16708628233129527</v>
      </c>
      <c r="P333" s="227">
        <v>0.14868475221361571</v>
      </c>
      <c r="Q333" s="227">
        <v>0.13300896106461632</v>
      </c>
      <c r="R333" s="227">
        <v>0.15751453143860569</v>
      </c>
      <c r="S333" s="227">
        <v>0.27177962804102612</v>
      </c>
      <c r="T333" s="227">
        <v>0.13838672154000062</v>
      </c>
      <c r="U333" s="227">
        <v>0.19813251922760702</v>
      </c>
      <c r="V333" s="227">
        <v>0.27441040033096947</v>
      </c>
      <c r="W333" s="227">
        <v>0.21573743912802915</v>
      </c>
      <c r="X333" s="227">
        <v>0.37803398742963473</v>
      </c>
      <c r="Y333" s="227">
        <v>0.20687481037755212</v>
      </c>
      <c r="Z333" s="227">
        <v>0.16479536853335475</v>
      </c>
      <c r="AA333" s="227">
        <v>9.1906850330403245E-2</v>
      </c>
      <c r="AB333" s="227">
        <v>0.20092619194659481</v>
      </c>
      <c r="AC333" s="227">
        <v>0.16892926573116743</v>
      </c>
      <c r="AD333" s="227">
        <v>0.26723328521914674</v>
      </c>
      <c r="AE333" s="227">
        <v>7.746685764280821E-2</v>
      </c>
      <c r="AF333" s="227">
        <v>0.13123915969203942</v>
      </c>
      <c r="AG333" s="227">
        <v>0.38606421570082411</v>
      </c>
      <c r="AH333" s="227">
        <v>0.42152389279971814</v>
      </c>
      <c r="AI333" s="227">
        <v>0.18195145724764217</v>
      </c>
      <c r="AJ333" s="227">
        <v>0.13593771108784125</v>
      </c>
      <c r="AK333" s="227">
        <v>0.3835810015615948</v>
      </c>
      <c r="AL333" s="227">
        <v>0.20307706688067789</v>
      </c>
      <c r="AM333" s="227">
        <v>0.1564386357530978</v>
      </c>
      <c r="AN333" s="227">
        <v>0.25745229301755551</v>
      </c>
      <c r="AO333" s="227">
        <v>0.28097898543497329</v>
      </c>
      <c r="AP333" s="227">
        <v>0.28449821545845871</v>
      </c>
      <c r="AQ333" s="227">
        <v>0.27549461672187192</v>
      </c>
      <c r="AR333" s="227">
        <v>0.14341322280709992</v>
      </c>
      <c r="AS333" s="227">
        <v>0.18304696957560651</v>
      </c>
      <c r="AT333" s="227">
        <v>0.30539424216861227</v>
      </c>
      <c r="AU333" s="227">
        <v>0.17422526955814174</v>
      </c>
      <c r="AV333" s="227">
        <v>0.2977183961985525</v>
      </c>
      <c r="AW333" s="227">
        <v>0.67854380010305648</v>
      </c>
      <c r="AX333" s="227">
        <v>0.2388663826725487</v>
      </c>
      <c r="AY333" s="227">
        <v>0.1191328312354705</v>
      </c>
      <c r="AZ333" s="227">
        <v>0.24466572675813886</v>
      </c>
      <c r="BA333" s="227">
        <v>0.15819039450763381</v>
      </c>
    </row>
    <row r="334" spans="2:53">
      <c r="B334" s="13">
        <v>44249</v>
      </c>
      <c r="C334" s="224">
        <v>327</v>
      </c>
      <c r="D334" s="227">
        <v>0.18194973214595528</v>
      </c>
      <c r="E334" s="227">
        <v>0.21254105695214878</v>
      </c>
      <c r="F334" s="227">
        <v>0.30216826336929409</v>
      </c>
      <c r="G334" s="227">
        <v>0.14655474629619342</v>
      </c>
      <c r="H334" s="227">
        <v>0.13394123918337084</v>
      </c>
      <c r="I334" s="227">
        <v>0.28685418171845761</v>
      </c>
      <c r="J334" s="227">
        <v>0.37342232416912274</v>
      </c>
      <c r="K334" s="227">
        <v>0.3302530929268751</v>
      </c>
      <c r="L334" s="227">
        <v>0.28516510373154552</v>
      </c>
      <c r="M334" s="227">
        <v>0.30952025260056865</v>
      </c>
      <c r="N334" s="227">
        <v>0.18330086375809732</v>
      </c>
      <c r="O334" s="227">
        <v>0.15733269179786394</v>
      </c>
      <c r="P334" s="227">
        <v>0.14728929688761891</v>
      </c>
      <c r="Q334" s="227">
        <v>0.12686978082422837</v>
      </c>
      <c r="R334" s="227">
        <v>0.15268900402186805</v>
      </c>
      <c r="S334" s="227">
        <v>0.27053984388954533</v>
      </c>
      <c r="T334" s="227">
        <v>0.1261307536689214</v>
      </c>
      <c r="U334" s="227">
        <v>0.1957920643263833</v>
      </c>
      <c r="V334" s="227">
        <v>0.27633658838135083</v>
      </c>
      <c r="W334" s="227">
        <v>0.20813101238955159</v>
      </c>
      <c r="X334" s="227">
        <v>0.38954226332378489</v>
      </c>
      <c r="Y334" s="227">
        <v>0.21088695019061884</v>
      </c>
      <c r="Z334" s="227">
        <v>0.16699068560517918</v>
      </c>
      <c r="AA334" s="227">
        <v>8.6540166770657637E-2</v>
      </c>
      <c r="AB334" s="227">
        <v>0.19841419647913686</v>
      </c>
      <c r="AC334" s="227">
        <v>0.17144816187471942</v>
      </c>
      <c r="AD334" s="227">
        <v>0.29125808626661509</v>
      </c>
      <c r="AE334" s="227">
        <v>7.7528957255523778E-2</v>
      </c>
      <c r="AF334" s="227">
        <v>0.1454784151515755</v>
      </c>
      <c r="AG334" s="227">
        <v>0.36813931812107775</v>
      </c>
      <c r="AH334" s="227">
        <v>0.42792509194582756</v>
      </c>
      <c r="AI334" s="227">
        <v>0.17640164562795491</v>
      </c>
      <c r="AJ334" s="227">
        <v>0.13843304223648545</v>
      </c>
      <c r="AK334" s="227">
        <v>0.3815371469698649</v>
      </c>
      <c r="AL334" s="227">
        <v>0.20039283985594988</v>
      </c>
      <c r="AM334" s="227">
        <v>0.16370211874959953</v>
      </c>
      <c r="AN334" s="227">
        <v>0.24537620807486402</v>
      </c>
      <c r="AO334" s="227">
        <v>0.28215444052503663</v>
      </c>
      <c r="AP334" s="227">
        <v>0.2973922316271122</v>
      </c>
      <c r="AQ334" s="227">
        <v>0.26657148295432215</v>
      </c>
      <c r="AR334" s="227">
        <v>0.14502610144737002</v>
      </c>
      <c r="AS334" s="227">
        <v>0.17797817668578272</v>
      </c>
      <c r="AT334" s="227">
        <v>0.2909340931854893</v>
      </c>
      <c r="AU334" s="227">
        <v>0.17095130356139521</v>
      </c>
      <c r="AV334" s="227">
        <v>0.28732064145672148</v>
      </c>
      <c r="AW334" s="227">
        <v>0.6462457961720196</v>
      </c>
      <c r="AX334" s="227">
        <v>0.24298161291968409</v>
      </c>
      <c r="AY334" s="227">
        <v>0.1158271102935363</v>
      </c>
      <c r="AZ334" s="227">
        <v>0.23935357773269114</v>
      </c>
      <c r="BA334" s="227">
        <v>0.15054245773841654</v>
      </c>
    </row>
    <row r="335" spans="2:53">
      <c r="B335" s="13">
        <v>44250</v>
      </c>
      <c r="C335" s="224">
        <v>328</v>
      </c>
      <c r="D335" s="227">
        <v>0.15828725347160702</v>
      </c>
      <c r="E335" s="227">
        <v>0.22145673323019008</v>
      </c>
      <c r="F335" s="227">
        <v>0.28396255335031589</v>
      </c>
      <c r="G335" s="227">
        <v>0.14049726686492039</v>
      </c>
      <c r="H335" s="227">
        <v>0.13005821721705502</v>
      </c>
      <c r="I335" s="227">
        <v>0.27550516525628616</v>
      </c>
      <c r="J335" s="227">
        <v>0.32853903064888257</v>
      </c>
      <c r="K335" s="227">
        <v>0.32562905886039623</v>
      </c>
      <c r="L335" s="227">
        <v>0.29619701795728609</v>
      </c>
      <c r="M335" s="227">
        <v>0.29941754018112071</v>
      </c>
      <c r="N335" s="227">
        <v>0.17713117083882426</v>
      </c>
      <c r="O335" s="227">
        <v>0.1647234663829116</v>
      </c>
      <c r="P335" s="227">
        <v>0.14602516256382156</v>
      </c>
      <c r="Q335" s="227">
        <v>0.12367873828116009</v>
      </c>
      <c r="R335" s="227">
        <v>0.15172894057141459</v>
      </c>
      <c r="S335" s="227">
        <v>0.25505875959966418</v>
      </c>
      <c r="T335" s="227">
        <v>0.1261307536689214</v>
      </c>
      <c r="U335" s="227">
        <v>0.17406638334157723</v>
      </c>
      <c r="V335" s="227">
        <v>0.25044366557358849</v>
      </c>
      <c r="W335" s="227">
        <v>0.20483300342848715</v>
      </c>
      <c r="X335" s="227">
        <v>0.38240499960617214</v>
      </c>
      <c r="Y335" s="227">
        <v>0.2071780742995141</v>
      </c>
      <c r="Z335" s="227">
        <v>0.16461180012863658</v>
      </c>
      <c r="AA335" s="227">
        <v>8.1280852767966802E-2</v>
      </c>
      <c r="AB335" s="227">
        <v>0.18400618899023463</v>
      </c>
      <c r="AC335" s="227">
        <v>0.16035900235742417</v>
      </c>
      <c r="AD335" s="227">
        <v>0.28619294715076038</v>
      </c>
      <c r="AE335" s="227">
        <v>7.6725831555053095E-2</v>
      </c>
      <c r="AF335" s="227">
        <v>0.15717614831223564</v>
      </c>
      <c r="AG335" s="227">
        <v>0.35876941108668853</v>
      </c>
      <c r="AH335" s="227">
        <v>0.42855291007331936</v>
      </c>
      <c r="AI335" s="227">
        <v>0.17094558696607112</v>
      </c>
      <c r="AJ335" s="227">
        <v>0.13392528483484917</v>
      </c>
      <c r="AK335" s="227">
        <v>0.37344883551185654</v>
      </c>
      <c r="AL335" s="227">
        <v>0.18413498478782994</v>
      </c>
      <c r="AM335" s="227">
        <v>0.13080452573365367</v>
      </c>
      <c r="AN335" s="227">
        <v>0.22069160082143213</v>
      </c>
      <c r="AO335" s="227">
        <v>0.27723301075420281</v>
      </c>
      <c r="AP335" s="227">
        <v>0.2943594699621751</v>
      </c>
      <c r="AQ335" s="227">
        <v>0.25148832234450474</v>
      </c>
      <c r="AR335" s="227">
        <v>0.14094798500219646</v>
      </c>
      <c r="AS335" s="227">
        <v>0.16698994573547715</v>
      </c>
      <c r="AT335" s="227">
        <v>0.26779437873340078</v>
      </c>
      <c r="AU335" s="227">
        <v>0.16182852717521815</v>
      </c>
      <c r="AV335" s="227">
        <v>0.27755381170188848</v>
      </c>
      <c r="AW335" s="227">
        <v>0.64732301877582343</v>
      </c>
      <c r="AX335" s="227">
        <v>0.24254064377028531</v>
      </c>
      <c r="AY335" s="227">
        <v>0.11338388244282223</v>
      </c>
      <c r="AZ335" s="227">
        <v>0.22273973348507781</v>
      </c>
      <c r="BA335" s="227">
        <v>0.15356457720753067</v>
      </c>
    </row>
    <row r="336" spans="2:53">
      <c r="B336" s="13">
        <v>44251</v>
      </c>
      <c r="C336" s="224">
        <v>329</v>
      </c>
      <c r="D336" s="227">
        <v>0.20065096171134453</v>
      </c>
      <c r="E336" s="227">
        <v>0.22101518288936614</v>
      </c>
      <c r="F336" s="227">
        <v>0.26563428719134563</v>
      </c>
      <c r="G336" s="227">
        <v>0.13981872293804543</v>
      </c>
      <c r="H336" s="227">
        <v>0.1218641316185146</v>
      </c>
      <c r="I336" s="227">
        <v>0.27101355390752552</v>
      </c>
      <c r="J336" s="227">
        <v>0.27656572060948797</v>
      </c>
      <c r="K336" s="227">
        <v>0.31706762900441782</v>
      </c>
      <c r="L336" s="227">
        <v>0.28706272085831891</v>
      </c>
      <c r="M336" s="227">
        <v>0.29134264471907095</v>
      </c>
      <c r="N336" s="227">
        <v>0.16299133996779958</v>
      </c>
      <c r="O336" s="227">
        <v>0.16672144937588079</v>
      </c>
      <c r="P336" s="227">
        <v>0.146759245044186</v>
      </c>
      <c r="Q336" s="227">
        <v>0.11821648070990319</v>
      </c>
      <c r="R336" s="227">
        <v>0.14636006332217225</v>
      </c>
      <c r="S336" s="227">
        <v>0.2499639276252503</v>
      </c>
      <c r="T336" s="227">
        <v>0.11040913423158319</v>
      </c>
      <c r="U336" s="227">
        <v>0.16124287613522423</v>
      </c>
      <c r="V336" s="227">
        <v>0.24368132372770848</v>
      </c>
      <c r="W336" s="227">
        <v>0.19811081513640971</v>
      </c>
      <c r="X336" s="227">
        <v>0.35498654187749523</v>
      </c>
      <c r="Y336" s="227">
        <v>0.20990569833515391</v>
      </c>
      <c r="Z336" s="227">
        <v>0.16508938104897095</v>
      </c>
      <c r="AA336" s="227">
        <v>7.3413859701102327E-2</v>
      </c>
      <c r="AB336" s="227">
        <v>0.16217485161690146</v>
      </c>
      <c r="AC336" s="227">
        <v>0.15875326471704707</v>
      </c>
      <c r="AD336" s="227">
        <v>0.26526862503380194</v>
      </c>
      <c r="AE336" s="227">
        <v>6.3813941408419339E-2</v>
      </c>
      <c r="AF336" s="227">
        <v>0.13266855647831985</v>
      </c>
      <c r="AG336" s="227">
        <v>0.32937480993027179</v>
      </c>
      <c r="AH336" s="227">
        <v>0.43707918835994725</v>
      </c>
      <c r="AI336" s="227">
        <v>0.16361864072566487</v>
      </c>
      <c r="AJ336" s="227">
        <v>0.12782513023467906</v>
      </c>
      <c r="AK336" s="227">
        <v>0.38096746728439562</v>
      </c>
      <c r="AL336" s="227">
        <v>0.18642803858625204</v>
      </c>
      <c r="AM336" s="227">
        <v>0.13688477725342096</v>
      </c>
      <c r="AN336" s="227">
        <v>0.20484202554540737</v>
      </c>
      <c r="AO336" s="227">
        <v>0.27322080305963886</v>
      </c>
      <c r="AP336" s="227">
        <v>0.29104968609985349</v>
      </c>
      <c r="AQ336" s="227">
        <v>0.20977605854469569</v>
      </c>
      <c r="AR336" s="227">
        <v>0.13036764226451883</v>
      </c>
      <c r="AS336" s="227">
        <v>0.16603181652214971</v>
      </c>
      <c r="AT336" s="227">
        <v>0.2686674001865238</v>
      </c>
      <c r="AU336" s="227">
        <v>0.15829304342935199</v>
      </c>
      <c r="AV336" s="227">
        <v>0.2585008914804478</v>
      </c>
      <c r="AW336" s="227">
        <v>0.67911835105058616</v>
      </c>
      <c r="AX336" s="227">
        <v>0.23870374567549796</v>
      </c>
      <c r="AY336" s="227">
        <v>0.11182172566347301</v>
      </c>
      <c r="AZ336" s="227">
        <v>0.22114112811854522</v>
      </c>
      <c r="BA336" s="227">
        <v>0.16521543527063492</v>
      </c>
    </row>
    <row r="337" spans="2:53">
      <c r="B337" s="13">
        <v>44252</v>
      </c>
      <c r="C337" s="224">
        <v>330</v>
      </c>
      <c r="D337" s="227">
        <v>0.20120772190149896</v>
      </c>
      <c r="E337" s="227">
        <v>0.21790921694834051</v>
      </c>
      <c r="F337" s="227">
        <v>0.25078840936613644</v>
      </c>
      <c r="G337" s="227">
        <v>0.14339908334561255</v>
      </c>
      <c r="H337" s="227">
        <v>0.1157082916406387</v>
      </c>
      <c r="I337" s="227">
        <v>0.27796208133883077</v>
      </c>
      <c r="J337" s="227">
        <v>0.270739165699244</v>
      </c>
      <c r="K337" s="227">
        <v>0.30344405212172632</v>
      </c>
      <c r="L337" s="227">
        <v>0.28213016631834115</v>
      </c>
      <c r="M337" s="227">
        <v>0.28418987691356534</v>
      </c>
      <c r="N337" s="227">
        <v>0.17288331163996926</v>
      </c>
      <c r="O337" s="227">
        <v>0.1658447264623624</v>
      </c>
      <c r="P337" s="227">
        <v>0.14480250261649072</v>
      </c>
      <c r="Q337" s="227">
        <v>0.11481969387143108</v>
      </c>
      <c r="R337" s="227">
        <v>0.14299224491409745</v>
      </c>
      <c r="S337" s="227">
        <v>0.23592885813878336</v>
      </c>
      <c r="T337" s="227">
        <v>0.11040913423158319</v>
      </c>
      <c r="U337" s="227">
        <v>0.16069223184046624</v>
      </c>
      <c r="V337" s="227">
        <v>0.2297404136562875</v>
      </c>
      <c r="W337" s="227">
        <v>0.19549801457713503</v>
      </c>
      <c r="X337" s="227">
        <v>0.3680349219299574</v>
      </c>
      <c r="Y337" s="227">
        <v>0.21440161304980673</v>
      </c>
      <c r="Z337" s="227">
        <v>0.16340521901353963</v>
      </c>
      <c r="AA337" s="227">
        <v>7.4424980025611376E-2</v>
      </c>
      <c r="AB337" s="227">
        <v>0.15503506581201318</v>
      </c>
      <c r="AC337" s="227">
        <v>0.155163001886649</v>
      </c>
      <c r="AD337" s="227">
        <v>0.25027079700874161</v>
      </c>
      <c r="AE337" s="227">
        <v>8.1004672286967755E-2</v>
      </c>
      <c r="AF337" s="227">
        <v>0.13529764758260907</v>
      </c>
      <c r="AG337" s="227">
        <v>0.30516066195855579</v>
      </c>
      <c r="AH337" s="227">
        <v>0.42826966830197427</v>
      </c>
      <c r="AI337" s="227">
        <v>0.16020837347261768</v>
      </c>
      <c r="AJ337" s="227">
        <v>0.11857449878261507</v>
      </c>
      <c r="AK337" s="45">
        <v>0.38384615857736859</v>
      </c>
      <c r="AL337" s="227">
        <v>0.17813820662708121</v>
      </c>
      <c r="AM337" s="227">
        <v>0.1380680269753449</v>
      </c>
      <c r="AN337" s="227">
        <v>0.1945325845128362</v>
      </c>
      <c r="AO337" s="227">
        <v>0.28273079374136401</v>
      </c>
      <c r="AP337" s="227">
        <v>0.28717900791682843</v>
      </c>
      <c r="AQ337" s="227">
        <v>0.19864341077551831</v>
      </c>
      <c r="AR337" s="227">
        <v>0.13979262172182214</v>
      </c>
      <c r="AS337" s="227">
        <v>0.15681014683559219</v>
      </c>
      <c r="AT337" s="227">
        <v>0.27133459945799998</v>
      </c>
      <c r="AU337" s="227">
        <v>0.14948405995066796</v>
      </c>
      <c r="AV337" s="227">
        <v>0.25763708983771288</v>
      </c>
      <c r="AW337" s="227">
        <v>0.7920336721605763</v>
      </c>
      <c r="AX337" s="227">
        <v>0.22820089280966016</v>
      </c>
      <c r="AY337" s="227">
        <v>0.10911243884564722</v>
      </c>
      <c r="AZ337" s="227">
        <v>0.20212543666762173</v>
      </c>
      <c r="BA337" s="227">
        <v>0.12673772361979324</v>
      </c>
    </row>
    <row r="338" spans="2:53">
      <c r="B338" s="13">
        <v>44253</v>
      </c>
      <c r="C338" s="224">
        <v>331</v>
      </c>
      <c r="D338" s="227">
        <v>0.20296940549801182</v>
      </c>
      <c r="E338" s="227">
        <v>0.22705746135393159</v>
      </c>
      <c r="F338" s="227">
        <v>0.25276458002019908</v>
      </c>
      <c r="G338" s="227">
        <v>0.15448390217794078</v>
      </c>
      <c r="H338" s="227">
        <v>0.11249861162939213</v>
      </c>
      <c r="I338" s="227">
        <v>0.28066121812348704</v>
      </c>
      <c r="J338" s="227">
        <v>0.27213825336203407</v>
      </c>
      <c r="K338" s="227">
        <v>0.29168268435785399</v>
      </c>
      <c r="L338" s="227">
        <v>0.28196221762567369</v>
      </c>
      <c r="M338" s="227">
        <v>0.26427823581681559</v>
      </c>
      <c r="N338" s="227">
        <v>0.17900457826514377</v>
      </c>
      <c r="O338" s="227">
        <v>0.15959350365657748</v>
      </c>
      <c r="P338" s="227">
        <v>0.13256478566367388</v>
      </c>
      <c r="Q338" s="227">
        <v>0.11240164688187194</v>
      </c>
      <c r="R338" s="227">
        <v>0.13498573274835582</v>
      </c>
      <c r="S338" s="227">
        <v>0.22579141434737288</v>
      </c>
      <c r="T338" s="227">
        <v>0.10652711509787796</v>
      </c>
      <c r="U338" s="227">
        <v>0.14766044652250493</v>
      </c>
      <c r="V338" s="227">
        <v>0.22759315425534712</v>
      </c>
      <c r="W338" s="227">
        <v>0.19862002562313869</v>
      </c>
      <c r="X338" s="227">
        <v>0.3620441791557738</v>
      </c>
      <c r="Y338" s="227">
        <v>0.2256487975131703</v>
      </c>
      <c r="Z338" s="227">
        <v>0.15275145549204744</v>
      </c>
      <c r="AA338" s="227">
        <v>7.1614913828505725E-2</v>
      </c>
      <c r="AB338" s="227">
        <v>0.15604457107669031</v>
      </c>
      <c r="AC338" s="227">
        <v>0.14880120951478965</v>
      </c>
      <c r="AD338" s="227">
        <v>0.23578675254183018</v>
      </c>
      <c r="AE338" s="227">
        <v>8.237237473055968E-2</v>
      </c>
      <c r="AF338" s="227">
        <v>0.13529764758260907</v>
      </c>
      <c r="AG338" s="227">
        <v>0.28871692319847952</v>
      </c>
      <c r="AH338" s="227">
        <v>0.42319004641400781</v>
      </c>
      <c r="AI338" s="227">
        <v>0.13269942842890309</v>
      </c>
      <c r="AJ338" s="227">
        <v>0.11802690949987189</v>
      </c>
      <c r="AK338" s="45">
        <v>0.38150055120801474</v>
      </c>
      <c r="AL338" s="227">
        <v>0.17446866541772316</v>
      </c>
      <c r="AM338" s="227">
        <v>0.14604575042752746</v>
      </c>
      <c r="AN338" s="227">
        <v>0.18384240766573207</v>
      </c>
      <c r="AO338" s="227">
        <v>0.27281074155727225</v>
      </c>
      <c r="AP338" s="227">
        <v>0.28139617088512076</v>
      </c>
      <c r="AQ338" s="227">
        <v>0.20981622333410752</v>
      </c>
      <c r="AR338" s="227">
        <v>0.14226491900643115</v>
      </c>
      <c r="AS338" s="227">
        <v>0.15415114410945055</v>
      </c>
      <c r="AT338" s="227">
        <v>0.2646446132825529</v>
      </c>
      <c r="AU338" s="227">
        <v>0.14532552915861782</v>
      </c>
      <c r="AV338" s="227">
        <v>0.25205422571372388</v>
      </c>
      <c r="AW338" s="227">
        <v>0.7947323145022952</v>
      </c>
      <c r="AX338" s="227">
        <v>0.2111852438400825</v>
      </c>
      <c r="AY338" s="227">
        <v>0.1073153948488884</v>
      </c>
      <c r="AZ338" s="227">
        <v>0.18709179445196408</v>
      </c>
      <c r="BA338" s="227">
        <v>0.10840614577559851</v>
      </c>
    </row>
    <row r="339" spans="2:53">
      <c r="B339" s="13">
        <v>44254</v>
      </c>
      <c r="C339" s="224">
        <v>332</v>
      </c>
      <c r="D339" s="227">
        <v>0.1937634119283414</v>
      </c>
      <c r="E339" s="227">
        <v>0.22705746135393159</v>
      </c>
      <c r="F339" s="227">
        <v>0.24221026200011511</v>
      </c>
      <c r="G339" s="227">
        <v>0.16389137858434971</v>
      </c>
      <c r="H339" s="227">
        <v>0.10947755963898029</v>
      </c>
      <c r="I339" s="227">
        <v>0.27472610300292338</v>
      </c>
      <c r="J339" s="227">
        <v>0.27213825336203407</v>
      </c>
      <c r="K339" s="227">
        <v>0.26534553347161705</v>
      </c>
      <c r="L339" s="227">
        <v>0.2757027342164875</v>
      </c>
      <c r="M339" s="227">
        <v>0.24808554491776594</v>
      </c>
      <c r="N339" s="227">
        <v>0.16881788331001449</v>
      </c>
      <c r="O339" s="227">
        <v>0.14872480025484183</v>
      </c>
      <c r="P339" s="227">
        <v>0.1417362956726263</v>
      </c>
      <c r="Q339" s="227">
        <v>0.1199722167138008</v>
      </c>
      <c r="R339" s="227">
        <v>0.13755552552911102</v>
      </c>
      <c r="S339" s="227">
        <v>0.21888797539842489</v>
      </c>
      <c r="T339" s="227">
        <v>0.10652711509787796</v>
      </c>
      <c r="U339" s="227">
        <v>0.14766044652250493</v>
      </c>
      <c r="V339" s="227">
        <v>0.22645211017649253</v>
      </c>
      <c r="W339" s="227">
        <v>0.1938415080290769</v>
      </c>
      <c r="X339" s="227">
        <v>0.36590718481116979</v>
      </c>
      <c r="Y339" s="227">
        <v>0.23096960568802821</v>
      </c>
      <c r="Z339" s="227">
        <v>0.15641074132514937</v>
      </c>
      <c r="AA339" s="227">
        <v>7.2079268905562391E-2</v>
      </c>
      <c r="AB339" s="227">
        <v>0.13437510449621573</v>
      </c>
      <c r="AC339" s="227">
        <v>0.14308684899630361</v>
      </c>
      <c r="AD339" s="227">
        <v>0.22498068796295964</v>
      </c>
      <c r="AE339" s="227">
        <v>8.3060031331377057E-2</v>
      </c>
      <c r="AF339" s="227">
        <v>0.13691792507964454</v>
      </c>
      <c r="AG339" s="227">
        <v>0.28767880206258056</v>
      </c>
      <c r="AH339" s="227">
        <v>0.41370052074228675</v>
      </c>
      <c r="AI339" s="227">
        <v>0.14253926765060193</v>
      </c>
      <c r="AJ339" s="227">
        <v>0.11982224979080668</v>
      </c>
      <c r="AK339" s="45">
        <v>0.37319469263212113</v>
      </c>
      <c r="AL339" s="227">
        <v>0.17023504497437614</v>
      </c>
      <c r="AM339" s="227">
        <v>0.13482993601543164</v>
      </c>
      <c r="AN339" s="227">
        <v>0.1613364395118769</v>
      </c>
      <c r="AO339" s="227">
        <v>0.26320752797513841</v>
      </c>
      <c r="AP339" s="227">
        <v>0.28139617088512076</v>
      </c>
      <c r="AQ339" s="227">
        <v>0.18611936659009842</v>
      </c>
      <c r="AR339" s="227">
        <v>0.1373691740013275</v>
      </c>
      <c r="AS339" s="227">
        <v>0.15274664092933068</v>
      </c>
      <c r="AT339" s="227">
        <v>0.23428341557824187</v>
      </c>
      <c r="AU339" s="227">
        <v>0.14063301299765488</v>
      </c>
      <c r="AV339" s="227">
        <v>0.23733215159535653</v>
      </c>
      <c r="AW339" s="227">
        <v>0.79677003527220636</v>
      </c>
      <c r="AX339" s="227">
        <v>0.19870324011235546</v>
      </c>
      <c r="AY339" s="227">
        <v>0.10132564840993499</v>
      </c>
      <c r="AZ339" s="227">
        <v>0.18445962797252033</v>
      </c>
      <c r="BA339" s="227">
        <v>0.10840614577559851</v>
      </c>
    </row>
    <row r="340" spans="2:53">
      <c r="B340" s="13">
        <v>44255</v>
      </c>
      <c r="C340" s="224">
        <v>333</v>
      </c>
      <c r="D340" s="227">
        <v>0.2068200733555218</v>
      </c>
      <c r="E340" s="227">
        <v>0.26490037157958685</v>
      </c>
      <c r="F340" s="227">
        <v>0.11528973379692313</v>
      </c>
      <c r="G340" s="227">
        <v>0.16925648279609481</v>
      </c>
      <c r="H340" s="227">
        <v>0.10524227322884865</v>
      </c>
      <c r="I340" s="227">
        <v>0.28775556190569301</v>
      </c>
      <c r="J340" s="227">
        <v>0.31749462892237307</v>
      </c>
      <c r="K340" s="227">
        <v>0.25533354833831012</v>
      </c>
      <c r="L340" s="227">
        <v>0.2736959853897325</v>
      </c>
      <c r="M340" s="227">
        <v>0.25074027981641933</v>
      </c>
      <c r="N340" s="227">
        <v>0.16323874402511449</v>
      </c>
      <c r="O340" s="227">
        <v>0.17351226696398214</v>
      </c>
      <c r="P340" s="227">
        <v>0.14780807258079065</v>
      </c>
      <c r="Q340" s="227">
        <v>0.12154448560564764</v>
      </c>
      <c r="R340" s="227">
        <v>0.14451720512787722</v>
      </c>
      <c r="S340" s="227">
        <v>0.22754235946444248</v>
      </c>
      <c r="T340" s="227">
        <v>0.12428163428085763</v>
      </c>
      <c r="U340" s="227">
        <v>0.11373181516424562</v>
      </c>
      <c r="V340" s="227">
        <v>0.2216549086143734</v>
      </c>
      <c r="W340" s="227">
        <v>0.19986707419864894</v>
      </c>
      <c r="X340" s="227">
        <v>0.37879163412742517</v>
      </c>
      <c r="Y340" s="227">
        <v>0.26946453996936626</v>
      </c>
      <c r="Z340" s="227">
        <v>0.15480421994178428</v>
      </c>
      <c r="AA340" s="227">
        <v>7.7402398346482215E-2</v>
      </c>
      <c r="AB340" s="227">
        <v>0.14552399474775748</v>
      </c>
      <c r="AC340" s="227">
        <v>0.14741425611415337</v>
      </c>
      <c r="AD340" s="227">
        <v>0.26247746929011956</v>
      </c>
      <c r="AE340" s="227">
        <v>8.972453498398518E-2</v>
      </c>
      <c r="AF340" s="227">
        <v>0.14629143035372513</v>
      </c>
      <c r="AG340" s="227">
        <v>0.27851650743920447</v>
      </c>
      <c r="AH340" s="227">
        <v>0.43213215775853203</v>
      </c>
      <c r="AI340" s="227">
        <v>0.14431501524203583</v>
      </c>
      <c r="AJ340" s="227">
        <v>0.12469379450692486</v>
      </c>
      <c r="AK340" s="45">
        <v>0.38056691004631754</v>
      </c>
      <c r="AL340" s="227">
        <v>0.17674822409328902</v>
      </c>
      <c r="AM340" s="227">
        <v>0.14432832098905854</v>
      </c>
      <c r="AN340" s="227">
        <v>0.15799220256562663</v>
      </c>
      <c r="AO340" s="227">
        <v>0.27224388077714917</v>
      </c>
      <c r="AP340" s="227">
        <v>0.32829553269930756</v>
      </c>
      <c r="AQ340" s="227">
        <v>0.18396150779317702</v>
      </c>
      <c r="AR340" s="227">
        <v>0.14038744681871643</v>
      </c>
      <c r="AS340" s="227">
        <v>0.15416570556843942</v>
      </c>
      <c r="AT340" s="227">
        <v>0.24926534462975289</v>
      </c>
      <c r="AU340" s="227">
        <v>0.1431824986558361</v>
      </c>
      <c r="AV340" s="227">
        <v>0.24439887092707244</v>
      </c>
      <c r="AW340" s="227">
        <v>0.81953911564823423</v>
      </c>
      <c r="AX340" s="227">
        <v>0.20814498191707997</v>
      </c>
      <c r="AY340" s="227">
        <v>0.10522294238140735</v>
      </c>
      <c r="AZ340" s="227">
        <v>0.18040619424537496</v>
      </c>
      <c r="BA340" s="227">
        <v>0.1129865018350588</v>
      </c>
    </row>
    <row r="341" spans="2:53">
      <c r="B341" s="13">
        <v>44256</v>
      </c>
      <c r="C341" s="224">
        <v>334</v>
      </c>
      <c r="D341" s="276">
        <v>0.20146224510527713</v>
      </c>
      <c r="E341" s="276">
        <v>0.21821174173132338</v>
      </c>
      <c r="F341" s="276">
        <v>0.25040035341279576</v>
      </c>
      <c r="G341" s="276">
        <v>0.14336238318570704</v>
      </c>
      <c r="H341" s="276">
        <v>0.11565328052338855</v>
      </c>
      <c r="I341" s="276">
        <v>0.27786157841737869</v>
      </c>
      <c r="J341" s="276">
        <v>0.27097338379866887</v>
      </c>
      <c r="K341" s="276">
        <v>0.30304349701935479</v>
      </c>
      <c r="L341" s="276">
        <v>0.28219406722757034</v>
      </c>
      <c r="M341" s="276">
        <v>0.28409645661785382</v>
      </c>
      <c r="N341" s="276">
        <v>0.172754568410768</v>
      </c>
      <c r="O341" s="276">
        <v>0.16594970002035245</v>
      </c>
      <c r="P341" s="276">
        <v>0.14478165455439165</v>
      </c>
      <c r="Q341" s="276">
        <v>0.11480815900299564</v>
      </c>
      <c r="R341" s="276">
        <v>0.14300248605793656</v>
      </c>
      <c r="S341" s="276">
        <v>0.23595480899180113</v>
      </c>
      <c r="T341" s="276">
        <v>0.11036225876373223</v>
      </c>
      <c r="U341" s="276">
        <v>0.16068085895190873</v>
      </c>
      <c r="V341" s="276">
        <v>0.22960618086922163</v>
      </c>
      <c r="W341" s="276">
        <v>0.19552258896791871</v>
      </c>
      <c r="X341" s="276">
        <v>0.36812162821884215</v>
      </c>
      <c r="Y341" s="276">
        <v>0.21458281208211763</v>
      </c>
      <c r="Z341" s="276">
        <v>0.16335214056166636</v>
      </c>
      <c r="AA341" s="276">
        <v>7.4434521952197977E-2</v>
      </c>
      <c r="AB341" s="276">
        <v>0.15502284524491428</v>
      </c>
      <c r="AC341" s="276">
        <v>0.15516416792689208</v>
      </c>
      <c r="AD341" s="276">
        <v>0.25022203132071213</v>
      </c>
      <c r="AE341" s="276">
        <v>8.1054832239038782E-2</v>
      </c>
      <c r="AF341" s="276">
        <v>0.13541261548317909</v>
      </c>
      <c r="AG341" s="276">
        <v>0.3047876703729761</v>
      </c>
      <c r="AH341" s="276">
        <v>0.42808227347171207</v>
      </c>
      <c r="AI341" s="276">
        <v>0.16010973557123581</v>
      </c>
      <c r="AJ341" s="276">
        <v>0.11856651139250157</v>
      </c>
      <c r="AK341" s="277">
        <v>0.36571606706769705</v>
      </c>
      <c r="AL341" s="276">
        <v>0.17815260684486542</v>
      </c>
      <c r="AM341" s="276">
        <v>0.13812898863053055</v>
      </c>
      <c r="AN341" s="276">
        <v>0.19449035950902427</v>
      </c>
      <c r="AO341" s="276">
        <v>0.2826393290265482</v>
      </c>
      <c r="AP341" s="276">
        <v>0.28754244714651134</v>
      </c>
      <c r="AQ341" s="276">
        <v>0.19836461178488821</v>
      </c>
      <c r="AR341" s="276">
        <v>0.13984568449544335</v>
      </c>
      <c r="AS341" s="276">
        <v>0.15680276741313695</v>
      </c>
      <c r="AT341" s="276">
        <v>0.27129217806643563</v>
      </c>
      <c r="AU341" s="276">
        <v>0.14948203383240433</v>
      </c>
      <c r="AV341" s="276">
        <v>0.25759738874109794</v>
      </c>
      <c r="AW341" s="276">
        <v>0.79314155061516056</v>
      </c>
      <c r="AX341" s="276">
        <v>0.22809973359162353</v>
      </c>
      <c r="AY341" s="276">
        <v>0.10911535189494204</v>
      </c>
      <c r="AZ341" s="276">
        <v>0.20193666659711965</v>
      </c>
      <c r="BA341" s="276">
        <v>0.12672128133684785</v>
      </c>
    </row>
    <row r="345" spans="2:53" ht="60.75" customHeight="1">
      <c r="G345" s="267"/>
      <c r="H345" s="275"/>
      <c r="I345" s="275"/>
      <c r="J345" s="275"/>
      <c r="K345" s="275"/>
      <c r="M345" s="197" t="s">
        <v>209</v>
      </c>
      <c r="N345" s="198"/>
      <c r="O345" s="199"/>
      <c r="Q345" s="197" t="s">
        <v>210</v>
      </c>
      <c r="R345" s="198"/>
      <c r="S345" s="199"/>
      <c r="U345" s="197" t="s">
        <v>211</v>
      </c>
      <c r="V345" s="198"/>
      <c r="W345" s="199"/>
      <c r="Y345" s="201" t="s">
        <v>212</v>
      </c>
      <c r="Z345" s="202"/>
      <c r="AA345" s="203"/>
      <c r="AC345" s="197" t="s">
        <v>223</v>
      </c>
      <c r="AD345" s="198"/>
      <c r="AE345" s="199"/>
      <c r="AM345" s="213"/>
      <c r="AN345" s="213"/>
      <c r="AO345" s="213"/>
      <c r="AP345" s="213"/>
      <c r="AQ345" s="213"/>
      <c r="AR345" s="213"/>
      <c r="AS345" s="213"/>
      <c r="AT345" s="213"/>
      <c r="AU345" s="213"/>
      <c r="AV345" s="213"/>
      <c r="AW345" s="213"/>
      <c r="AX345" s="213"/>
      <c r="AY345" s="213"/>
      <c r="AZ345" s="213"/>
    </row>
    <row r="346" spans="2:53" ht="44.25" customHeight="1">
      <c r="G346" s="271"/>
      <c r="H346" s="272"/>
      <c r="I346" s="273"/>
      <c r="J346" s="274"/>
      <c r="K346" s="271"/>
      <c r="M346" s="256" t="s">
        <v>49</v>
      </c>
      <c r="N346" s="257" t="s">
        <v>200</v>
      </c>
      <c r="O346" s="258" t="s">
        <v>195</v>
      </c>
      <c r="P346" s="259"/>
      <c r="Q346" s="256" t="s">
        <v>49</v>
      </c>
      <c r="R346" s="257" t="s">
        <v>200</v>
      </c>
      <c r="S346" s="258" t="s">
        <v>196</v>
      </c>
      <c r="T346" s="259"/>
      <c r="U346" s="256" t="s">
        <v>49</v>
      </c>
      <c r="V346" s="257" t="s">
        <v>200</v>
      </c>
      <c r="W346" s="258" t="s">
        <v>196</v>
      </c>
      <c r="X346" s="259"/>
      <c r="Y346" s="260" t="s">
        <v>49</v>
      </c>
      <c r="Z346" s="261" t="s">
        <v>208</v>
      </c>
      <c r="AA346" s="262" t="s">
        <v>207</v>
      </c>
      <c r="AB346" s="259"/>
      <c r="AC346" s="260" t="s">
        <v>49</v>
      </c>
      <c r="AD346" s="263" t="s">
        <v>197</v>
      </c>
      <c r="AE346" s="264" t="s">
        <v>198</v>
      </c>
      <c r="AM346" s="182"/>
      <c r="AN346" s="160"/>
      <c r="AO346" s="247"/>
      <c r="AP346" s="213"/>
      <c r="AQ346" s="213"/>
      <c r="AR346" s="213"/>
      <c r="AS346" s="213"/>
      <c r="AT346" s="213"/>
      <c r="AU346" s="213"/>
      <c r="AV346" s="213"/>
      <c r="AW346" s="213"/>
      <c r="AX346" s="213"/>
      <c r="AY346" s="213"/>
      <c r="AZ346" s="213"/>
    </row>
    <row r="347" spans="2:53" ht="17.25">
      <c r="G347" s="267"/>
      <c r="H347" s="270"/>
      <c r="I347" s="255"/>
      <c r="J347" s="254"/>
      <c r="K347" s="267"/>
      <c r="M347" s="162" t="s">
        <v>50</v>
      </c>
      <c r="N347" s="160">
        <v>43937</v>
      </c>
      <c r="O347" s="147"/>
      <c r="Q347" s="162" t="s">
        <v>50</v>
      </c>
      <c r="R347" s="160">
        <v>43937</v>
      </c>
      <c r="S347" s="147"/>
      <c r="U347" s="162" t="s">
        <v>50</v>
      </c>
      <c r="V347" s="160">
        <v>43937</v>
      </c>
      <c r="W347" s="147"/>
      <c r="Y347" s="166" t="s">
        <v>6</v>
      </c>
      <c r="Z347" s="167">
        <v>43942</v>
      </c>
      <c r="AA347" s="241">
        <v>2.5333177849102588</v>
      </c>
      <c r="AC347" s="239" t="s">
        <v>0</v>
      </c>
      <c r="AD347" s="250">
        <v>2.1337999999999999</v>
      </c>
      <c r="AE347" s="251">
        <v>1.1652199999999999</v>
      </c>
      <c r="AM347" s="182"/>
      <c r="AN347" s="160"/>
      <c r="AO347" s="247"/>
      <c r="AP347" s="213"/>
      <c r="AQ347" s="213"/>
      <c r="AR347" s="213"/>
      <c r="AS347" s="213"/>
      <c r="AT347" s="213"/>
      <c r="AU347" s="213"/>
      <c r="AV347" s="213"/>
      <c r="AW347" s="213"/>
      <c r="AX347" s="213"/>
      <c r="AY347" s="213"/>
      <c r="AZ347" s="213"/>
    </row>
    <row r="348" spans="2:53" ht="17.25">
      <c r="G348" s="267"/>
      <c r="H348" s="270"/>
      <c r="I348" s="255"/>
      <c r="J348" s="254"/>
      <c r="K348" s="267"/>
      <c r="M348" s="166" t="s">
        <v>18</v>
      </c>
      <c r="N348" s="167">
        <v>43939</v>
      </c>
      <c r="O348" s="237">
        <v>0.42099999999999999</v>
      </c>
      <c r="Q348" s="166" t="s">
        <v>18</v>
      </c>
      <c r="R348" s="167">
        <v>43939</v>
      </c>
      <c r="S348" s="237">
        <v>1.22705</v>
      </c>
      <c r="U348" s="166" t="s">
        <v>18</v>
      </c>
      <c r="V348" s="167">
        <v>43939</v>
      </c>
      <c r="W348" s="237">
        <f>S348-O348</f>
        <v>0.80604999999999993</v>
      </c>
      <c r="Y348" s="166" t="s">
        <v>7</v>
      </c>
      <c r="Z348" s="167">
        <v>43950</v>
      </c>
      <c r="AA348" s="241">
        <v>2.8650855509799937</v>
      </c>
      <c r="AC348" s="239" t="s">
        <v>1</v>
      </c>
      <c r="AD348" s="250">
        <v>2.8343500000000001</v>
      </c>
      <c r="AE348" s="251">
        <v>1.9681299999999999</v>
      </c>
      <c r="AM348" s="182"/>
      <c r="AN348" s="160"/>
      <c r="AO348" s="247"/>
      <c r="AP348" s="213"/>
      <c r="AQ348" s="213"/>
      <c r="AR348" s="213"/>
      <c r="AS348" s="213"/>
      <c r="AT348" s="213"/>
      <c r="AU348" s="213"/>
      <c r="AV348" s="213"/>
      <c r="AW348" s="213"/>
      <c r="AX348" s="213"/>
      <c r="AY348" s="213"/>
      <c r="AZ348" s="213"/>
    </row>
    <row r="349" spans="2:53" ht="17.25">
      <c r="G349" s="267"/>
      <c r="H349" s="270"/>
      <c r="I349" s="255"/>
      <c r="J349" s="254"/>
      <c r="K349" s="267"/>
      <c r="M349" s="166" t="s">
        <v>32</v>
      </c>
      <c r="N349" s="167">
        <v>43939</v>
      </c>
      <c r="O349" s="237">
        <v>0.16950000000000001</v>
      </c>
      <c r="Q349" s="166" t="s">
        <v>32</v>
      </c>
      <c r="R349" s="167">
        <v>43939</v>
      </c>
      <c r="S349" s="237">
        <v>1.63262</v>
      </c>
      <c r="U349" s="166" t="s">
        <v>32</v>
      </c>
      <c r="V349" s="167">
        <v>43939</v>
      </c>
      <c r="W349" s="237">
        <f t="shared" ref="W349:W396" si="0">S349-O349</f>
        <v>1.46312</v>
      </c>
      <c r="Y349" s="166" t="s">
        <v>11</v>
      </c>
      <c r="Z349" s="167">
        <v>43952</v>
      </c>
      <c r="AA349" s="241">
        <v>3.0087018344441514</v>
      </c>
      <c r="AC349" s="239" t="s">
        <v>2</v>
      </c>
      <c r="AD349" s="250">
        <v>2.4332699999999998</v>
      </c>
      <c r="AE349" s="251">
        <v>1.3422099999999999</v>
      </c>
      <c r="AM349" s="182"/>
      <c r="AN349" s="160"/>
      <c r="AO349" s="247"/>
      <c r="AP349" s="213"/>
      <c r="AQ349" s="213"/>
      <c r="AR349" s="213"/>
      <c r="AS349" s="213"/>
      <c r="AT349" s="213"/>
      <c r="AU349" s="213"/>
      <c r="AV349" s="213"/>
      <c r="AW349" s="213"/>
      <c r="AX349" s="213"/>
      <c r="AY349" s="213"/>
      <c r="AZ349" s="213"/>
    </row>
    <row r="350" spans="2:53" ht="17.25">
      <c r="G350" s="267"/>
      <c r="H350" s="270"/>
      <c r="I350" s="255"/>
      <c r="J350" s="254"/>
      <c r="K350" s="267"/>
      <c r="M350" s="166" t="s">
        <v>6</v>
      </c>
      <c r="N350" s="167">
        <v>43942</v>
      </c>
      <c r="O350" s="237">
        <v>0.16574</v>
      </c>
      <c r="Q350" s="166" t="s">
        <v>6</v>
      </c>
      <c r="R350" s="167">
        <v>43942</v>
      </c>
      <c r="S350" s="237">
        <v>1.78637</v>
      </c>
      <c r="U350" s="166" t="s">
        <v>6</v>
      </c>
      <c r="V350" s="167">
        <v>43942</v>
      </c>
      <c r="W350" s="237">
        <f t="shared" si="0"/>
        <v>1.62063</v>
      </c>
      <c r="Y350" s="166" t="s">
        <v>17</v>
      </c>
      <c r="Z350" s="167">
        <v>43957</v>
      </c>
      <c r="AA350" s="241">
        <v>1.9127783080495024</v>
      </c>
      <c r="AC350" s="239" t="s">
        <v>3</v>
      </c>
      <c r="AD350" s="250">
        <v>2.3881800000000002</v>
      </c>
      <c r="AE350" s="251">
        <v>1.3254900000000001</v>
      </c>
      <c r="AM350" s="182"/>
      <c r="AN350" s="160"/>
      <c r="AO350" s="247"/>
      <c r="AP350" s="213"/>
      <c r="AQ350" s="213"/>
      <c r="AR350" s="213"/>
      <c r="AS350" s="213"/>
      <c r="AT350" s="213"/>
      <c r="AU350" s="213"/>
      <c r="AV350" s="213"/>
      <c r="AW350" s="213"/>
      <c r="AX350" s="213"/>
      <c r="AY350" s="213"/>
      <c r="AZ350" s="213"/>
    </row>
    <row r="351" spans="2:53" ht="17.25">
      <c r="G351" s="267"/>
      <c r="H351" s="270"/>
      <c r="I351" s="255"/>
      <c r="J351" s="254"/>
      <c r="K351" s="267"/>
      <c r="M351" s="166" t="s">
        <v>7</v>
      </c>
      <c r="N351" s="167">
        <v>43950</v>
      </c>
      <c r="O351" s="237">
        <v>0.44512000000000002</v>
      </c>
      <c r="Q351" s="166" t="s">
        <v>7</v>
      </c>
      <c r="R351" s="167">
        <v>43950</v>
      </c>
      <c r="S351" s="237">
        <v>1.7549999999999999</v>
      </c>
      <c r="U351" s="166" t="s">
        <v>7</v>
      </c>
      <c r="V351" s="167">
        <v>43950</v>
      </c>
      <c r="W351" s="237">
        <f t="shared" si="0"/>
        <v>1.3098799999999999</v>
      </c>
      <c r="Y351" s="166" t="s">
        <v>18</v>
      </c>
      <c r="Z351" s="167">
        <v>43939</v>
      </c>
      <c r="AA351" s="241">
        <v>3.3738698431368355</v>
      </c>
      <c r="AC351" s="239" t="s">
        <v>4</v>
      </c>
      <c r="AD351" s="250">
        <v>1.9741299999999999</v>
      </c>
      <c r="AE351" s="251">
        <v>1.45825</v>
      </c>
      <c r="AM351" s="182"/>
      <c r="AN351" s="160"/>
      <c r="AO351" s="247"/>
      <c r="AP351" s="213"/>
      <c r="AQ351" s="213"/>
      <c r="AR351" s="213"/>
      <c r="AS351" s="213"/>
      <c r="AT351" s="213"/>
      <c r="AU351" s="213"/>
      <c r="AV351" s="213"/>
      <c r="AW351" s="213"/>
      <c r="AX351" s="213"/>
      <c r="AY351" s="213"/>
      <c r="AZ351" s="213"/>
    </row>
    <row r="352" spans="2:53" ht="17.25">
      <c r="G352" s="267"/>
      <c r="H352" s="270"/>
      <c r="I352" s="255"/>
      <c r="J352" s="254"/>
      <c r="K352" s="267"/>
      <c r="M352" s="166" t="s">
        <v>11</v>
      </c>
      <c r="N352" s="167">
        <v>43952</v>
      </c>
      <c r="O352" s="237">
        <v>0.78402000000000005</v>
      </c>
      <c r="Q352" s="166" t="s">
        <v>11</v>
      </c>
      <c r="R352" s="167">
        <v>43952</v>
      </c>
      <c r="S352" s="237">
        <v>2.3231199999999999</v>
      </c>
      <c r="U352" s="166" t="s">
        <v>11</v>
      </c>
      <c r="V352" s="167">
        <v>43952</v>
      </c>
      <c r="W352" s="237">
        <f t="shared" si="0"/>
        <v>1.5390999999999999</v>
      </c>
      <c r="Y352" s="166" t="s">
        <v>19</v>
      </c>
      <c r="Z352" s="167">
        <v>43952</v>
      </c>
      <c r="AA352" s="241">
        <v>3.648687091116936</v>
      </c>
      <c r="AC352" s="239" t="s">
        <v>5</v>
      </c>
      <c r="AD352" s="250">
        <v>0.98570000000000002</v>
      </c>
      <c r="AE352" s="251">
        <v>1.81135</v>
      </c>
      <c r="AM352" s="182"/>
      <c r="AN352" s="160"/>
      <c r="AO352" s="247"/>
      <c r="AP352" s="213"/>
      <c r="AQ352" s="213"/>
      <c r="AR352" s="213"/>
      <c r="AS352" s="213"/>
      <c r="AT352" s="213"/>
      <c r="AU352" s="213"/>
      <c r="AV352" s="213"/>
      <c r="AW352" s="213"/>
      <c r="AX352" s="213"/>
      <c r="AY352" s="213"/>
      <c r="AZ352" s="213"/>
    </row>
    <row r="353" spans="7:52" ht="17.25">
      <c r="G353" s="267"/>
      <c r="H353" s="270"/>
      <c r="I353" s="255"/>
      <c r="J353" s="254"/>
      <c r="K353" s="267"/>
      <c r="M353" s="166" t="s">
        <v>19</v>
      </c>
      <c r="N353" s="167">
        <v>43952</v>
      </c>
      <c r="O353" s="237">
        <v>0.52747999999999995</v>
      </c>
      <c r="Q353" s="166" t="s">
        <v>19</v>
      </c>
      <c r="R353" s="167">
        <v>43952</v>
      </c>
      <c r="S353" s="237">
        <v>2.4267799999999999</v>
      </c>
      <c r="U353" s="166" t="s">
        <v>19</v>
      </c>
      <c r="V353" s="167">
        <v>43952</v>
      </c>
      <c r="W353" s="237">
        <f t="shared" si="0"/>
        <v>1.8993</v>
      </c>
      <c r="Y353" s="166" t="s">
        <v>30</v>
      </c>
      <c r="Z353" s="167">
        <v>43967</v>
      </c>
      <c r="AA353" s="241">
        <v>3.4327032720256621</v>
      </c>
      <c r="AC353" s="239" t="s">
        <v>6</v>
      </c>
      <c r="AD353" s="250">
        <v>0.30085000000000001</v>
      </c>
      <c r="AE353" s="251">
        <v>1.5976600000000001</v>
      </c>
      <c r="AM353" s="182"/>
      <c r="AN353" s="160"/>
      <c r="AO353" s="247"/>
      <c r="AP353" s="213"/>
      <c r="AQ353" s="213"/>
      <c r="AR353" s="213"/>
      <c r="AS353" s="213"/>
      <c r="AT353" s="213"/>
      <c r="AU353" s="213"/>
      <c r="AV353" s="213"/>
      <c r="AW353" s="213"/>
      <c r="AX353" s="213"/>
      <c r="AY353" s="213"/>
      <c r="AZ353" s="213"/>
    </row>
    <row r="354" spans="7:52" ht="17.25">
      <c r="G354" s="267"/>
      <c r="H354" s="270"/>
      <c r="I354" s="255"/>
      <c r="J354" s="254"/>
      <c r="K354" s="267"/>
      <c r="M354" s="166" t="s">
        <v>17</v>
      </c>
      <c r="N354" s="167">
        <v>43957</v>
      </c>
      <c r="O354" s="237">
        <v>0.25661</v>
      </c>
      <c r="Q354" s="166" t="s">
        <v>17</v>
      </c>
      <c r="R354" s="167">
        <v>43957</v>
      </c>
      <c r="S354" s="237">
        <v>1.66679</v>
      </c>
      <c r="U354" s="166" t="s">
        <v>17</v>
      </c>
      <c r="V354" s="167">
        <v>43957</v>
      </c>
      <c r="W354" s="237">
        <f t="shared" si="0"/>
        <v>1.41018</v>
      </c>
      <c r="Y354" s="166" t="s">
        <v>32</v>
      </c>
      <c r="Z354" s="167">
        <v>43939</v>
      </c>
      <c r="AA354" s="241">
        <v>2.0528719148096615</v>
      </c>
      <c r="AC354" s="239" t="s">
        <v>7</v>
      </c>
      <c r="AD354" s="250">
        <v>0.77093999999999996</v>
      </c>
      <c r="AE354" s="251">
        <v>1.4374</v>
      </c>
      <c r="AH354" s="268"/>
      <c r="AI354" s="268"/>
      <c r="AJ354" s="219"/>
      <c r="AM354" s="182"/>
      <c r="AN354" s="160"/>
      <c r="AO354" s="247"/>
      <c r="AP354" s="213"/>
      <c r="AQ354" s="213"/>
      <c r="AR354" s="213"/>
      <c r="AS354" s="213"/>
      <c r="AT354" s="213"/>
      <c r="AU354" s="213"/>
      <c r="AV354" s="213"/>
      <c r="AW354" s="213"/>
      <c r="AX354" s="213"/>
      <c r="AY354" s="213"/>
      <c r="AZ354" s="213"/>
    </row>
    <row r="355" spans="7:52" ht="17.25">
      <c r="G355" s="267"/>
      <c r="H355" s="270"/>
      <c r="I355" s="255"/>
      <c r="J355" s="254"/>
      <c r="K355" s="267"/>
      <c r="M355" s="166" t="s">
        <v>37</v>
      </c>
      <c r="N355" s="167">
        <v>43959</v>
      </c>
      <c r="O355" s="237">
        <v>0.40132000000000001</v>
      </c>
      <c r="Q355" s="166" t="s">
        <v>37</v>
      </c>
      <c r="R355" s="167">
        <v>43959</v>
      </c>
      <c r="S355" s="237">
        <v>1.912335758</v>
      </c>
      <c r="U355" s="166" t="s">
        <v>37</v>
      </c>
      <c r="V355" s="167">
        <v>43959</v>
      </c>
      <c r="W355" s="237">
        <f t="shared" si="0"/>
        <v>1.5110157580000001</v>
      </c>
      <c r="Y355" s="166" t="s">
        <v>37</v>
      </c>
      <c r="Z355" s="167">
        <v>43959</v>
      </c>
      <c r="AA355" s="241">
        <v>2.3776064128392997</v>
      </c>
      <c r="AC355" s="239" t="s">
        <v>8</v>
      </c>
      <c r="AD355" s="250">
        <v>2.5370900000000001</v>
      </c>
      <c r="AE355" s="251">
        <v>1.0003899999999999</v>
      </c>
      <c r="AH355" s="182"/>
      <c r="AI355" s="269"/>
      <c r="AJ355" s="219"/>
      <c r="AM355" s="182"/>
      <c r="AN355" s="160"/>
      <c r="AO355" s="247"/>
      <c r="AP355" s="213"/>
      <c r="AQ355" s="213"/>
      <c r="AR355" s="213"/>
      <c r="AS355" s="213"/>
      <c r="AT355" s="213"/>
      <c r="AU355" s="213"/>
      <c r="AV355" s="213"/>
      <c r="AW355" s="213"/>
      <c r="AX355" s="213"/>
      <c r="AY355" s="213"/>
      <c r="AZ355" s="213"/>
    </row>
    <row r="356" spans="7:52" ht="17.25">
      <c r="G356" s="267"/>
      <c r="H356" s="270"/>
      <c r="I356" s="255"/>
      <c r="J356" s="254"/>
      <c r="K356" s="267"/>
      <c r="M356" s="166" t="s">
        <v>30</v>
      </c>
      <c r="N356" s="167">
        <v>43967</v>
      </c>
      <c r="O356" s="237">
        <v>0.41449000000000003</v>
      </c>
      <c r="Q356" s="166" t="s">
        <v>30</v>
      </c>
      <c r="R356" s="167">
        <v>43967</v>
      </c>
      <c r="S356" s="237">
        <v>2.6904599999999999</v>
      </c>
      <c r="U356" s="166" t="s">
        <v>30</v>
      </c>
      <c r="V356" s="167">
        <v>43967</v>
      </c>
      <c r="W356" s="237">
        <f t="shared" si="0"/>
        <v>2.27597</v>
      </c>
      <c r="Y356" s="168" t="s">
        <v>4</v>
      </c>
      <c r="Z356" s="169">
        <v>44000</v>
      </c>
      <c r="AA356" s="242">
        <v>3.0210829426856693</v>
      </c>
      <c r="AC356" s="239" t="s">
        <v>9</v>
      </c>
      <c r="AD356" s="250">
        <v>1.9022300000000001</v>
      </c>
      <c r="AE356" s="251">
        <v>1.16306</v>
      </c>
      <c r="AH356" s="182"/>
      <c r="AI356" s="269"/>
      <c r="AJ356" s="219"/>
      <c r="AM356" s="182"/>
      <c r="AN356" s="160"/>
      <c r="AO356" s="247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</row>
    <row r="357" spans="7:52" ht="17.25">
      <c r="G357" s="267"/>
      <c r="H357" s="270"/>
      <c r="I357" s="255"/>
      <c r="J357" s="254"/>
      <c r="K357" s="267"/>
      <c r="M357" s="168" t="s">
        <v>43</v>
      </c>
      <c r="N357" s="169">
        <v>43980</v>
      </c>
      <c r="O357" s="237">
        <v>0.57713000000000003</v>
      </c>
      <c r="Q357" s="168" t="s">
        <v>43</v>
      </c>
      <c r="R357" s="169">
        <v>43980</v>
      </c>
      <c r="S357" s="237">
        <v>1.30888</v>
      </c>
      <c r="U357" s="168" t="s">
        <v>43</v>
      </c>
      <c r="V357" s="169">
        <v>43980</v>
      </c>
      <c r="W357" s="237">
        <f t="shared" si="0"/>
        <v>0.73175000000000001</v>
      </c>
      <c r="Y357" s="168" t="s">
        <v>15</v>
      </c>
      <c r="Z357" s="169">
        <v>44015</v>
      </c>
      <c r="AA357" s="242">
        <v>2.8838682149585231</v>
      </c>
      <c r="AC357" s="239" t="s">
        <v>50</v>
      </c>
      <c r="AD357" s="250"/>
      <c r="AE357" s="237"/>
      <c r="AH357" s="182"/>
      <c r="AI357" s="269"/>
      <c r="AJ357" s="219"/>
      <c r="AM357" s="182"/>
      <c r="AN357" s="160"/>
      <c r="AO357" s="247"/>
      <c r="AP357" s="213"/>
      <c r="AQ357" s="213"/>
      <c r="AR357" s="213"/>
      <c r="AS357" s="213"/>
      <c r="AT357" s="213"/>
      <c r="AU357" s="213"/>
      <c r="AV357" s="213"/>
      <c r="AW357" s="213"/>
      <c r="AX357" s="213"/>
      <c r="AY357" s="213"/>
      <c r="AZ357" s="213"/>
    </row>
    <row r="358" spans="7:52" ht="17.25">
      <c r="G358" s="267"/>
      <c r="H358" s="270"/>
      <c r="I358" s="255"/>
      <c r="J358" s="254"/>
      <c r="K358" s="267"/>
      <c r="M358" s="168" t="s">
        <v>4</v>
      </c>
      <c r="N358" s="169">
        <v>44000</v>
      </c>
      <c r="O358" s="237">
        <v>0.37613999999999997</v>
      </c>
      <c r="Q358" s="168" t="s">
        <v>4</v>
      </c>
      <c r="R358" s="169">
        <v>44000</v>
      </c>
      <c r="S358" s="237">
        <v>2.1967699999999999</v>
      </c>
      <c r="U358" s="168" t="s">
        <v>4</v>
      </c>
      <c r="V358" s="169">
        <v>44000</v>
      </c>
      <c r="W358" s="237">
        <f t="shared" si="0"/>
        <v>1.82063</v>
      </c>
      <c r="Y358" s="168" t="s">
        <v>25</v>
      </c>
      <c r="Z358" s="169">
        <v>44008</v>
      </c>
      <c r="AA358" s="242">
        <v>2.6110385860634238</v>
      </c>
      <c r="AC358" s="239" t="s">
        <v>10</v>
      </c>
      <c r="AD358" s="250">
        <v>2.6841599999999999</v>
      </c>
      <c r="AE358" s="251">
        <v>1.40195</v>
      </c>
      <c r="AH358" s="182"/>
      <c r="AI358" s="269"/>
      <c r="AJ358" s="219"/>
      <c r="AM358" s="182"/>
      <c r="AN358" s="160"/>
      <c r="AO358" s="247"/>
      <c r="AP358" s="213"/>
      <c r="AQ358" s="213"/>
      <c r="AR358" s="213"/>
      <c r="AS358" s="213"/>
      <c r="AT358" s="213"/>
      <c r="AU358" s="213"/>
      <c r="AV358" s="213"/>
      <c r="AW358" s="213"/>
      <c r="AX358" s="213"/>
      <c r="AY358" s="213"/>
      <c r="AZ358" s="213"/>
    </row>
    <row r="359" spans="7:52" ht="17.25">
      <c r="G359" s="267"/>
      <c r="H359" s="270"/>
      <c r="I359" s="255"/>
      <c r="J359" s="254"/>
      <c r="K359" s="267"/>
      <c r="M359" s="168" t="s">
        <v>25</v>
      </c>
      <c r="N359" s="169">
        <v>44008</v>
      </c>
      <c r="O359" s="237">
        <v>0.69477</v>
      </c>
      <c r="Q359" s="168" t="s">
        <v>25</v>
      </c>
      <c r="R359" s="169">
        <v>44008</v>
      </c>
      <c r="S359" s="237">
        <v>1.3691599999999999</v>
      </c>
      <c r="U359" s="168" t="s">
        <v>25</v>
      </c>
      <c r="V359" s="169">
        <v>44008</v>
      </c>
      <c r="W359" s="237">
        <f t="shared" si="0"/>
        <v>0.67438999999999993</v>
      </c>
      <c r="Y359" s="168" t="s">
        <v>31</v>
      </c>
      <c r="Z359" s="169">
        <v>44008</v>
      </c>
      <c r="AA359" s="242">
        <v>2.8600942691092861</v>
      </c>
      <c r="AC359" s="239" t="s">
        <v>11</v>
      </c>
      <c r="AD359" s="250">
        <v>0.89912999999999998</v>
      </c>
      <c r="AE359" s="251">
        <v>1.3909400000000001</v>
      </c>
      <c r="AH359" s="182"/>
      <c r="AI359" s="269"/>
      <c r="AJ359" s="219"/>
      <c r="AM359" s="182"/>
      <c r="AN359" s="160"/>
      <c r="AO359" s="247"/>
      <c r="AP359" s="213"/>
      <c r="AQ359" s="213"/>
      <c r="AR359" s="213"/>
      <c r="AS359" s="213"/>
      <c r="AT359" s="213"/>
      <c r="AU359" s="213"/>
      <c r="AV359" s="213"/>
      <c r="AW359" s="213"/>
      <c r="AX359" s="213"/>
      <c r="AY359" s="213"/>
      <c r="AZ359" s="213"/>
    </row>
    <row r="360" spans="7:52" ht="17.25">
      <c r="G360" s="267"/>
      <c r="H360" s="270"/>
      <c r="I360" s="255"/>
      <c r="J360" s="254"/>
      <c r="K360" s="267"/>
      <c r="M360" s="168" t="s">
        <v>31</v>
      </c>
      <c r="N360" s="169">
        <v>44008</v>
      </c>
      <c r="O360" s="237">
        <v>0.43457000000000001</v>
      </c>
      <c r="Q360" s="168" t="s">
        <v>31</v>
      </c>
      <c r="R360" s="169">
        <v>44008</v>
      </c>
      <c r="S360" s="237">
        <v>1.60317</v>
      </c>
      <c r="U360" s="168" t="s">
        <v>31</v>
      </c>
      <c r="V360" s="169">
        <v>44008</v>
      </c>
      <c r="W360" s="237">
        <f t="shared" si="0"/>
        <v>1.1686000000000001</v>
      </c>
      <c r="Y360" s="168" t="s">
        <v>35</v>
      </c>
      <c r="Z360" s="169">
        <v>44013</v>
      </c>
      <c r="AA360" s="242">
        <v>2.7872315557756413</v>
      </c>
      <c r="AC360" s="239" t="s">
        <v>12</v>
      </c>
      <c r="AD360" s="250">
        <v>1.2467600000000001</v>
      </c>
      <c r="AE360" s="251">
        <v>1.70482</v>
      </c>
      <c r="AH360" s="182"/>
      <c r="AI360" s="269"/>
      <c r="AJ360" s="219"/>
      <c r="AM360" s="182"/>
      <c r="AN360" s="160"/>
      <c r="AO360" s="247"/>
      <c r="AP360" s="213"/>
      <c r="AQ360" s="213"/>
      <c r="AR360" s="213"/>
      <c r="AS360" s="213"/>
      <c r="AT360" s="213"/>
      <c r="AU360" s="213"/>
      <c r="AV360" s="213"/>
      <c r="AW360" s="213"/>
      <c r="AX360" s="213"/>
      <c r="AY360" s="213"/>
      <c r="AZ360" s="213"/>
    </row>
    <row r="361" spans="7:52" ht="17.25">
      <c r="G361" s="267"/>
      <c r="H361" s="270"/>
      <c r="I361" s="255"/>
      <c r="J361" s="254"/>
      <c r="K361" s="267"/>
      <c r="M361" s="168" t="s">
        <v>45</v>
      </c>
      <c r="N361" s="169">
        <v>44012</v>
      </c>
      <c r="O361" s="237">
        <v>0.49778</v>
      </c>
      <c r="Q361" s="168" t="s">
        <v>45</v>
      </c>
      <c r="R361" s="169">
        <v>44012</v>
      </c>
      <c r="S361" s="237">
        <v>1.6239699999999999</v>
      </c>
      <c r="U361" s="168" t="s">
        <v>45</v>
      </c>
      <c r="V361" s="169">
        <v>44012</v>
      </c>
      <c r="W361" s="237">
        <f t="shared" si="0"/>
        <v>1.1261899999999998</v>
      </c>
      <c r="Y361" s="168" t="s">
        <v>36</v>
      </c>
      <c r="Z361" s="169">
        <v>44013</v>
      </c>
      <c r="AA361" s="242">
        <v>2.2631661007835895</v>
      </c>
      <c r="AC361" s="239" t="s">
        <v>13</v>
      </c>
      <c r="AD361" s="250">
        <v>1.51939</v>
      </c>
      <c r="AE361" s="251">
        <v>1.3268500000000001</v>
      </c>
      <c r="AH361" s="182"/>
      <c r="AI361" s="269"/>
      <c r="AJ361" s="219"/>
      <c r="AM361" s="182"/>
      <c r="AN361" s="160"/>
      <c r="AO361" s="247"/>
      <c r="AP361" s="213"/>
      <c r="AQ361" s="213"/>
      <c r="AR361" s="213"/>
      <c r="AS361" s="213"/>
      <c r="AT361" s="213"/>
      <c r="AU361" s="213"/>
      <c r="AV361" s="213"/>
      <c r="AW361" s="213"/>
      <c r="AX361" s="213"/>
      <c r="AY361" s="213"/>
      <c r="AZ361" s="213"/>
    </row>
    <row r="362" spans="7:52" ht="17.25">
      <c r="G362" s="267"/>
      <c r="H362" s="270"/>
      <c r="I362" s="255"/>
      <c r="J362" s="254"/>
      <c r="K362" s="267"/>
      <c r="M362" s="168" t="s">
        <v>35</v>
      </c>
      <c r="N362" s="169">
        <v>44013</v>
      </c>
      <c r="O362" s="237">
        <v>0.71265999999999996</v>
      </c>
      <c r="Q362" s="168" t="s">
        <v>35</v>
      </c>
      <c r="R362" s="169">
        <v>44013</v>
      </c>
      <c r="S362" s="237">
        <v>1.88351</v>
      </c>
      <c r="U362" s="168" t="s">
        <v>35</v>
      </c>
      <c r="V362" s="169">
        <v>44013</v>
      </c>
      <c r="W362" s="237">
        <f t="shared" si="0"/>
        <v>1.1708500000000002</v>
      </c>
      <c r="Y362" s="168" t="s">
        <v>41</v>
      </c>
      <c r="Z362" s="169">
        <v>44015</v>
      </c>
      <c r="AA362" s="242">
        <v>2.606289967139503</v>
      </c>
      <c r="AC362" s="239" t="s">
        <v>14</v>
      </c>
      <c r="AD362" s="250">
        <v>1.93743</v>
      </c>
      <c r="AE362" s="251">
        <v>1.772</v>
      </c>
      <c r="AH362" s="182"/>
      <c r="AI362" s="269"/>
      <c r="AJ362" s="219"/>
      <c r="AM362" s="182"/>
      <c r="AN362" s="160"/>
      <c r="AO362" s="247"/>
      <c r="AP362" s="213"/>
      <c r="AQ362" s="213"/>
      <c r="AR362" s="213"/>
      <c r="AS362" s="213"/>
      <c r="AT362" s="213"/>
      <c r="AU362" s="213"/>
      <c r="AV362" s="213"/>
      <c r="AW362" s="213"/>
      <c r="AX362" s="213"/>
      <c r="AY362" s="213"/>
      <c r="AZ362" s="213"/>
    </row>
    <row r="363" spans="7:52" ht="17.25">
      <c r="G363" s="267"/>
      <c r="H363" s="270"/>
      <c r="I363" s="255"/>
      <c r="J363" s="254"/>
      <c r="K363" s="267"/>
      <c r="M363" s="168" t="s">
        <v>36</v>
      </c>
      <c r="N363" s="169">
        <v>44013</v>
      </c>
      <c r="O363" s="237">
        <v>0.53527000000000002</v>
      </c>
      <c r="Q363" s="168" t="s">
        <v>36</v>
      </c>
      <c r="R363" s="169">
        <v>44013</v>
      </c>
      <c r="S363" s="237">
        <v>2.2015099999999999</v>
      </c>
      <c r="U363" s="168" t="s">
        <v>36</v>
      </c>
      <c r="V363" s="169">
        <v>44013</v>
      </c>
      <c r="W363" s="237">
        <f t="shared" si="0"/>
        <v>1.6662399999999997</v>
      </c>
      <c r="Y363" s="168" t="s">
        <v>43</v>
      </c>
      <c r="Z363" s="169">
        <v>43980</v>
      </c>
      <c r="AA363" s="242">
        <v>2.5114606891921865</v>
      </c>
      <c r="AC363" s="239" t="s">
        <v>15</v>
      </c>
      <c r="AD363" s="250">
        <v>1.78647</v>
      </c>
      <c r="AE363" s="251">
        <v>1.5997399999999999</v>
      </c>
      <c r="AH363" s="182"/>
      <c r="AI363" s="269"/>
      <c r="AJ363" s="219"/>
      <c r="AM363" s="182"/>
      <c r="AN363" s="160"/>
      <c r="AO363" s="247"/>
      <c r="AP363" s="213"/>
      <c r="AQ363" s="213"/>
      <c r="AR363" s="213"/>
      <c r="AS363" s="213"/>
      <c r="AT363" s="213"/>
      <c r="AU363" s="213"/>
      <c r="AV363" s="213"/>
      <c r="AW363" s="213"/>
      <c r="AX363" s="213"/>
      <c r="AY363" s="213"/>
      <c r="AZ363" s="213"/>
    </row>
    <row r="364" spans="7:52" ht="17.25">
      <c r="G364" s="267"/>
      <c r="H364" s="270"/>
      <c r="I364" s="255"/>
      <c r="J364" s="254"/>
      <c r="K364" s="267"/>
      <c r="M364" s="168" t="s">
        <v>15</v>
      </c>
      <c r="N364" s="169">
        <v>44015</v>
      </c>
      <c r="O364" s="237">
        <v>1.1233683999999999</v>
      </c>
      <c r="Q364" s="168" t="s">
        <v>15</v>
      </c>
      <c r="R364" s="169">
        <v>44015</v>
      </c>
      <c r="S364" s="237">
        <v>1.8106599999999999</v>
      </c>
      <c r="U364" s="168" t="s">
        <v>15</v>
      </c>
      <c r="V364" s="169">
        <v>44015</v>
      </c>
      <c r="W364" s="237">
        <f t="shared" si="0"/>
        <v>0.6872916</v>
      </c>
      <c r="Y364" s="168" t="s">
        <v>45</v>
      </c>
      <c r="Z364" s="169">
        <v>44012</v>
      </c>
      <c r="AA364" s="242">
        <v>2.2352126301856745</v>
      </c>
      <c r="AC364" s="239" t="s">
        <v>16</v>
      </c>
      <c r="AD364" s="250">
        <v>1.4238999999999999</v>
      </c>
      <c r="AE364" s="251">
        <v>0.94681999999999999</v>
      </c>
      <c r="AH364" s="219"/>
      <c r="AI364" s="219"/>
      <c r="AJ364" s="219"/>
      <c r="AM364" s="182"/>
      <c r="AN364" s="160"/>
      <c r="AO364" s="247"/>
      <c r="AP364" s="213"/>
      <c r="AQ364" s="213"/>
      <c r="AR364" s="213"/>
      <c r="AS364" s="213"/>
      <c r="AT364" s="213"/>
      <c r="AU364" s="213"/>
      <c r="AV364" s="213"/>
      <c r="AW364" s="213"/>
      <c r="AX364" s="213"/>
      <c r="AY364" s="213"/>
      <c r="AZ364" s="213"/>
    </row>
    <row r="365" spans="7:52" ht="17.25">
      <c r="G365" s="267"/>
      <c r="H365" s="270"/>
      <c r="I365" s="255"/>
      <c r="J365" s="254"/>
      <c r="K365" s="267"/>
      <c r="M365" s="168" t="s">
        <v>41</v>
      </c>
      <c r="N365" s="169">
        <v>44015</v>
      </c>
      <c r="O365" s="237">
        <v>0.59791000000000005</v>
      </c>
      <c r="Q365" s="168" t="s">
        <v>41</v>
      </c>
      <c r="R365" s="169">
        <v>44015</v>
      </c>
      <c r="S365" s="237">
        <v>1.3755599999999999</v>
      </c>
      <c r="U365" s="168" t="s">
        <v>41</v>
      </c>
      <c r="V365" s="169">
        <v>44015</v>
      </c>
      <c r="W365" s="237">
        <f t="shared" si="0"/>
        <v>0.77764999999999984</v>
      </c>
      <c r="Y365" s="163" t="s">
        <v>0</v>
      </c>
      <c r="Z365" s="161">
        <v>44028</v>
      </c>
      <c r="AA365" s="243">
        <v>1.9567806789883893</v>
      </c>
      <c r="AC365" s="239" t="s">
        <v>17</v>
      </c>
      <c r="AD365" s="250">
        <v>0.33100000000000002</v>
      </c>
      <c r="AE365" s="251">
        <v>1.3974</v>
      </c>
      <c r="AH365" s="219"/>
      <c r="AI365" s="219"/>
      <c r="AJ365" s="219"/>
      <c r="AM365" s="182"/>
      <c r="AN365" s="160"/>
      <c r="AO365" s="247"/>
      <c r="AP365" s="213"/>
      <c r="AQ365" s="213"/>
      <c r="AR365" s="213"/>
      <c r="AS365" s="213"/>
      <c r="AT365" s="213"/>
      <c r="AU365" s="213"/>
      <c r="AV365" s="213"/>
      <c r="AW365" s="213"/>
      <c r="AX365" s="213"/>
      <c r="AY365" s="213"/>
      <c r="AZ365" s="213"/>
    </row>
    <row r="366" spans="7:52" ht="17.25">
      <c r="G366" s="267"/>
      <c r="H366" s="270"/>
      <c r="I366" s="255"/>
      <c r="J366" s="254"/>
      <c r="K366" s="267"/>
      <c r="M366" s="163" t="s">
        <v>29</v>
      </c>
      <c r="N366" s="161">
        <v>44020</v>
      </c>
      <c r="O366" s="237">
        <v>0.16077</v>
      </c>
      <c r="Q366" s="163" t="s">
        <v>29</v>
      </c>
      <c r="R366" s="161">
        <v>44020</v>
      </c>
      <c r="S366" s="237">
        <v>1.6365400000000001</v>
      </c>
      <c r="U366" s="163" t="s">
        <v>29</v>
      </c>
      <c r="V366" s="161">
        <v>44020</v>
      </c>
      <c r="W366" s="237">
        <f t="shared" si="0"/>
        <v>1.47577</v>
      </c>
      <c r="Y366" s="163" t="s">
        <v>2</v>
      </c>
      <c r="Z366" s="161">
        <v>44032</v>
      </c>
      <c r="AA366" s="243">
        <v>2.1377984848618703</v>
      </c>
      <c r="AC366" s="239" t="s">
        <v>18</v>
      </c>
      <c r="AD366" s="250">
        <v>0.84582000000000002</v>
      </c>
      <c r="AE366" s="251">
        <v>1.12121</v>
      </c>
      <c r="AM366" s="182"/>
      <c r="AN366" s="160"/>
      <c r="AO366" s="247"/>
      <c r="AP366" s="213"/>
      <c r="AQ366" s="213"/>
      <c r="AR366" s="213"/>
      <c r="AS366" s="213"/>
      <c r="AT366" s="213"/>
      <c r="AU366" s="213"/>
      <c r="AV366" s="213"/>
      <c r="AW366" s="213"/>
      <c r="AX366" s="213"/>
      <c r="AY366" s="213"/>
      <c r="AZ366" s="213"/>
    </row>
    <row r="367" spans="7:52" ht="17.25">
      <c r="G367" s="267"/>
      <c r="H367" s="270"/>
      <c r="I367" s="255"/>
      <c r="J367" s="254"/>
      <c r="K367" s="267"/>
      <c r="M367" s="163" t="s">
        <v>47</v>
      </c>
      <c r="N367" s="161">
        <v>44020</v>
      </c>
      <c r="O367" s="237">
        <v>1.31917</v>
      </c>
      <c r="Q367" s="163" t="s">
        <v>47</v>
      </c>
      <c r="R367" s="161">
        <v>44020</v>
      </c>
      <c r="S367" s="237">
        <v>2.4310100000000001</v>
      </c>
      <c r="U367" s="163" t="s">
        <v>47</v>
      </c>
      <c r="V367" s="161">
        <v>44020</v>
      </c>
      <c r="W367" s="237">
        <f t="shared" si="0"/>
        <v>1.1118400000000002</v>
      </c>
      <c r="Y367" s="163" t="s">
        <v>5</v>
      </c>
      <c r="Z367" s="161">
        <v>44029</v>
      </c>
      <c r="AA367" s="243">
        <v>2.2984333706268241</v>
      </c>
      <c r="AC367" s="239" t="s">
        <v>19</v>
      </c>
      <c r="AD367" s="250">
        <v>0.83306999999999998</v>
      </c>
      <c r="AE367" s="251">
        <v>2.1252</v>
      </c>
      <c r="AM367" s="182"/>
      <c r="AN367" s="160"/>
      <c r="AO367" s="247"/>
      <c r="AP367" s="213"/>
      <c r="AQ367" s="213"/>
      <c r="AR367" s="213"/>
      <c r="AS367" s="213"/>
      <c r="AT367" s="213"/>
      <c r="AU367" s="213"/>
      <c r="AV367" s="213"/>
      <c r="AW367" s="213"/>
      <c r="AX367" s="213"/>
      <c r="AY367" s="213"/>
      <c r="AZ367" s="213"/>
    </row>
    <row r="368" spans="7:52" ht="17.25">
      <c r="G368" s="267"/>
      <c r="H368" s="270"/>
      <c r="I368" s="255"/>
      <c r="J368" s="254"/>
      <c r="K368" s="267"/>
      <c r="M368" s="163" t="s">
        <v>14</v>
      </c>
      <c r="N368" s="161">
        <v>44022</v>
      </c>
      <c r="O368" s="237">
        <v>1.0484</v>
      </c>
      <c r="Q368" s="163" t="s">
        <v>14</v>
      </c>
      <c r="R368" s="161">
        <v>44022</v>
      </c>
      <c r="S368" s="237">
        <v>2.2193499999999999</v>
      </c>
      <c r="U368" s="163" t="s">
        <v>14</v>
      </c>
      <c r="V368" s="161">
        <v>44022</v>
      </c>
      <c r="W368" s="237">
        <f t="shared" si="0"/>
        <v>1.1709499999999999</v>
      </c>
      <c r="Y368" s="163" t="s">
        <v>12</v>
      </c>
      <c r="Z368" s="161">
        <v>44039</v>
      </c>
      <c r="AA368" s="243">
        <v>2.2534449003659773</v>
      </c>
      <c r="AC368" s="239" t="s">
        <v>20</v>
      </c>
      <c r="AD368" s="250">
        <v>0.88222</v>
      </c>
      <c r="AE368" s="251">
        <v>1.5517099999999999</v>
      </c>
      <c r="AM368" s="182"/>
      <c r="AN368" s="160"/>
      <c r="AO368" s="247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</row>
    <row r="369" spans="7:52" ht="17.25">
      <c r="G369" s="267"/>
      <c r="H369" s="270"/>
      <c r="I369" s="255"/>
      <c r="J369" s="254"/>
      <c r="K369" s="267"/>
      <c r="M369" s="163" t="s">
        <v>16</v>
      </c>
      <c r="N369" s="161">
        <v>44025</v>
      </c>
      <c r="O369" s="237">
        <v>0.33326</v>
      </c>
      <c r="Q369" s="163" t="s">
        <v>16</v>
      </c>
      <c r="R369" s="161">
        <v>44025</v>
      </c>
      <c r="S369" s="237">
        <v>0.98211999999999999</v>
      </c>
      <c r="U369" s="163" t="s">
        <v>16</v>
      </c>
      <c r="V369" s="161">
        <v>44025</v>
      </c>
      <c r="W369" s="237">
        <f t="shared" si="0"/>
        <v>0.64885999999999999</v>
      </c>
      <c r="Y369" s="163" t="s">
        <v>14</v>
      </c>
      <c r="Z369" s="161">
        <v>44022</v>
      </c>
      <c r="AA369" s="243">
        <v>3.0325137523253676</v>
      </c>
      <c r="AC369" s="239" t="s">
        <v>21</v>
      </c>
      <c r="AD369" s="250">
        <v>1.38001</v>
      </c>
      <c r="AE369" s="251">
        <v>1.5854299999999999</v>
      </c>
      <c r="AM369" s="182"/>
      <c r="AN369" s="160"/>
      <c r="AO369" s="247"/>
      <c r="AP369" s="213"/>
      <c r="AQ369" s="213"/>
      <c r="AR369" s="213"/>
      <c r="AS369" s="213"/>
      <c r="AT369" s="213"/>
      <c r="AU369" s="213"/>
      <c r="AV369" s="213"/>
      <c r="AW369" s="213"/>
      <c r="AX369" s="213"/>
      <c r="AY369" s="213"/>
      <c r="AZ369" s="213"/>
    </row>
    <row r="370" spans="7:52" ht="17.25">
      <c r="G370" s="267"/>
      <c r="H370" s="270"/>
      <c r="I370" s="255"/>
      <c r="J370" s="254"/>
      <c r="K370" s="267"/>
      <c r="M370" s="163" t="s">
        <v>24</v>
      </c>
      <c r="N370" s="161">
        <v>44027</v>
      </c>
      <c r="O370" s="237">
        <v>1.5769500000000001</v>
      </c>
      <c r="Q370" s="163" t="s">
        <v>24</v>
      </c>
      <c r="R370" s="161">
        <v>44027</v>
      </c>
      <c r="S370" s="237">
        <v>3.0082200000000001</v>
      </c>
      <c r="U370" s="163" t="s">
        <v>24</v>
      </c>
      <c r="V370" s="161">
        <v>44027</v>
      </c>
      <c r="W370" s="237">
        <f t="shared" si="0"/>
        <v>1.43127</v>
      </c>
      <c r="Y370" s="163" t="s">
        <v>16</v>
      </c>
      <c r="Z370" s="161">
        <v>44025</v>
      </c>
      <c r="AA370" s="243">
        <v>1.4729564233474346</v>
      </c>
      <c r="AC370" s="239" t="s">
        <v>22</v>
      </c>
      <c r="AD370" s="250">
        <v>2.2615500000000002</v>
      </c>
      <c r="AE370" s="251">
        <v>1.32378</v>
      </c>
      <c r="AM370" s="182"/>
      <c r="AN370" s="160"/>
      <c r="AO370" s="247"/>
      <c r="AP370" s="213"/>
      <c r="AQ370" s="213"/>
      <c r="AR370" s="213"/>
      <c r="AS370" s="213"/>
      <c r="AT370" s="213"/>
      <c r="AU370" s="213"/>
      <c r="AV370" s="213"/>
      <c r="AW370" s="213"/>
      <c r="AX370" s="213"/>
      <c r="AY370" s="213"/>
      <c r="AZ370" s="213"/>
    </row>
    <row r="371" spans="7:52" ht="17.25">
      <c r="G371" s="267"/>
      <c r="H371" s="270"/>
      <c r="I371" s="255"/>
      <c r="J371" s="254"/>
      <c r="K371" s="267"/>
      <c r="M371" s="163" t="s">
        <v>0</v>
      </c>
      <c r="N371" s="161">
        <v>44028</v>
      </c>
      <c r="O371" s="237">
        <v>1.25739</v>
      </c>
      <c r="Q371" s="163" t="s">
        <v>0</v>
      </c>
      <c r="R371" s="161">
        <v>44028</v>
      </c>
      <c r="S371" s="237">
        <v>2.6512799999999999</v>
      </c>
      <c r="U371" s="163" t="s">
        <v>0</v>
      </c>
      <c r="V371" s="161">
        <v>44028</v>
      </c>
      <c r="W371" s="237">
        <f t="shared" si="0"/>
        <v>1.3938899999999999</v>
      </c>
      <c r="Y371" s="163" t="s">
        <v>20</v>
      </c>
      <c r="Z371" s="161">
        <v>44029</v>
      </c>
      <c r="AA371" s="243">
        <v>1.9541428494222879</v>
      </c>
      <c r="AC371" s="239" t="s">
        <v>23</v>
      </c>
      <c r="AD371" s="250">
        <v>1.82684</v>
      </c>
      <c r="AE371" s="251">
        <v>1.0949500000000001</v>
      </c>
      <c r="AM371" s="182"/>
      <c r="AN371" s="160"/>
      <c r="AO371" s="247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</row>
    <row r="372" spans="7:52" ht="17.25">
      <c r="G372" s="267"/>
      <c r="H372" s="270"/>
      <c r="I372" s="255"/>
      <c r="J372" s="254"/>
      <c r="K372" s="267"/>
      <c r="M372" s="163" t="s">
        <v>5</v>
      </c>
      <c r="N372" s="161">
        <v>44029</v>
      </c>
      <c r="O372" s="237">
        <v>0.49945000000000001</v>
      </c>
      <c r="Q372" s="163" t="s">
        <v>5</v>
      </c>
      <c r="R372" s="161">
        <v>44029</v>
      </c>
      <c r="S372" s="237">
        <v>2.8385500000000001</v>
      </c>
      <c r="U372" s="163" t="s">
        <v>5</v>
      </c>
      <c r="V372" s="161">
        <v>44029</v>
      </c>
      <c r="W372" s="237">
        <f t="shared" si="0"/>
        <v>2.3391000000000002</v>
      </c>
      <c r="Y372" s="163" t="s">
        <v>21</v>
      </c>
      <c r="Z372" s="161">
        <v>44037</v>
      </c>
      <c r="AA372" s="243">
        <v>2.1452525517730456</v>
      </c>
      <c r="AC372" s="239" t="s">
        <v>24</v>
      </c>
      <c r="AD372" s="250">
        <v>3.2745799999999998</v>
      </c>
      <c r="AE372" s="251">
        <v>1.98715</v>
      </c>
      <c r="AM372" s="182"/>
      <c r="AN372" s="160"/>
      <c r="AO372" s="247"/>
      <c r="AP372" s="213"/>
      <c r="AQ372" s="213"/>
      <c r="AR372" s="213"/>
      <c r="AS372" s="213"/>
      <c r="AT372" s="213"/>
      <c r="AU372" s="213"/>
      <c r="AV372" s="213"/>
      <c r="AW372" s="213"/>
      <c r="AX372" s="213"/>
      <c r="AY372" s="213"/>
      <c r="AZ372" s="213"/>
    </row>
    <row r="373" spans="7:52" ht="17.25">
      <c r="G373" s="267"/>
      <c r="H373" s="270"/>
      <c r="I373" s="255"/>
      <c r="J373" s="254"/>
      <c r="K373" s="267"/>
      <c r="M373" s="163" t="s">
        <v>20</v>
      </c>
      <c r="N373" s="161">
        <v>44029</v>
      </c>
      <c r="O373" s="237">
        <v>0.64546999999999999</v>
      </c>
      <c r="Q373" s="163" t="s">
        <v>20</v>
      </c>
      <c r="R373" s="161">
        <v>44029</v>
      </c>
      <c r="S373" s="237">
        <v>2.44136</v>
      </c>
      <c r="U373" s="163" t="s">
        <v>20</v>
      </c>
      <c r="V373" s="161">
        <v>44029</v>
      </c>
      <c r="W373" s="237">
        <f t="shared" si="0"/>
        <v>1.79589</v>
      </c>
      <c r="Y373" s="163" t="s">
        <v>24</v>
      </c>
      <c r="Z373" s="161">
        <v>44027</v>
      </c>
      <c r="AA373" s="243">
        <v>3.8197752506147991</v>
      </c>
      <c r="AC373" s="239" t="s">
        <v>25</v>
      </c>
      <c r="AD373" s="250">
        <v>1.98454</v>
      </c>
      <c r="AE373" s="251">
        <v>1.4101300000000001</v>
      </c>
      <c r="AM373" s="182"/>
      <c r="AN373" s="160"/>
      <c r="AO373" s="247"/>
      <c r="AP373" s="213"/>
      <c r="AQ373" s="213"/>
      <c r="AR373" s="213"/>
      <c r="AS373" s="213"/>
      <c r="AT373" s="213"/>
      <c r="AU373" s="213"/>
      <c r="AV373" s="213"/>
      <c r="AW373" s="213"/>
      <c r="AX373" s="213"/>
      <c r="AY373" s="213"/>
      <c r="AZ373" s="213"/>
    </row>
    <row r="374" spans="7:52" ht="17.25">
      <c r="G374" s="267"/>
      <c r="H374" s="270"/>
      <c r="I374" s="255"/>
      <c r="J374" s="254"/>
      <c r="K374" s="267"/>
      <c r="M374" s="163" t="s">
        <v>2</v>
      </c>
      <c r="N374" s="161">
        <v>44032</v>
      </c>
      <c r="O374" s="237">
        <v>0.92408000000000001</v>
      </c>
      <c r="Q374" s="163" t="s">
        <v>2</v>
      </c>
      <c r="R374" s="161">
        <v>44032</v>
      </c>
      <c r="S374" s="237">
        <v>1.2249000000000001</v>
      </c>
      <c r="U374" s="163" t="s">
        <v>2</v>
      </c>
      <c r="V374" s="161">
        <v>44032</v>
      </c>
      <c r="W374" s="237">
        <f t="shared" si="0"/>
        <v>0.30082000000000009</v>
      </c>
      <c r="Y374" s="163" t="s">
        <v>29</v>
      </c>
      <c r="Z374" s="161">
        <v>44020</v>
      </c>
      <c r="AA374" s="243">
        <v>1.2678950260893809</v>
      </c>
      <c r="AC374" s="239" t="s">
        <v>26</v>
      </c>
      <c r="AD374" s="250">
        <v>2.1570200000000002</v>
      </c>
      <c r="AE374" s="251">
        <v>1.4869699999999999</v>
      </c>
      <c r="AM374" s="182"/>
      <c r="AN374" s="160"/>
      <c r="AO374" s="247"/>
      <c r="AP374" s="213"/>
      <c r="AQ374" s="213"/>
      <c r="AR374" s="213"/>
      <c r="AS374" s="213"/>
      <c r="AT374" s="213"/>
      <c r="AU374" s="213"/>
      <c r="AV374" s="213"/>
      <c r="AW374" s="213"/>
      <c r="AX374" s="213"/>
      <c r="AY374" s="213"/>
      <c r="AZ374" s="213"/>
    </row>
    <row r="375" spans="7:52" ht="17.25">
      <c r="G375" s="267"/>
      <c r="H375" s="270"/>
      <c r="I375" s="255"/>
      <c r="J375" s="254"/>
      <c r="K375" s="267"/>
      <c r="M375" s="163" t="s">
        <v>33</v>
      </c>
      <c r="N375" s="161">
        <v>44036</v>
      </c>
      <c r="O375" s="237">
        <v>0.69020000000000004</v>
      </c>
      <c r="Q375" s="163" t="s">
        <v>33</v>
      </c>
      <c r="R375" s="161">
        <v>44036</v>
      </c>
      <c r="S375" s="237">
        <v>2.4051300000000002</v>
      </c>
      <c r="U375" s="163" t="s">
        <v>33</v>
      </c>
      <c r="V375" s="161">
        <v>44036</v>
      </c>
      <c r="W375" s="237">
        <f t="shared" si="0"/>
        <v>1.7149300000000003</v>
      </c>
      <c r="Y375" s="163" t="s">
        <v>33</v>
      </c>
      <c r="Z375" s="161">
        <v>44036</v>
      </c>
      <c r="AA375" s="243">
        <v>2.3883853847704644</v>
      </c>
      <c r="AC375" s="239" t="s">
        <v>27</v>
      </c>
      <c r="AD375" s="250">
        <v>1.1692499999999999</v>
      </c>
      <c r="AE375" s="251">
        <v>1.4788399999999999</v>
      </c>
      <c r="AM375" s="182"/>
      <c r="AN375" s="160"/>
      <c r="AO375" s="247"/>
      <c r="AP375" s="213"/>
      <c r="AQ375" s="213"/>
      <c r="AR375" s="213"/>
      <c r="AS375" s="213"/>
      <c r="AT375" s="213"/>
      <c r="AU375" s="213"/>
      <c r="AV375" s="213"/>
      <c r="AW375" s="213"/>
      <c r="AX375" s="213"/>
      <c r="AY375" s="213"/>
      <c r="AZ375" s="213"/>
    </row>
    <row r="376" spans="7:52" ht="17.25">
      <c r="G376" s="267"/>
      <c r="H376" s="270"/>
      <c r="I376" s="255"/>
      <c r="J376" s="254"/>
      <c r="K376" s="267"/>
      <c r="M376" s="163" t="s">
        <v>21</v>
      </c>
      <c r="N376" s="161">
        <v>44037</v>
      </c>
      <c r="O376" s="237">
        <v>0.82521999999999995</v>
      </c>
      <c r="Q376" s="163" t="s">
        <v>21</v>
      </c>
      <c r="R376" s="161">
        <v>44037</v>
      </c>
      <c r="S376" s="237">
        <v>2.7871199999999998</v>
      </c>
      <c r="U376" s="163" t="s">
        <v>21</v>
      </c>
      <c r="V376" s="161">
        <v>44037</v>
      </c>
      <c r="W376" s="237">
        <f t="shared" si="0"/>
        <v>1.9619</v>
      </c>
      <c r="Y376" s="163" t="s">
        <v>47</v>
      </c>
      <c r="Z376" s="161">
        <v>44020</v>
      </c>
      <c r="AA376" s="243">
        <v>3.5442853770344538</v>
      </c>
      <c r="AC376" s="239" t="s">
        <v>28</v>
      </c>
      <c r="AD376" s="250">
        <v>0.57394000000000001</v>
      </c>
      <c r="AE376" s="251">
        <v>2.22153</v>
      </c>
      <c r="AM376" s="182"/>
      <c r="AN376" s="160"/>
      <c r="AO376" s="247"/>
      <c r="AP376" s="213"/>
      <c r="AQ376" s="213"/>
      <c r="AR376" s="213"/>
      <c r="AS376" s="213"/>
      <c r="AT376" s="213"/>
      <c r="AU376" s="213"/>
      <c r="AV376" s="213"/>
      <c r="AW376" s="213"/>
      <c r="AX376" s="213"/>
      <c r="AY376" s="213"/>
      <c r="AZ376" s="213"/>
    </row>
    <row r="377" spans="7:52" ht="17.25">
      <c r="G377" s="267"/>
      <c r="H377" s="270"/>
      <c r="I377" s="255"/>
      <c r="J377" s="254"/>
      <c r="K377" s="267"/>
      <c r="M377" s="163" t="s">
        <v>12</v>
      </c>
      <c r="N377" s="161">
        <v>44039</v>
      </c>
      <c r="O377" s="237">
        <v>1.0162168</v>
      </c>
      <c r="Q377" s="163" t="s">
        <v>12</v>
      </c>
      <c r="R377" s="161">
        <v>44039</v>
      </c>
      <c r="S377" s="237">
        <v>2.33711</v>
      </c>
      <c r="U377" s="163" t="s">
        <v>12</v>
      </c>
      <c r="V377" s="161">
        <v>44039</v>
      </c>
      <c r="W377" s="237">
        <f t="shared" si="0"/>
        <v>1.3208932</v>
      </c>
      <c r="Y377" s="305" t="s">
        <v>13</v>
      </c>
      <c r="Z377" s="244">
        <v>44015</v>
      </c>
      <c r="AA377" s="306">
        <v>2.3088171874144248</v>
      </c>
      <c r="AC377" s="239" t="s">
        <v>29</v>
      </c>
      <c r="AD377" s="250">
        <v>0.24643999999999999</v>
      </c>
      <c r="AE377" s="251">
        <v>1.36981</v>
      </c>
      <c r="AM377" s="182"/>
      <c r="AN377" s="160"/>
      <c r="AO377" s="247"/>
      <c r="AP377" s="213"/>
      <c r="AQ377" s="213"/>
      <c r="AR377" s="213"/>
      <c r="AS377" s="213"/>
      <c r="AT377" s="213"/>
      <c r="AU377" s="213"/>
      <c r="AV377" s="213"/>
      <c r="AW377" s="213"/>
      <c r="AX377" s="213"/>
      <c r="AY377" s="213"/>
      <c r="AZ377" s="213"/>
    </row>
    <row r="378" spans="7:52" ht="17.25">
      <c r="G378" s="267"/>
      <c r="H378" s="270"/>
      <c r="I378" s="255"/>
      <c r="J378" s="254"/>
      <c r="K378" s="267"/>
      <c r="M378" s="164" t="s">
        <v>44</v>
      </c>
      <c r="N378" s="170">
        <v>44044</v>
      </c>
      <c r="O378" s="237">
        <v>0.25578000000000001</v>
      </c>
      <c r="Q378" s="164" t="s">
        <v>44</v>
      </c>
      <c r="R378" s="170">
        <v>44044</v>
      </c>
      <c r="S378" s="237">
        <v>2.6244000000000001</v>
      </c>
      <c r="U378" s="164" t="s">
        <v>44</v>
      </c>
      <c r="V378" s="170">
        <v>44044</v>
      </c>
      <c r="W378" s="237">
        <f t="shared" si="0"/>
        <v>2.3686199999999999</v>
      </c>
      <c r="Y378" s="305" t="s">
        <v>23</v>
      </c>
      <c r="Z378" s="244">
        <v>44028</v>
      </c>
      <c r="AA378" s="306">
        <v>1.8413119083432186</v>
      </c>
      <c r="AC378" s="239" t="s">
        <v>30</v>
      </c>
      <c r="AD378" s="250">
        <v>1.33571</v>
      </c>
      <c r="AE378" s="251">
        <v>1.83989</v>
      </c>
      <c r="AM378" s="182"/>
      <c r="AN378" s="160"/>
      <c r="AO378" s="247"/>
      <c r="AP378" s="213"/>
      <c r="AQ378" s="213"/>
      <c r="AR378" s="213"/>
      <c r="AS378" s="213"/>
      <c r="AT378" s="213"/>
      <c r="AU378" s="213"/>
      <c r="AV378" s="213"/>
      <c r="AW378" s="213"/>
      <c r="AX378" s="213"/>
      <c r="AY378" s="213"/>
      <c r="AZ378" s="213"/>
    </row>
    <row r="379" spans="7:52" ht="17.25">
      <c r="G379" s="267"/>
      <c r="H379" s="270"/>
      <c r="I379" s="255"/>
      <c r="J379" s="254"/>
      <c r="K379" s="267"/>
      <c r="M379" s="164" t="s">
        <v>46</v>
      </c>
      <c r="N379" s="170">
        <v>44044</v>
      </c>
      <c r="O379" s="237">
        <v>0.97514000000000001</v>
      </c>
      <c r="Q379" s="164" t="s">
        <v>46</v>
      </c>
      <c r="R379" s="170">
        <v>44044</v>
      </c>
      <c r="S379" s="237">
        <v>2.1820599999999999</v>
      </c>
      <c r="U379" s="164" t="s">
        <v>46</v>
      </c>
      <c r="V379" s="170">
        <v>44044</v>
      </c>
      <c r="W379" s="237">
        <f t="shared" si="0"/>
        <v>1.2069199999999998</v>
      </c>
      <c r="Y379" s="305" t="s">
        <v>26</v>
      </c>
      <c r="Z379" s="244">
        <v>44032</v>
      </c>
      <c r="AA379" s="306">
        <v>2.8932155886061075</v>
      </c>
      <c r="AC379" s="239" t="s">
        <v>31</v>
      </c>
      <c r="AD379" s="250">
        <v>2.2265000000000001</v>
      </c>
      <c r="AE379" s="251">
        <v>1.3017799999999999</v>
      </c>
      <c r="AM379" s="182"/>
      <c r="AN379" s="160"/>
      <c r="AO379" s="247"/>
      <c r="AP379" s="213"/>
      <c r="AQ379" s="213"/>
      <c r="AR379" s="213"/>
      <c r="AS379" s="213"/>
      <c r="AT379" s="213"/>
      <c r="AU379" s="213"/>
      <c r="AV379" s="213"/>
      <c r="AW379" s="213"/>
      <c r="AX379" s="213"/>
      <c r="AY379" s="213"/>
      <c r="AZ379" s="213"/>
    </row>
    <row r="380" spans="7:52" ht="17.25">
      <c r="G380" s="267"/>
      <c r="H380" s="270"/>
      <c r="I380" s="255"/>
      <c r="J380" s="254"/>
      <c r="K380" s="267"/>
      <c r="M380" s="164" t="s">
        <v>38</v>
      </c>
      <c r="N380" s="170">
        <v>44047</v>
      </c>
      <c r="O380" s="237">
        <v>0.55923</v>
      </c>
      <c r="Q380" s="164" t="s">
        <v>38</v>
      </c>
      <c r="R380" s="170">
        <v>44047</v>
      </c>
      <c r="S380" s="237">
        <v>1.3857699999999999</v>
      </c>
      <c r="U380" s="164" t="s">
        <v>38</v>
      </c>
      <c r="V380" s="170">
        <v>44047</v>
      </c>
      <c r="W380" s="237">
        <f t="shared" si="0"/>
        <v>0.82653999999999994</v>
      </c>
      <c r="Y380" s="305" t="s">
        <v>28</v>
      </c>
      <c r="Z380" s="244">
        <v>43954</v>
      </c>
      <c r="AA380" s="306">
        <v>3.3831178041005363</v>
      </c>
      <c r="AC380" s="239" t="s">
        <v>32</v>
      </c>
      <c r="AD380" s="250">
        <v>0.24990000000000001</v>
      </c>
      <c r="AE380" s="251">
        <v>1.3405899999999999</v>
      </c>
      <c r="AM380" s="182"/>
      <c r="AN380" s="160"/>
      <c r="AO380" s="247"/>
      <c r="AP380" s="213"/>
      <c r="AQ380" s="213"/>
      <c r="AR380" s="213"/>
      <c r="AS380" s="213"/>
      <c r="AT380" s="213"/>
      <c r="AU380" s="213"/>
      <c r="AV380" s="213"/>
      <c r="AW380" s="213"/>
      <c r="AX380" s="213"/>
      <c r="AY380" s="213"/>
      <c r="AZ380" s="213"/>
    </row>
    <row r="381" spans="7:52" ht="17.25">
      <c r="G381" s="267"/>
      <c r="H381" s="270"/>
      <c r="I381" s="255"/>
      <c r="J381" s="254"/>
      <c r="K381" s="267"/>
      <c r="M381" s="164" t="s">
        <v>23</v>
      </c>
      <c r="N381" s="170">
        <v>44048</v>
      </c>
      <c r="O381" s="237">
        <v>0.51815999999999995</v>
      </c>
      <c r="P381" s="40"/>
      <c r="Q381" s="164" t="s">
        <v>23</v>
      </c>
      <c r="R381" s="170">
        <v>44048</v>
      </c>
      <c r="S381" s="237">
        <v>1.17578</v>
      </c>
      <c r="U381" s="164" t="s">
        <v>23</v>
      </c>
      <c r="V381" s="170">
        <v>44048</v>
      </c>
      <c r="W381" s="237">
        <f t="shared" si="0"/>
        <v>0.65762000000000009</v>
      </c>
      <c r="Y381" s="305" t="s">
        <v>38</v>
      </c>
      <c r="Z381" s="244">
        <v>44008</v>
      </c>
      <c r="AA381" s="306">
        <v>2.7719093152777003</v>
      </c>
      <c r="AC381" s="239" t="s">
        <v>33</v>
      </c>
      <c r="AD381" s="250">
        <v>1.4623699999999999</v>
      </c>
      <c r="AE381" s="251">
        <v>1.83979</v>
      </c>
      <c r="AM381" s="182"/>
      <c r="AN381" s="160"/>
      <c r="AO381" s="247"/>
      <c r="AP381" s="213"/>
      <c r="AQ381" s="213"/>
      <c r="AR381" s="213"/>
      <c r="AS381" s="213"/>
      <c r="AT381" s="213"/>
      <c r="AU381" s="213"/>
      <c r="AV381" s="213"/>
      <c r="AW381" s="213"/>
      <c r="AX381" s="213"/>
      <c r="AY381" s="213"/>
      <c r="AZ381" s="213"/>
    </row>
    <row r="382" spans="7:52" ht="17.25">
      <c r="G382" s="267"/>
      <c r="H382" s="270"/>
      <c r="I382" s="255"/>
      <c r="J382" s="254"/>
      <c r="K382" s="267"/>
      <c r="M382" s="164" t="s">
        <v>42</v>
      </c>
      <c r="N382" s="170">
        <v>44144</v>
      </c>
      <c r="O382" s="237">
        <v>0.75234000000000001</v>
      </c>
      <c r="P382" s="40"/>
      <c r="Q382" s="164" t="s">
        <v>42</v>
      </c>
      <c r="R382" s="170">
        <v>44144</v>
      </c>
      <c r="S382" s="237">
        <v>1.99996</v>
      </c>
      <c r="U382" s="164" t="s">
        <v>42</v>
      </c>
      <c r="V382" s="170">
        <v>44144</v>
      </c>
      <c r="W382" s="237">
        <f t="shared" si="0"/>
        <v>1.24762</v>
      </c>
      <c r="Y382" s="305" t="s">
        <v>42</v>
      </c>
      <c r="Z382" s="244">
        <v>44008</v>
      </c>
      <c r="AA382" s="306">
        <v>2.8456746193171951</v>
      </c>
      <c r="AC382" s="239" t="s">
        <v>34</v>
      </c>
      <c r="AD382" s="250">
        <v>2.7018800000000001</v>
      </c>
      <c r="AE382" s="251">
        <v>1.51485</v>
      </c>
      <c r="AM382" s="182"/>
      <c r="AN382" s="160"/>
      <c r="AO382" s="247"/>
      <c r="AP382" s="213"/>
      <c r="AQ382" s="213"/>
      <c r="AR382" s="213"/>
      <c r="AS382" s="213"/>
      <c r="AT382" s="213"/>
      <c r="AU382" s="213"/>
      <c r="AV382" s="213"/>
      <c r="AW382" s="213"/>
      <c r="AX382" s="213"/>
      <c r="AY382" s="213"/>
      <c r="AZ382" s="213"/>
    </row>
    <row r="383" spans="7:52" ht="17.25">
      <c r="G383" s="267"/>
      <c r="H383" s="270"/>
      <c r="I383" s="255"/>
      <c r="J383" s="254"/>
      <c r="K383" s="267"/>
      <c r="M383" s="164" t="s">
        <v>26</v>
      </c>
      <c r="N383" s="170">
        <v>44148</v>
      </c>
      <c r="O383" s="237">
        <v>1.7716499999999999</v>
      </c>
      <c r="P383" s="40"/>
      <c r="Q383" s="164" t="s">
        <v>26</v>
      </c>
      <c r="R383" s="170">
        <v>44148</v>
      </c>
      <c r="S383" s="237">
        <v>2.5137499999999999</v>
      </c>
      <c r="U383" s="164" t="s">
        <v>26</v>
      </c>
      <c r="V383" s="170">
        <v>44148</v>
      </c>
      <c r="W383" s="237">
        <f t="shared" si="0"/>
        <v>0.74209999999999998</v>
      </c>
      <c r="Y383" s="305" t="s">
        <v>44</v>
      </c>
      <c r="Z383" s="244">
        <v>43948</v>
      </c>
      <c r="AA383" s="306">
        <v>2.8302510225914119</v>
      </c>
      <c r="AC383" s="239" t="s">
        <v>35</v>
      </c>
      <c r="AD383" s="250">
        <v>2.0632100000000002</v>
      </c>
      <c r="AE383" s="251">
        <v>1.5344599999999999</v>
      </c>
      <c r="AM383" s="182"/>
      <c r="AN383" s="160"/>
      <c r="AO383" s="247"/>
      <c r="AP383" s="213"/>
      <c r="AQ383" s="213"/>
      <c r="AR383" s="213"/>
      <c r="AS383" s="213"/>
      <c r="AT383" s="213"/>
      <c r="AU383" s="213"/>
      <c r="AV383" s="213"/>
      <c r="AW383" s="213"/>
      <c r="AX383" s="213"/>
      <c r="AY383" s="213"/>
      <c r="AZ383" s="213"/>
    </row>
    <row r="384" spans="7:52" ht="17.25">
      <c r="G384" s="267"/>
      <c r="H384" s="270"/>
      <c r="I384" s="255"/>
      <c r="J384" s="254"/>
      <c r="K384" s="267"/>
      <c r="M384" s="164" t="s">
        <v>13</v>
      </c>
      <c r="N384" s="170">
        <v>44152</v>
      </c>
      <c r="O384" s="237">
        <v>0.76424999999999998</v>
      </c>
      <c r="P384" s="40"/>
      <c r="Q384" s="164" t="s">
        <v>13</v>
      </c>
      <c r="R384" s="170">
        <v>44152</v>
      </c>
      <c r="S384" s="237">
        <v>1.6404000000000001</v>
      </c>
      <c r="U384" s="164" t="s">
        <v>13</v>
      </c>
      <c r="V384" s="170">
        <v>44152</v>
      </c>
      <c r="W384" s="237">
        <f t="shared" si="0"/>
        <v>0.8761500000000001</v>
      </c>
      <c r="Y384" s="305" t="s">
        <v>46</v>
      </c>
      <c r="Z384" s="244">
        <v>44029</v>
      </c>
      <c r="AA384" s="306">
        <v>2.5666080084446956</v>
      </c>
      <c r="AC384" s="239" t="s">
        <v>36</v>
      </c>
      <c r="AD384" s="250">
        <v>0.78693999999999997</v>
      </c>
      <c r="AE384" s="251">
        <v>1.7773399999999999</v>
      </c>
      <c r="AM384" s="182"/>
      <c r="AN384" s="160"/>
      <c r="AO384" s="247"/>
      <c r="AP384" s="213"/>
      <c r="AQ384" s="213"/>
      <c r="AR384" s="213"/>
      <c r="AS384" s="213"/>
      <c r="AT384" s="213"/>
      <c r="AU384" s="213"/>
      <c r="AV384" s="213"/>
      <c r="AW384" s="213"/>
      <c r="AX384" s="213"/>
      <c r="AY384" s="213"/>
      <c r="AZ384" s="213"/>
    </row>
    <row r="385" spans="7:52" ht="17.25">
      <c r="G385" s="267"/>
      <c r="H385" s="270"/>
      <c r="I385" s="255"/>
      <c r="J385" s="254"/>
      <c r="K385" s="267"/>
      <c r="M385" s="164" t="s">
        <v>28</v>
      </c>
      <c r="N385" s="170">
        <v>44155</v>
      </c>
      <c r="O385" s="237">
        <v>0.28310000000000002</v>
      </c>
      <c r="P385" s="40"/>
      <c r="Q385" s="164" t="s">
        <v>28</v>
      </c>
      <c r="R385" s="170">
        <v>44155</v>
      </c>
      <c r="S385" s="237">
        <v>2.79752</v>
      </c>
      <c r="U385" s="164" t="s">
        <v>28</v>
      </c>
      <c r="V385" s="170">
        <v>44155</v>
      </c>
      <c r="W385" s="237">
        <f t="shared" si="0"/>
        <v>2.5144199999999999</v>
      </c>
      <c r="Y385" s="305" t="s">
        <v>48</v>
      </c>
      <c r="Z385" s="244">
        <v>44028</v>
      </c>
      <c r="AA385" s="306">
        <v>3.2549888387369461</v>
      </c>
      <c r="AC385" s="239" t="s">
        <v>37</v>
      </c>
      <c r="AD385" s="250">
        <v>0.50797999999999999</v>
      </c>
      <c r="AE385" s="251">
        <v>1.6375500000000001</v>
      </c>
      <c r="AM385" s="182"/>
      <c r="AN385" s="160"/>
      <c r="AO385" s="247"/>
      <c r="AP385" s="213"/>
      <c r="AQ385" s="213"/>
      <c r="AR385" s="213"/>
      <c r="AS385" s="213"/>
      <c r="AT385" s="213"/>
      <c r="AU385" s="213"/>
      <c r="AV385" s="213"/>
      <c r="AW385" s="213"/>
      <c r="AX385" s="213"/>
      <c r="AY385" s="213"/>
      <c r="AZ385" s="213"/>
    </row>
    <row r="386" spans="7:52" ht="17.25">
      <c r="G386" s="267"/>
      <c r="H386" s="270"/>
      <c r="I386" s="255"/>
      <c r="J386" s="254"/>
      <c r="K386" s="267"/>
      <c r="M386" s="164" t="s">
        <v>48</v>
      </c>
      <c r="N386" s="170">
        <v>44174</v>
      </c>
      <c r="O386" s="237">
        <v>0.90813999999999995</v>
      </c>
      <c r="P386" s="40"/>
      <c r="Q386" s="164" t="s">
        <v>48</v>
      </c>
      <c r="R386" s="170">
        <v>44174</v>
      </c>
      <c r="S386" s="237">
        <v>3.49472</v>
      </c>
      <c r="U386" s="164" t="s">
        <v>48</v>
      </c>
      <c r="V386" s="170">
        <v>44174</v>
      </c>
      <c r="W386" s="237">
        <f t="shared" si="0"/>
        <v>2.5865800000000001</v>
      </c>
      <c r="Y386" s="307" t="s">
        <v>3</v>
      </c>
      <c r="Z386" s="245">
        <v>44004</v>
      </c>
      <c r="AA386" s="308">
        <v>2.630643268856435</v>
      </c>
      <c r="AC386" s="239" t="s">
        <v>38</v>
      </c>
      <c r="AD386" s="250">
        <v>2.50223</v>
      </c>
      <c r="AE386" s="251">
        <v>1.2624599999999999</v>
      </c>
      <c r="AM386" s="185"/>
      <c r="AN386" s="249"/>
      <c r="AO386" s="247"/>
      <c r="AP386" s="213"/>
      <c r="AQ386" s="213"/>
      <c r="AR386" s="213"/>
      <c r="AS386" s="213"/>
      <c r="AT386" s="213"/>
      <c r="AU386" s="213"/>
      <c r="AV386" s="213"/>
      <c r="AW386" s="213"/>
      <c r="AX386" s="213"/>
      <c r="AY386" s="213"/>
      <c r="AZ386" s="213"/>
    </row>
    <row r="387" spans="7:52" ht="17.25">
      <c r="G387" s="267"/>
      <c r="H387" s="270"/>
      <c r="I387" s="255"/>
      <c r="J387" s="254"/>
      <c r="K387" s="267"/>
      <c r="M387" s="171" t="s">
        <v>1</v>
      </c>
      <c r="N387" s="172" t="s">
        <v>199</v>
      </c>
      <c r="O387" s="237">
        <v>0.59716999999999998</v>
      </c>
      <c r="P387" s="40"/>
      <c r="Q387" s="171" t="s">
        <v>1</v>
      </c>
      <c r="R387" s="172" t="s">
        <v>199</v>
      </c>
      <c r="S387" s="237">
        <v>1.2625200000000001</v>
      </c>
      <c r="U387" s="171" t="s">
        <v>1</v>
      </c>
      <c r="V387" s="172" t="s">
        <v>199</v>
      </c>
      <c r="W387" s="237">
        <f t="shared" si="0"/>
        <v>0.66535000000000011</v>
      </c>
      <c r="Y387" s="307" t="s">
        <v>8</v>
      </c>
      <c r="Z387" s="245">
        <v>44026</v>
      </c>
      <c r="AA387" s="308">
        <v>1.7087088365463219</v>
      </c>
      <c r="AC387" s="239" t="s">
        <v>39</v>
      </c>
      <c r="AD387" s="250">
        <v>1.5251699999999999</v>
      </c>
      <c r="AE387" s="251">
        <v>1.58934</v>
      </c>
      <c r="AM387" s="182"/>
      <c r="AN387" s="248"/>
      <c r="AO387" s="247"/>
      <c r="AP387" s="213"/>
      <c r="AQ387" s="213"/>
      <c r="AR387" s="213"/>
      <c r="AS387" s="213"/>
      <c r="AT387" s="213"/>
      <c r="AU387" s="213"/>
      <c r="AV387" s="213"/>
      <c r="AW387" s="213"/>
      <c r="AX387" s="213"/>
      <c r="AY387" s="213"/>
      <c r="AZ387" s="213"/>
    </row>
    <row r="388" spans="7:52" ht="17.25">
      <c r="G388" s="267"/>
      <c r="H388" s="270"/>
      <c r="I388" s="255"/>
      <c r="J388" s="254"/>
      <c r="K388" s="267"/>
      <c r="M388" s="173" t="s">
        <v>3</v>
      </c>
      <c r="N388" s="174" t="s">
        <v>199</v>
      </c>
      <c r="O388" s="237">
        <v>0.24162</v>
      </c>
      <c r="P388" s="40"/>
      <c r="Q388" s="173" t="s">
        <v>3</v>
      </c>
      <c r="R388" s="174" t="s">
        <v>199</v>
      </c>
      <c r="S388" s="237">
        <v>1.58151</v>
      </c>
      <c r="U388" s="173" t="s">
        <v>3</v>
      </c>
      <c r="V388" s="174" t="s">
        <v>199</v>
      </c>
      <c r="W388" s="237">
        <f t="shared" si="0"/>
        <v>1.33989</v>
      </c>
      <c r="Y388" s="307" t="s">
        <v>9</v>
      </c>
      <c r="Z388" s="245">
        <v>44018</v>
      </c>
      <c r="AA388" s="308">
        <v>2.2273414709353858</v>
      </c>
      <c r="AC388" s="239" t="s">
        <v>40</v>
      </c>
      <c r="AD388" s="250">
        <v>2.1195400000000002</v>
      </c>
      <c r="AE388" s="251">
        <v>1.3767199999999999</v>
      </c>
      <c r="AM388" s="182"/>
      <c r="AN388" s="248"/>
      <c r="AO388" s="247"/>
      <c r="AP388" s="213"/>
      <c r="AQ388" s="213"/>
      <c r="AR388" s="213"/>
      <c r="AS388" s="213"/>
      <c r="AT388" s="213"/>
      <c r="AU388" s="213"/>
      <c r="AV388" s="213"/>
      <c r="AW388" s="213"/>
      <c r="AX388" s="213"/>
      <c r="AY388" s="213"/>
      <c r="AZ388" s="213"/>
    </row>
    <row r="389" spans="7:52" ht="17.25">
      <c r="G389" s="267"/>
      <c r="H389" s="270"/>
      <c r="I389" s="255"/>
      <c r="J389" s="254"/>
      <c r="K389" s="267"/>
      <c r="M389" s="173" t="s">
        <v>8</v>
      </c>
      <c r="N389" s="174" t="s">
        <v>199</v>
      </c>
      <c r="O389" s="237">
        <v>0.33422000000000002</v>
      </c>
      <c r="P389" s="40"/>
      <c r="Q389" s="173" t="s">
        <v>8</v>
      </c>
      <c r="R389" s="174" t="s">
        <v>199</v>
      </c>
      <c r="S389" s="237">
        <v>1.0011099999999999</v>
      </c>
      <c r="U389" s="173" t="s">
        <v>8</v>
      </c>
      <c r="V389" s="174" t="s">
        <v>199</v>
      </c>
      <c r="W389" s="237">
        <f t="shared" si="0"/>
        <v>0.66688999999999998</v>
      </c>
      <c r="Y389" s="307" t="s">
        <v>10</v>
      </c>
      <c r="Z389" s="245">
        <v>44012</v>
      </c>
      <c r="AA389" s="308">
        <v>3.3065664486357091</v>
      </c>
      <c r="AC389" s="239" t="s">
        <v>41</v>
      </c>
      <c r="AD389" s="250">
        <v>2.45086</v>
      </c>
      <c r="AE389" s="251">
        <v>1.2716099999999999</v>
      </c>
      <c r="AM389" s="182"/>
      <c r="AN389" s="248"/>
      <c r="AO389" s="247"/>
      <c r="AP389" s="213"/>
      <c r="AQ389" s="213"/>
      <c r="AR389" s="213"/>
      <c r="AS389" s="213"/>
      <c r="AT389" s="213"/>
      <c r="AU389" s="213"/>
      <c r="AV389" s="213"/>
      <c r="AW389" s="213"/>
      <c r="AX389" s="213"/>
      <c r="AY389" s="213"/>
      <c r="AZ389" s="213"/>
    </row>
    <row r="390" spans="7:52" ht="17.25">
      <c r="G390" s="267"/>
      <c r="H390" s="270"/>
      <c r="I390" s="255"/>
      <c r="J390" s="254"/>
      <c r="K390" s="267"/>
      <c r="M390" s="173" t="s">
        <v>9</v>
      </c>
      <c r="N390" s="174" t="s">
        <v>199</v>
      </c>
      <c r="O390" s="237">
        <v>0.37108999999999998</v>
      </c>
      <c r="P390" s="40"/>
      <c r="Q390" s="173" t="s">
        <v>9</v>
      </c>
      <c r="R390" s="174" t="s">
        <v>199</v>
      </c>
      <c r="S390" s="237">
        <v>1.2082999999999999</v>
      </c>
      <c r="U390" s="173" t="s">
        <v>9</v>
      </c>
      <c r="V390" s="174" t="s">
        <v>199</v>
      </c>
      <c r="W390" s="237">
        <f t="shared" si="0"/>
        <v>0.83721000000000001</v>
      </c>
      <c r="Y390" s="307" t="s">
        <v>22</v>
      </c>
      <c r="Z390" s="245">
        <v>44018</v>
      </c>
      <c r="AA390" s="308">
        <v>2.9345787876792646</v>
      </c>
      <c r="AC390" s="239" t="s">
        <v>42</v>
      </c>
      <c r="AD390" s="250">
        <v>1.99211</v>
      </c>
      <c r="AE390" s="251">
        <v>1.62069</v>
      </c>
      <c r="AM390" s="182"/>
      <c r="AN390" s="248"/>
      <c r="AO390" s="247"/>
      <c r="AP390" s="213"/>
      <c r="AQ390" s="213"/>
      <c r="AR390" s="213"/>
      <c r="AS390" s="213"/>
      <c r="AT390" s="213"/>
      <c r="AU390" s="213"/>
      <c r="AV390" s="213"/>
      <c r="AW390" s="213"/>
      <c r="AX390" s="213"/>
      <c r="AY390" s="213"/>
      <c r="AZ390" s="213"/>
    </row>
    <row r="391" spans="7:52" ht="17.25">
      <c r="G391" s="267"/>
      <c r="H391" s="270"/>
      <c r="I391" s="255"/>
      <c r="J391" s="254"/>
      <c r="K391" s="267"/>
      <c r="M391" s="173" t="s">
        <v>10</v>
      </c>
      <c r="N391" s="174" t="s">
        <v>199</v>
      </c>
      <c r="O391" s="237">
        <v>0.6885</v>
      </c>
      <c r="P391" s="40"/>
      <c r="Q391" s="173" t="s">
        <v>10</v>
      </c>
      <c r="R391" s="174" t="s">
        <v>199</v>
      </c>
      <c r="S391" s="237">
        <v>2.10053</v>
      </c>
      <c r="U391" s="173" t="s">
        <v>10</v>
      </c>
      <c r="V391" s="174" t="s">
        <v>199</v>
      </c>
      <c r="W391" s="237">
        <f t="shared" si="0"/>
        <v>1.4120300000000001</v>
      </c>
      <c r="Y391" s="307" t="s">
        <v>27</v>
      </c>
      <c r="Z391" s="245">
        <v>44022</v>
      </c>
      <c r="AA391" s="308">
        <v>2.1609284690375841</v>
      </c>
      <c r="AC391" s="239" t="s">
        <v>43</v>
      </c>
      <c r="AD391" s="250">
        <v>1.17472</v>
      </c>
      <c r="AE391" s="251">
        <v>1.36426</v>
      </c>
      <c r="AM391" s="182"/>
      <c r="AN391" s="248"/>
      <c r="AO391" s="247"/>
      <c r="AP391" s="213"/>
      <c r="AQ391" s="213"/>
      <c r="AR391" s="213"/>
      <c r="AS391" s="213"/>
      <c r="AT391" s="213"/>
      <c r="AU391" s="213"/>
      <c r="AV391" s="213"/>
      <c r="AW391" s="213"/>
      <c r="AX391" s="213"/>
      <c r="AY391" s="213"/>
      <c r="AZ391" s="213"/>
    </row>
    <row r="392" spans="7:52" ht="17.25">
      <c r="G392" s="267"/>
      <c r="H392" s="270"/>
      <c r="I392" s="255"/>
      <c r="J392" s="254"/>
      <c r="K392" s="267"/>
      <c r="M392" s="173" t="s">
        <v>22</v>
      </c>
      <c r="N392" s="174" t="s">
        <v>199</v>
      </c>
      <c r="O392" s="237">
        <v>1.1262399999999999</v>
      </c>
      <c r="P392" s="40"/>
      <c r="Q392" s="173" t="s">
        <v>22</v>
      </c>
      <c r="R392" s="174" t="s">
        <v>199</v>
      </c>
      <c r="S392" s="237">
        <v>1.8099799999999999</v>
      </c>
      <c r="U392" s="173" t="s">
        <v>22</v>
      </c>
      <c r="V392" s="174" t="s">
        <v>199</v>
      </c>
      <c r="W392" s="237">
        <f t="shared" si="0"/>
        <v>0.68374000000000001</v>
      </c>
      <c r="Y392" s="307" t="s">
        <v>34</v>
      </c>
      <c r="Z392" s="245">
        <v>44015</v>
      </c>
      <c r="AA392" s="308">
        <v>3.3333132478442971</v>
      </c>
      <c r="AC392" s="239" t="s">
        <v>44</v>
      </c>
      <c r="AD392" s="250">
        <v>0.57962000000000002</v>
      </c>
      <c r="AE392" s="251">
        <v>2.2078700000000002</v>
      </c>
      <c r="AM392" s="182"/>
      <c r="AN392" s="248"/>
      <c r="AO392" s="247"/>
      <c r="AP392" s="213"/>
      <c r="AQ392" s="213"/>
      <c r="AR392" s="213"/>
      <c r="AS392" s="213"/>
      <c r="AT392" s="213"/>
      <c r="AU392" s="213"/>
      <c r="AV392" s="213"/>
      <c r="AW392" s="213"/>
      <c r="AX392" s="213"/>
      <c r="AY392" s="213"/>
      <c r="AZ392" s="213"/>
    </row>
    <row r="393" spans="7:52" ht="17.25">
      <c r="G393" s="267"/>
      <c r="H393" s="270"/>
      <c r="I393" s="255"/>
      <c r="J393" s="254"/>
      <c r="K393" s="267"/>
      <c r="M393" s="173" t="s">
        <v>27</v>
      </c>
      <c r="N393" s="174" t="s">
        <v>199</v>
      </c>
      <c r="O393" s="237">
        <v>0.82996000000000003</v>
      </c>
      <c r="P393" s="40"/>
      <c r="Q393" s="173" t="s">
        <v>27</v>
      </c>
      <c r="R393" s="174" t="s">
        <v>199</v>
      </c>
      <c r="S393" s="237">
        <v>2.2531400000000001</v>
      </c>
      <c r="U393" s="173" t="s">
        <v>27</v>
      </c>
      <c r="V393" s="174" t="s">
        <v>199</v>
      </c>
      <c r="W393" s="237">
        <f t="shared" si="0"/>
        <v>1.4231800000000001</v>
      </c>
      <c r="Y393" s="307" t="s">
        <v>39</v>
      </c>
      <c r="Z393" s="245">
        <v>44032</v>
      </c>
      <c r="AA393" s="308">
        <v>2.575247962606694</v>
      </c>
      <c r="AC393" s="239" t="s">
        <v>45</v>
      </c>
      <c r="AD393" s="250">
        <v>1.38866</v>
      </c>
      <c r="AE393" s="251">
        <v>1.3635299999999999</v>
      </c>
      <c r="AM393" s="182"/>
      <c r="AN393" s="248"/>
      <c r="AO393" s="247"/>
      <c r="AP393" s="213"/>
      <c r="AQ393" s="213"/>
      <c r="AR393" s="213"/>
      <c r="AS393" s="213"/>
      <c r="AT393" s="213"/>
      <c r="AU393" s="213"/>
      <c r="AV393" s="213"/>
      <c r="AW393" s="213"/>
      <c r="AX393" s="213"/>
      <c r="AY393" s="213"/>
      <c r="AZ393" s="213"/>
    </row>
    <row r="394" spans="7:52" ht="17.25">
      <c r="G394" s="267"/>
      <c r="H394" s="270"/>
      <c r="I394" s="255"/>
      <c r="J394" s="254"/>
      <c r="K394" s="267"/>
      <c r="M394" s="173" t="s">
        <v>34</v>
      </c>
      <c r="N394" s="174" t="s">
        <v>199</v>
      </c>
      <c r="O394" s="237">
        <v>1.02624</v>
      </c>
      <c r="P394" s="40"/>
      <c r="Q394" s="173" t="s">
        <v>34</v>
      </c>
      <c r="R394" s="174" t="s">
        <v>199</v>
      </c>
      <c r="S394" s="237">
        <v>1.6355500000000001</v>
      </c>
      <c r="U394" s="173" t="s">
        <v>34</v>
      </c>
      <c r="V394" s="174" t="s">
        <v>199</v>
      </c>
      <c r="W394" s="237">
        <f t="shared" si="0"/>
        <v>0.60931000000000002</v>
      </c>
      <c r="Y394" s="309" t="s">
        <v>40</v>
      </c>
      <c r="Z394" s="246">
        <v>44022</v>
      </c>
      <c r="AA394" s="310">
        <v>2.4923942291254786</v>
      </c>
      <c r="AC394" s="239" t="s">
        <v>46</v>
      </c>
      <c r="AD394" s="250">
        <v>1.9636400000000001</v>
      </c>
      <c r="AE394" s="251">
        <v>1.5480400000000001</v>
      </c>
      <c r="AM394" s="182"/>
      <c r="AN394" s="248"/>
      <c r="AO394" s="247"/>
      <c r="AP394" s="213"/>
      <c r="AQ394" s="213"/>
      <c r="AR394" s="213"/>
      <c r="AS394" s="213"/>
      <c r="AT394" s="213"/>
      <c r="AU394" s="213"/>
      <c r="AV394" s="213"/>
      <c r="AW394" s="213"/>
      <c r="AX394" s="213"/>
      <c r="AY394" s="213"/>
      <c r="AZ394" s="213"/>
    </row>
    <row r="395" spans="7:52" ht="17.25">
      <c r="G395" s="267"/>
      <c r="H395" s="270"/>
      <c r="I395" s="255"/>
      <c r="J395" s="254"/>
      <c r="K395" s="267"/>
      <c r="M395" s="173" t="s">
        <v>39</v>
      </c>
      <c r="N395" s="174" t="s">
        <v>199</v>
      </c>
      <c r="O395" s="237">
        <v>1.5989800000000001</v>
      </c>
      <c r="P395" s="40"/>
      <c r="Q395" s="173" t="s">
        <v>39</v>
      </c>
      <c r="R395" s="174" t="s">
        <v>199</v>
      </c>
      <c r="S395" s="237">
        <v>2.45973</v>
      </c>
      <c r="U395" s="173" t="s">
        <v>39</v>
      </c>
      <c r="V395" s="174" t="s">
        <v>199</v>
      </c>
      <c r="W395" s="237">
        <f t="shared" si="0"/>
        <v>0.8607499999999999</v>
      </c>
      <c r="AC395" s="239" t="s">
        <v>47</v>
      </c>
      <c r="AD395" s="250">
        <v>2.06704</v>
      </c>
      <c r="AE395" s="251">
        <v>2.1184400000000001</v>
      </c>
      <c r="AM395" s="182"/>
      <c r="AN395" s="248"/>
      <c r="AO395" s="247"/>
      <c r="AP395" s="213"/>
      <c r="AQ395" s="213"/>
      <c r="AR395" s="213"/>
      <c r="AS395" s="213"/>
      <c r="AT395" s="213"/>
      <c r="AU395" s="213"/>
      <c r="AV395" s="213"/>
      <c r="AW395" s="213"/>
      <c r="AX395" s="213"/>
      <c r="AY395" s="213"/>
      <c r="AZ395" s="213"/>
    </row>
    <row r="396" spans="7:52" ht="17.25">
      <c r="G396" s="267"/>
      <c r="H396" s="270"/>
      <c r="I396" s="255"/>
      <c r="J396" s="254"/>
      <c r="K396" s="267"/>
      <c r="M396" s="175" t="s">
        <v>40</v>
      </c>
      <c r="N396" s="176" t="s">
        <v>199</v>
      </c>
      <c r="O396" s="238">
        <v>0.74475000000000002</v>
      </c>
      <c r="P396" s="40"/>
      <c r="Q396" s="175" t="s">
        <v>40</v>
      </c>
      <c r="R396" s="176" t="s">
        <v>199</v>
      </c>
      <c r="S396" s="238">
        <v>1.64707</v>
      </c>
      <c r="U396" s="175" t="s">
        <v>40</v>
      </c>
      <c r="V396" s="176" t="s">
        <v>199</v>
      </c>
      <c r="W396" s="238">
        <f t="shared" si="0"/>
        <v>0.90232000000000001</v>
      </c>
      <c r="AC396" s="240" t="s">
        <v>48</v>
      </c>
      <c r="AD396" s="252">
        <v>1.89981</v>
      </c>
      <c r="AE396" s="253">
        <v>2.19754</v>
      </c>
      <c r="AM396" s="247"/>
      <c r="AN396" s="213"/>
      <c r="AO396" s="213"/>
      <c r="AP396" s="213"/>
      <c r="AQ396" s="213"/>
      <c r="AR396" s="213"/>
      <c r="AS396" s="213"/>
      <c r="AT396" s="213"/>
      <c r="AU396" s="213"/>
      <c r="AV396" s="213"/>
      <c r="AW396" s="213"/>
      <c r="AX396" s="213"/>
      <c r="AY396" s="213"/>
      <c r="AZ396" s="213"/>
    </row>
    <row r="397" spans="7:52" ht="15.75">
      <c r="G397" s="267"/>
      <c r="H397" s="267"/>
      <c r="I397" s="267"/>
      <c r="J397" s="267"/>
      <c r="K397" s="267"/>
      <c r="M397" s="37"/>
      <c r="N397" s="148"/>
      <c r="O397" s="40"/>
      <c r="P397" s="40"/>
      <c r="Q397" s="40"/>
      <c r="AH397" s="142"/>
      <c r="AM397" s="213"/>
      <c r="AN397" s="213"/>
      <c r="AO397" s="213"/>
      <c r="AP397" s="213"/>
      <c r="AQ397" s="213"/>
      <c r="AR397" s="213"/>
      <c r="AS397" s="213"/>
      <c r="AT397" s="213"/>
      <c r="AU397" s="213"/>
      <c r="AV397" s="213"/>
      <c r="AW397" s="213"/>
      <c r="AX397" s="213"/>
      <c r="AY397" s="213"/>
      <c r="AZ397" s="213"/>
    </row>
    <row r="398" spans="7:52">
      <c r="M398" s="37"/>
      <c r="N398" s="148"/>
      <c r="O398" s="40"/>
      <c r="P398" s="40"/>
      <c r="Q398" s="40"/>
      <c r="AM398" s="213"/>
      <c r="AN398" s="213"/>
      <c r="AO398" s="213"/>
      <c r="AP398" s="213"/>
      <c r="AQ398" s="213"/>
      <c r="AR398" s="213"/>
      <c r="AS398" s="213"/>
      <c r="AT398" s="213"/>
      <c r="AU398" s="213"/>
      <c r="AV398" s="213"/>
      <c r="AW398" s="213"/>
      <c r="AX398" s="213"/>
      <c r="AY398" s="213"/>
      <c r="AZ398" s="213"/>
    </row>
    <row r="399" spans="7:52">
      <c r="M399" s="37"/>
      <c r="N399" s="148"/>
      <c r="O399" s="40"/>
      <c r="P399" s="40"/>
      <c r="Q399" s="40"/>
    </row>
    <row r="400" spans="7:52">
      <c r="M400" s="37"/>
      <c r="N400" s="148"/>
      <c r="O400" s="40"/>
      <c r="P400" s="40"/>
      <c r="Q400" s="40"/>
    </row>
    <row r="401" spans="13:17">
      <c r="M401" s="37"/>
      <c r="N401" s="148"/>
      <c r="O401" s="40"/>
      <c r="P401" s="40"/>
      <c r="Q401" s="40"/>
    </row>
    <row r="402" spans="13:17">
      <c r="M402" s="37"/>
      <c r="N402" s="148"/>
      <c r="O402" s="40"/>
      <c r="P402" s="40"/>
      <c r="Q402" s="40"/>
    </row>
    <row r="403" spans="13:17">
      <c r="M403" s="37"/>
      <c r="N403" s="148"/>
      <c r="O403" s="40"/>
      <c r="P403" s="40"/>
      <c r="Q403" s="40"/>
    </row>
    <row r="404" spans="13:17">
      <c r="M404" s="37"/>
      <c r="N404" s="40"/>
      <c r="O404" s="148"/>
      <c r="P404" s="40"/>
      <c r="Q404" s="40"/>
    </row>
    <row r="405" spans="13:17">
      <c r="M405" s="37"/>
      <c r="N405" s="40"/>
      <c r="O405" s="148"/>
      <c r="P405" s="40"/>
      <c r="Q405" s="40"/>
    </row>
    <row r="406" spans="13:17">
      <c r="M406" s="37"/>
      <c r="N406" s="148"/>
      <c r="O406" s="40"/>
      <c r="P406" s="40"/>
      <c r="Q406" s="40"/>
    </row>
    <row r="407" spans="13:17">
      <c r="M407" s="37"/>
      <c r="N407" s="148"/>
      <c r="O407" s="40"/>
      <c r="P407" s="40"/>
      <c r="Q407" s="40"/>
    </row>
    <row r="408" spans="13:17">
      <c r="M408" s="37"/>
      <c r="N408" s="148"/>
      <c r="O408" s="40"/>
      <c r="P408" s="40"/>
      <c r="Q408" s="40"/>
    </row>
    <row r="409" spans="13:17">
      <c r="M409" s="37"/>
      <c r="N409" s="148"/>
      <c r="O409" s="40"/>
      <c r="P409" s="40"/>
      <c r="Q409" s="40"/>
    </row>
    <row r="410" spans="13:17">
      <c r="M410" s="37"/>
      <c r="N410" s="148"/>
      <c r="O410" s="40"/>
      <c r="P410" s="40"/>
      <c r="Q410" s="40"/>
    </row>
    <row r="411" spans="13:17">
      <c r="M411" s="37"/>
      <c r="N411" s="148"/>
      <c r="O411" s="40"/>
      <c r="P411" s="40"/>
      <c r="Q411" s="40"/>
    </row>
    <row r="412" spans="13:17">
      <c r="M412" s="37"/>
      <c r="N412" s="148"/>
      <c r="O412" s="40"/>
      <c r="P412" s="40"/>
      <c r="Q412" s="40"/>
    </row>
    <row r="413" spans="13:17">
      <c r="M413" s="37"/>
      <c r="N413" s="148"/>
      <c r="O413" s="40"/>
      <c r="P413" s="40"/>
      <c r="Q413" s="40"/>
    </row>
    <row r="414" spans="13:17">
      <c r="M414" s="37"/>
      <c r="N414" s="148"/>
      <c r="O414" s="40"/>
      <c r="P414" s="40"/>
      <c r="Q414" s="40"/>
    </row>
    <row r="415" spans="13:17">
      <c r="M415" s="37"/>
      <c r="N415" s="148"/>
      <c r="O415" s="40"/>
      <c r="P415" s="40"/>
      <c r="Q415" s="40"/>
    </row>
    <row r="416" spans="13:17">
      <c r="M416" s="37"/>
      <c r="N416" s="148"/>
      <c r="O416" s="40"/>
      <c r="P416" s="40"/>
      <c r="Q416" s="40"/>
    </row>
    <row r="417" spans="13:17">
      <c r="M417" s="37"/>
      <c r="N417" s="148"/>
      <c r="O417" s="40"/>
      <c r="P417" s="40"/>
      <c r="Q417" s="40"/>
    </row>
    <row r="418" spans="13:17">
      <c r="M418" s="37"/>
      <c r="N418" s="148"/>
      <c r="O418" s="40"/>
      <c r="P418" s="40"/>
      <c r="Q418" s="40"/>
    </row>
    <row r="419" spans="13:17">
      <c r="M419" s="37"/>
      <c r="N419" s="148"/>
      <c r="O419" s="40"/>
      <c r="P419" s="40"/>
      <c r="Q419" s="40"/>
    </row>
    <row r="420" spans="13:17">
      <c r="M420" s="37"/>
      <c r="N420" s="148"/>
      <c r="O420" s="40"/>
      <c r="P420" s="40"/>
      <c r="Q420" s="40"/>
    </row>
    <row r="421" spans="13:17">
      <c r="M421" s="37"/>
      <c r="N421" s="148"/>
      <c r="O421" s="40"/>
      <c r="P421" s="40"/>
      <c r="Q421" s="40"/>
    </row>
    <row r="422" spans="13:17">
      <c r="M422" s="37"/>
      <c r="N422" s="148"/>
      <c r="O422" s="40"/>
      <c r="P422" s="40"/>
      <c r="Q422" s="40"/>
    </row>
    <row r="423" spans="13:17">
      <c r="M423" s="37"/>
      <c r="N423" s="148"/>
      <c r="O423" s="40"/>
      <c r="P423" s="40"/>
      <c r="Q423" s="40"/>
    </row>
    <row r="424" spans="13:17">
      <c r="M424" s="37"/>
      <c r="N424" s="148"/>
      <c r="O424" s="40"/>
      <c r="P424" s="40"/>
      <c r="Q424" s="40"/>
    </row>
    <row r="425" spans="13:17">
      <c r="M425" s="37"/>
      <c r="N425" s="148"/>
      <c r="O425" s="40"/>
      <c r="P425" s="40"/>
      <c r="Q425" s="40"/>
    </row>
    <row r="426" spans="13:17">
      <c r="M426" s="37"/>
      <c r="N426" s="148"/>
      <c r="O426" s="40"/>
      <c r="P426" s="40"/>
      <c r="Q426" s="40"/>
    </row>
    <row r="427" spans="13:17">
      <c r="M427" s="37"/>
      <c r="N427" s="148"/>
      <c r="O427" s="40"/>
      <c r="P427" s="40"/>
      <c r="Q427" s="40"/>
    </row>
    <row r="428" spans="13:17">
      <c r="M428" s="37"/>
      <c r="N428" s="148"/>
      <c r="O428" s="40"/>
      <c r="P428" s="40"/>
      <c r="Q428" s="40"/>
    </row>
    <row r="429" spans="13:17">
      <c r="M429" s="37"/>
      <c r="N429" s="148"/>
      <c r="O429" s="40"/>
      <c r="P429" s="40"/>
      <c r="Q429" s="40"/>
    </row>
    <row r="430" spans="13:17">
      <c r="M430" s="37"/>
      <c r="N430" s="148"/>
      <c r="O430" s="40"/>
      <c r="P430" s="40"/>
      <c r="Q430" s="40"/>
    </row>
    <row r="431" spans="13:17">
      <c r="M431" s="40"/>
      <c r="N431" s="40"/>
      <c r="O431" s="40"/>
      <c r="P431" s="40"/>
      <c r="Q431" s="40"/>
    </row>
  </sheetData>
  <sortState xmlns:xlrd2="http://schemas.microsoft.com/office/spreadsheetml/2017/richdata2" ref="AH355:AI363">
    <sortCondition ref="AH355:AH363"/>
  </sortState>
  <mergeCells count="7">
    <mergeCell ref="D5:BA5"/>
    <mergeCell ref="V2:AE2"/>
    <mergeCell ref="U345:W345"/>
    <mergeCell ref="M345:O345"/>
    <mergeCell ref="Q345:S345"/>
    <mergeCell ref="Y345:AA345"/>
    <mergeCell ref="AC345:AE34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A242C-4303-43FB-8387-9374FDBD4F80}">
  <dimension ref="A2:X150"/>
  <sheetViews>
    <sheetView topLeftCell="A4" workbookViewId="0">
      <selection activeCell="M7" sqref="M7"/>
    </sheetView>
  </sheetViews>
  <sheetFormatPr defaultRowHeight="15"/>
  <cols>
    <col min="3" max="3" width="12.85546875" customWidth="1"/>
    <col min="4" max="4" width="10" customWidth="1"/>
    <col min="5" max="5" width="9.7109375" customWidth="1"/>
    <col min="6" max="6" width="9.5703125" style="44" customWidth="1"/>
    <col min="7" max="7" width="13.7109375" style="44" customWidth="1"/>
    <col min="8" max="8" width="9.85546875" customWidth="1"/>
    <col min="9" max="9" width="11" style="44" customWidth="1"/>
    <col min="10" max="10" width="9.5703125" style="44" customWidth="1"/>
    <col min="11" max="11" width="12.85546875" bestFit="1" customWidth="1"/>
    <col min="12" max="12" width="10.85546875" bestFit="1" customWidth="1"/>
    <col min="13" max="13" width="9.85546875" customWidth="1"/>
    <col min="15" max="15" width="22.42578125" customWidth="1"/>
    <col min="16" max="16" width="9.85546875" bestFit="1" customWidth="1"/>
    <col min="17" max="18" width="9.28515625" bestFit="1" customWidth="1"/>
  </cols>
  <sheetData>
    <row r="2" spans="1:19">
      <c r="B2" s="59" t="s">
        <v>183</v>
      </c>
      <c r="C2" s="59"/>
      <c r="D2" s="59"/>
      <c r="E2" s="59"/>
    </row>
    <row r="3" spans="1:19">
      <c r="B3" s="4" t="s">
        <v>184</v>
      </c>
      <c r="C3" s="4"/>
      <c r="D3" s="4"/>
      <c r="E3" s="4"/>
      <c r="F3" s="58"/>
      <c r="G3" s="58"/>
      <c r="H3" s="4"/>
      <c r="I3" s="58"/>
      <c r="J3" s="58"/>
      <c r="K3" s="60"/>
      <c r="L3" s="4"/>
    </row>
    <row r="4" spans="1:19">
      <c r="B4" s="4" t="s">
        <v>213</v>
      </c>
      <c r="C4" s="4"/>
      <c r="D4" s="4"/>
      <c r="E4" s="4"/>
      <c r="F4" s="58"/>
      <c r="G4" s="58"/>
      <c r="H4" s="4"/>
      <c r="I4" s="58"/>
      <c r="J4" s="58"/>
      <c r="K4" s="4"/>
      <c r="L4" s="4"/>
    </row>
    <row r="6" spans="1:19" ht="45" customHeight="1">
      <c r="A6" s="20"/>
      <c r="B6" s="89" t="s">
        <v>49</v>
      </c>
      <c r="C6" s="90" t="s">
        <v>214</v>
      </c>
      <c r="D6" s="91" t="s">
        <v>215</v>
      </c>
      <c r="E6" s="91" t="s">
        <v>216</v>
      </c>
      <c r="F6" s="91" t="s">
        <v>217</v>
      </c>
      <c r="G6" s="92" t="s">
        <v>218</v>
      </c>
      <c r="H6" s="91" t="s">
        <v>186</v>
      </c>
      <c r="I6" s="91" t="s">
        <v>187</v>
      </c>
      <c r="J6" s="92" t="s">
        <v>188</v>
      </c>
      <c r="K6" s="93" t="s">
        <v>189</v>
      </c>
      <c r="L6" s="94" t="s">
        <v>185</v>
      </c>
      <c r="M6" s="94" t="s">
        <v>233</v>
      </c>
      <c r="N6" s="20"/>
      <c r="O6" s="95" t="s">
        <v>192</v>
      </c>
      <c r="P6" s="96" t="s">
        <v>191</v>
      </c>
      <c r="Q6" s="96" t="s">
        <v>190</v>
      </c>
      <c r="R6" s="96" t="s">
        <v>152</v>
      </c>
      <c r="S6" s="20"/>
    </row>
    <row r="7" spans="1:19" ht="24">
      <c r="B7" s="70" t="s">
        <v>0</v>
      </c>
      <c r="C7" s="71">
        <f>P54+P83+P88</f>
        <v>1362370</v>
      </c>
      <c r="D7" s="72">
        <f>P54/$C7</f>
        <v>0.55014056387031418</v>
      </c>
      <c r="E7" s="72">
        <f>P83/$C7</f>
        <v>0.23942321102196906</v>
      </c>
      <c r="F7" s="72">
        <f>P88/$C7</f>
        <v>0.2104362251077167</v>
      </c>
      <c r="G7" s="73">
        <f>(D7*R54+E7*R83+F7*R88)</f>
        <v>1416.3304539148689</v>
      </c>
      <c r="H7" s="74">
        <v>4903185</v>
      </c>
      <c r="I7" s="74">
        <v>50645.33</v>
      </c>
      <c r="J7" s="73">
        <v>0.59</v>
      </c>
      <c r="K7" s="75">
        <f>(H7*(1-J7))/(I7-(Q54+Q83+Q88))</f>
        <v>40.462788653544898</v>
      </c>
      <c r="L7" s="61">
        <f>(G7*J7)+(K7*(1-J7))</f>
        <v>852.22471115772612</v>
      </c>
      <c r="M7" s="67">
        <f>$L$58/L7</f>
        <v>2.3832487874961741</v>
      </c>
      <c r="N7" s="1"/>
      <c r="O7" s="56" t="s">
        <v>153</v>
      </c>
      <c r="P7" s="97">
        <v>18351295</v>
      </c>
      <c r="Q7" s="49">
        <v>3450.2</v>
      </c>
      <c r="R7" s="49">
        <v>5318.9</v>
      </c>
      <c r="S7" s="20"/>
    </row>
    <row r="8" spans="1:19" ht="24">
      <c r="B8" s="70" t="s">
        <v>1</v>
      </c>
      <c r="C8" s="71">
        <f>P94+P130</f>
        <v>315756</v>
      </c>
      <c r="D8" s="72">
        <f>P94/$C8</f>
        <v>0.79568717617400775</v>
      </c>
      <c r="E8" s="72">
        <f>P130/$C8</f>
        <v>0.20431282382599222</v>
      </c>
      <c r="F8" s="72"/>
      <c r="G8" s="73">
        <f>(D8*R94+E8*R130)</f>
        <v>2591.4972966467776</v>
      </c>
      <c r="H8" s="74">
        <v>731545</v>
      </c>
      <c r="I8" s="74">
        <v>570640.94999999995</v>
      </c>
      <c r="J8" s="73">
        <v>0.66</v>
      </c>
      <c r="K8" s="75">
        <f>(H8*(1-J8))/(I8-(Q94+Q130))</f>
        <v>0.43597708925411766</v>
      </c>
      <c r="L8" s="61">
        <f t="shared" ref="L8:L38" si="0">(G8*J8)+(K8*(1-J8))</f>
        <v>1710.5364479972197</v>
      </c>
      <c r="M8" s="67">
        <f t="shared" ref="M8:M56" si="1">$L$58/L8</f>
        <v>1.1873839414056315</v>
      </c>
      <c r="N8" s="1"/>
      <c r="O8" s="56" t="s">
        <v>142</v>
      </c>
      <c r="P8" s="97">
        <v>14083662</v>
      </c>
      <c r="Q8" s="49">
        <v>2281</v>
      </c>
      <c r="R8" s="49">
        <v>6174.3</v>
      </c>
      <c r="S8" s="20"/>
    </row>
    <row r="9" spans="1:19" ht="16.5">
      <c r="B9" s="70" t="s">
        <v>2</v>
      </c>
      <c r="C9" s="71">
        <f>P74+P86+P113</f>
        <v>849418</v>
      </c>
      <c r="D9" s="72">
        <f>P74/$C9</f>
        <v>0.50786303092234919</v>
      </c>
      <c r="E9" s="72">
        <f>P86/$C9</f>
        <v>0.34739433353190069</v>
      </c>
      <c r="F9" s="72">
        <f>P113/$C9</f>
        <v>0.14474263554575015</v>
      </c>
      <c r="G9" s="73">
        <f>(D9*R74+E9*R86+F9*R113)</f>
        <v>1645.6270558193964</v>
      </c>
      <c r="H9" s="74">
        <v>3017804</v>
      </c>
      <c r="I9" s="74">
        <v>52035.48</v>
      </c>
      <c r="J9" s="73">
        <v>0.56200000000000006</v>
      </c>
      <c r="K9" s="75">
        <f>(H9*(1-J9))/(I9-(Q74+Q86+Q113))</f>
        <v>25.656677383814955</v>
      </c>
      <c r="L9" s="61">
        <f t="shared" si="0"/>
        <v>936.08003006461183</v>
      </c>
      <c r="M9" s="67">
        <f t="shared" si="1"/>
        <v>2.1697541281814718</v>
      </c>
      <c r="N9" s="1"/>
      <c r="O9" s="99" t="s">
        <v>155</v>
      </c>
      <c r="P9" s="97">
        <v>8608208</v>
      </c>
      <c r="Q9" s="49">
        <v>2442.8000000000002</v>
      </c>
      <c r="R9" s="49">
        <v>3524</v>
      </c>
      <c r="S9" s="20"/>
    </row>
    <row r="10" spans="1:19" ht="16.5">
      <c r="B10" s="70" t="s">
        <v>3</v>
      </c>
      <c r="C10" s="71">
        <f>P19+P52+P104</f>
        <v>4669323</v>
      </c>
      <c r="D10" s="72">
        <f>P19/$C10</f>
        <v>0.77722487821039576</v>
      </c>
      <c r="E10" s="72">
        <f>P52/$C10</f>
        <v>0.18057607066377718</v>
      </c>
      <c r="F10" s="72">
        <f>P104/$C10</f>
        <v>4.2199051125827024E-2</v>
      </c>
      <c r="G10" s="73">
        <f>(D10*R19+E10*R52+F10*R104)</f>
        <v>2985.3948568561218</v>
      </c>
      <c r="H10" s="74">
        <v>7278717</v>
      </c>
      <c r="I10" s="74">
        <v>113594.08</v>
      </c>
      <c r="J10" s="76">
        <v>0.89800000000000002</v>
      </c>
      <c r="K10" s="75">
        <f>(H10*(1-J10))/(I10-(Q19+Q52+Q104))</f>
        <v>6.6284717222493619</v>
      </c>
      <c r="L10" s="61">
        <f t="shared" si="0"/>
        <v>2681.5606855724673</v>
      </c>
      <c r="M10" s="67">
        <f t="shared" si="1"/>
        <v>0.7574184393695087</v>
      </c>
      <c r="N10" s="1"/>
      <c r="O10" s="100" t="s">
        <v>56</v>
      </c>
      <c r="P10" s="97">
        <v>5502379</v>
      </c>
      <c r="Q10" s="49">
        <v>1238.5999999999999</v>
      </c>
      <c r="R10" s="49">
        <v>4442.3999999999996</v>
      </c>
      <c r="S10" s="20"/>
    </row>
    <row r="11" spans="1:19" ht="16.5">
      <c r="B11" s="70" t="s">
        <v>4</v>
      </c>
      <c r="C11" s="71">
        <f>P8+P13+P21</f>
        <v>21986116</v>
      </c>
      <c r="D11" s="72">
        <f>P8/$C11</f>
        <v>0.64057071289899503</v>
      </c>
      <c r="E11" s="72">
        <f>P13/$C11</f>
        <v>0.22494687101623589</v>
      </c>
      <c r="F11" s="72">
        <f>P21/$C11</f>
        <v>0.13448241608476913</v>
      </c>
      <c r="G11" s="73">
        <f>(D11*R8+E11*R13+F11*R21)</f>
        <v>5872.1367120504601</v>
      </c>
      <c r="H11" s="74">
        <v>39512223</v>
      </c>
      <c r="I11" s="74">
        <v>155779.22</v>
      </c>
      <c r="J11" s="76">
        <v>0.95</v>
      </c>
      <c r="K11" s="75">
        <f>(H11*(1-J11))/(I11-(Q8+Q13+Q21))</f>
        <v>13.001186460152811</v>
      </c>
      <c r="L11" s="61">
        <f t="shared" si="0"/>
        <v>5579.1799357709442</v>
      </c>
      <c r="M11" s="67">
        <f t="shared" si="1"/>
        <v>0.3640433778661184</v>
      </c>
      <c r="N11" s="1"/>
      <c r="O11" s="101" t="s">
        <v>156</v>
      </c>
      <c r="P11" s="97">
        <v>5441567</v>
      </c>
      <c r="Q11" s="49">
        <v>1981.4</v>
      </c>
      <c r="R11" s="49">
        <v>2746.4</v>
      </c>
      <c r="S11" s="20"/>
    </row>
    <row r="12" spans="1:19" ht="16.5">
      <c r="B12" s="70" t="s">
        <v>5</v>
      </c>
      <c r="C12" s="71">
        <f>P24+P64+P91</f>
        <v>3198077</v>
      </c>
      <c r="D12" s="72">
        <f>P24/$C12</f>
        <v>0.7423845642240634</v>
      </c>
      <c r="E12" s="72">
        <f>P64/$C12</f>
        <v>0.17492042874514904</v>
      </c>
      <c r="F12" s="72">
        <f>P91/$C12</f>
        <v>8.2695007030787568E-2</v>
      </c>
      <c r="G12" s="73">
        <f>(D12*R24+E12*R64+F12*R91)</f>
        <v>3359.1069949222615</v>
      </c>
      <c r="H12" s="74">
        <v>5758736</v>
      </c>
      <c r="I12" s="74">
        <v>103641.89</v>
      </c>
      <c r="J12" s="76">
        <v>0.86199999999999999</v>
      </c>
      <c r="K12" s="75">
        <f>(H12*(1-J12))/(I12-(Q24+Q64+Q91))</f>
        <v>7.7399056199774856</v>
      </c>
      <c r="L12" s="61">
        <f t="shared" si="0"/>
        <v>2896.6183365985462</v>
      </c>
      <c r="M12" s="67">
        <f t="shared" si="1"/>
        <v>0.70118437209300211</v>
      </c>
      <c r="N12" s="1"/>
      <c r="O12" s="56" t="s">
        <v>182</v>
      </c>
      <c r="P12" s="97">
        <v>5121892</v>
      </c>
      <c r="Q12" s="49">
        <v>1779.1</v>
      </c>
      <c r="R12" s="49">
        <v>2878.9</v>
      </c>
      <c r="S12" s="20"/>
    </row>
    <row r="13" spans="1:19" ht="24">
      <c r="B13" s="70" t="s">
        <v>6</v>
      </c>
      <c r="C13" s="71">
        <f>P47+P48+P63</f>
        <v>2411009</v>
      </c>
      <c r="D13" s="72">
        <f>P47/$C13</f>
        <v>0.38359831920992415</v>
      </c>
      <c r="E13" s="72">
        <f>P48/$C13</f>
        <v>0.38295626436898411</v>
      </c>
      <c r="F13" s="72">
        <f>P63/$C13</f>
        <v>0.23344541642109176</v>
      </c>
      <c r="G13" s="73">
        <f>(D13*R47+E13*R48+F13*R63)</f>
        <v>1874.8973576208136</v>
      </c>
      <c r="H13" s="74">
        <v>3565287</v>
      </c>
      <c r="I13" s="74">
        <v>4842.3599999999997</v>
      </c>
      <c r="J13" s="76">
        <v>0.88</v>
      </c>
      <c r="K13" s="75">
        <f>(H13*(1-J13))/(I13-(Q47+Q48+Q63))</f>
        <v>120.38923281257036</v>
      </c>
      <c r="L13" s="61">
        <f t="shared" si="0"/>
        <v>1664.3563826438244</v>
      </c>
      <c r="M13" s="67">
        <f t="shared" si="1"/>
        <v>1.2203296906366836</v>
      </c>
      <c r="N13" s="1"/>
      <c r="O13" s="56" t="s">
        <v>143</v>
      </c>
      <c r="P13" s="97">
        <v>4945708</v>
      </c>
      <c r="Q13" s="98">
        <v>809.6</v>
      </c>
      <c r="R13" s="49">
        <v>6108.8</v>
      </c>
      <c r="S13" s="20"/>
    </row>
    <row r="14" spans="1:19" ht="16.5">
      <c r="B14" s="70" t="s">
        <v>7</v>
      </c>
      <c r="C14" s="71">
        <f>538479+P116</f>
        <v>649248</v>
      </c>
      <c r="D14" s="72">
        <f>538479/$C14</f>
        <v>0.82938876977672626</v>
      </c>
      <c r="E14" s="72">
        <f>P116/$C14</f>
        <v>0.17061123022327371</v>
      </c>
      <c r="F14" s="72"/>
      <c r="G14" s="73">
        <f>(D14*R11+E14*R116)</f>
        <v>2533.1189010978856</v>
      </c>
      <c r="H14" s="74">
        <v>973764</v>
      </c>
      <c r="I14" s="74">
        <v>1948.54</v>
      </c>
      <c r="J14" s="76">
        <v>0.83299999999999996</v>
      </c>
      <c r="K14" s="75">
        <f>(H14*(1-J14))/(I14-(494+Q116))</f>
        <v>117.79346342735455</v>
      </c>
      <c r="L14" s="61">
        <f t="shared" si="0"/>
        <v>2129.7595530069066</v>
      </c>
      <c r="M14" s="67">
        <f t="shared" si="1"/>
        <v>0.95365859806726339</v>
      </c>
      <c r="N14" s="1"/>
      <c r="O14" s="100" t="s">
        <v>57</v>
      </c>
      <c r="P14" s="97">
        <v>4944332</v>
      </c>
      <c r="Q14" s="49">
        <v>1660</v>
      </c>
      <c r="R14" s="49">
        <v>2978.5</v>
      </c>
      <c r="S14" s="20"/>
    </row>
    <row r="15" spans="1:19" ht="16.5">
      <c r="B15" s="70" t="s">
        <v>8</v>
      </c>
      <c r="C15" s="71">
        <f>P10+P23+P34</f>
        <v>9454665</v>
      </c>
      <c r="D15" s="72">
        <f>P10/$C15</f>
        <v>0.58197503560411712</v>
      </c>
      <c r="E15" s="72">
        <f>P23/$C15</f>
        <v>0.258260869105357</v>
      </c>
      <c r="F15" s="72">
        <f>P34/$C15</f>
        <v>0.1597640952905259</v>
      </c>
      <c r="G15" s="73">
        <f>(D15*R10+E15*R23+F15*R34)</f>
        <v>3648.0903037177941</v>
      </c>
      <c r="H15" s="74">
        <v>21477737</v>
      </c>
      <c r="I15" s="74">
        <v>53624.76</v>
      </c>
      <c r="J15" s="76">
        <v>0.91200000000000003</v>
      </c>
      <c r="K15" s="75">
        <f>(H15*(1-J15))/(I15-(Q10+Q23+Q34))</f>
        <v>37.182501860068534</v>
      </c>
      <c r="L15" s="61">
        <f t="shared" si="0"/>
        <v>3330.3304171543145</v>
      </c>
      <c r="M15" s="67">
        <f t="shared" si="1"/>
        <v>0.60986846802919381</v>
      </c>
      <c r="N15" s="1"/>
      <c r="O15" s="100" t="s">
        <v>58</v>
      </c>
      <c r="P15" s="97">
        <v>4586770</v>
      </c>
      <c r="Q15" s="49">
        <v>1321.7</v>
      </c>
      <c r="R15" s="49">
        <v>3470.3</v>
      </c>
      <c r="S15" s="20"/>
    </row>
    <row r="16" spans="1:19" ht="16.5">
      <c r="B16" s="70" t="s">
        <v>9</v>
      </c>
      <c r="C16" s="71">
        <f>P16+P80</f>
        <v>4902206</v>
      </c>
      <c r="D16" s="72">
        <f>P16/$C16</f>
        <v>0.92109939892366821</v>
      </c>
      <c r="E16" s="72">
        <f>P80/$C16</f>
        <v>7.8900601076331761E-2</v>
      </c>
      <c r="F16" s="73"/>
      <c r="G16" s="73">
        <f>(D16*R16+E16*R80)</f>
        <v>1689.8180198669743</v>
      </c>
      <c r="H16" s="74">
        <v>10617423</v>
      </c>
      <c r="I16" s="74">
        <v>57513.49</v>
      </c>
      <c r="J16" s="76">
        <v>0.751</v>
      </c>
      <c r="K16" s="75">
        <f>(H16*(1-J16))/(I16-(Q16))</f>
        <v>48.183531210946114</v>
      </c>
      <c r="L16" s="61">
        <f t="shared" si="0"/>
        <v>1281.0510321916233</v>
      </c>
      <c r="M16" s="67">
        <f t="shared" si="1"/>
        <v>1.5854665103123819</v>
      </c>
      <c r="N16" s="1"/>
      <c r="O16" s="100" t="s">
        <v>59</v>
      </c>
      <c r="P16" s="97">
        <v>4515419</v>
      </c>
      <c r="Q16" s="49">
        <v>2645.4</v>
      </c>
      <c r="R16" s="49">
        <v>1706.9</v>
      </c>
      <c r="S16" s="20"/>
    </row>
    <row r="17" spans="2:19" ht="16.5">
      <c r="B17" s="70" t="s">
        <v>50</v>
      </c>
      <c r="C17" s="71"/>
      <c r="D17" s="72"/>
      <c r="E17" s="73"/>
      <c r="F17" s="73"/>
      <c r="G17" s="73">
        <f>AVERAGE(R$53)</f>
        <v>4715.6000000000004</v>
      </c>
      <c r="H17" s="74">
        <v>1415872</v>
      </c>
      <c r="I17" s="74">
        <v>6422.63</v>
      </c>
      <c r="J17" s="76">
        <v>0.91900000000000004</v>
      </c>
      <c r="K17" s="75">
        <f>(H17*(1-J17))/(I17-(Q53))</f>
        <v>18.342569528967125</v>
      </c>
      <c r="L17" s="61">
        <f t="shared" si="0"/>
        <v>4335.1221481318471</v>
      </c>
      <c r="M17" s="67">
        <f t="shared" si="1"/>
        <v>0.46851355974275904</v>
      </c>
      <c r="N17" s="1"/>
      <c r="O17" s="100" t="s">
        <v>154</v>
      </c>
      <c r="P17" s="97">
        <v>4181019</v>
      </c>
      <c r="Q17" s="49">
        <v>1873.5</v>
      </c>
      <c r="R17" s="49">
        <v>2231.6999999999998</v>
      </c>
      <c r="S17" s="20"/>
    </row>
    <row r="18" spans="2:19" ht="16.5">
      <c r="B18" s="70" t="s">
        <v>10</v>
      </c>
      <c r="C18" s="71">
        <f>P82+P110+P119</f>
        <v>591916</v>
      </c>
      <c r="D18" s="72">
        <f>P82/$C18</f>
        <v>0.59076625737435717</v>
      </c>
      <c r="E18" s="72">
        <f>P110/$C18</f>
        <v>0.25594678974719387</v>
      </c>
      <c r="F18" s="72">
        <f>P119/$C18</f>
        <v>0.15328695287844896</v>
      </c>
      <c r="G18" s="73">
        <f>(D18*R82+E18*R110+F18*R119)</f>
        <v>2414.8460440332751</v>
      </c>
      <c r="H18" s="74">
        <v>1787065</v>
      </c>
      <c r="I18" s="74">
        <v>82643.12</v>
      </c>
      <c r="J18" s="76">
        <v>0.70599999999999996</v>
      </c>
      <c r="K18" s="75">
        <f>(H18*(1-J18))/(I18-(Q82+Q110+Q119))</f>
        <v>6.3765329432145634</v>
      </c>
      <c r="L18" s="61">
        <f t="shared" si="0"/>
        <v>1706.7560077727971</v>
      </c>
      <c r="M18" s="67">
        <f t="shared" si="1"/>
        <v>1.1900139799076088</v>
      </c>
      <c r="N18" s="1"/>
      <c r="O18" s="100" t="s">
        <v>60</v>
      </c>
      <c r="P18" s="97">
        <v>3734090</v>
      </c>
      <c r="Q18" s="49">
        <v>1337.2</v>
      </c>
      <c r="R18" s="49">
        <v>2792.5</v>
      </c>
      <c r="S18" s="20"/>
    </row>
    <row r="19" spans="2:19" ht="16.5">
      <c r="B19" s="70" t="s">
        <v>11</v>
      </c>
      <c r="C19" s="71">
        <f>7947860+702579</f>
        <v>8650439</v>
      </c>
      <c r="D19" s="72">
        <f>7947860/$C19</f>
        <v>0.91878111619537461</v>
      </c>
      <c r="E19" s="72">
        <f>702579/$C19</f>
        <v>8.1218883804625414E-2</v>
      </c>
      <c r="F19" s="73"/>
      <c r="G19" s="73">
        <f>(D19*R9+E19*R26)</f>
        <v>3426.9028244115702</v>
      </c>
      <c r="H19" s="74">
        <v>12671821</v>
      </c>
      <c r="I19" s="74">
        <v>55518.93</v>
      </c>
      <c r="J19" s="76">
        <v>0.88500000000000001</v>
      </c>
      <c r="K19" s="75">
        <f>(H19*(1-J19))/(I19-(Q9))</f>
        <v>27.45602241534942</v>
      </c>
      <c r="L19" s="61">
        <f t="shared" si="0"/>
        <v>3035.9664421820048</v>
      </c>
      <c r="M19" s="67">
        <f t="shared" si="1"/>
        <v>0.66900064550159033</v>
      </c>
      <c r="N19" s="1"/>
      <c r="O19" s="56" t="s">
        <v>144</v>
      </c>
      <c r="P19" s="97">
        <v>3629114</v>
      </c>
      <c r="Q19" s="49">
        <v>1146.5999999999999</v>
      </c>
      <c r="R19" s="49">
        <v>3165.2</v>
      </c>
      <c r="S19" s="20"/>
    </row>
    <row r="20" spans="2:19" ht="16.5">
      <c r="B20" s="70" t="s">
        <v>12</v>
      </c>
      <c r="C20" s="71">
        <f>P35+660348</f>
        <v>2147831</v>
      </c>
      <c r="D20" s="72">
        <f>P35/$C20</f>
        <v>0.69255122958929261</v>
      </c>
      <c r="E20" s="72">
        <f>660348/$C20</f>
        <v>0.30744877041070734</v>
      </c>
      <c r="F20" s="73"/>
      <c r="G20" s="73">
        <f>(D20*R35+E20*R9)</f>
        <v>2543.1396935326848</v>
      </c>
      <c r="H20" s="74">
        <v>6732219</v>
      </c>
      <c r="I20" s="74">
        <v>35826.11</v>
      </c>
      <c r="J20" s="76">
        <v>0.72399999999999998</v>
      </c>
      <c r="K20" s="75">
        <f>(H20*(1-J20))/(I20-(Q35+187.4))</f>
        <v>53.190161511991093</v>
      </c>
      <c r="L20" s="61">
        <f t="shared" si="0"/>
        <v>1855.9136226949731</v>
      </c>
      <c r="M20" s="67">
        <f t="shared" si="1"/>
        <v>1.0943739432181221</v>
      </c>
      <c r="N20" s="1"/>
      <c r="O20" s="100" t="s">
        <v>61</v>
      </c>
      <c r="P20" s="97">
        <v>3059393</v>
      </c>
      <c r="Q20" s="49">
        <v>1010.3</v>
      </c>
      <c r="R20" s="49">
        <v>3028.2</v>
      </c>
      <c r="S20" s="20"/>
    </row>
    <row r="21" spans="2:19" ht="16.5">
      <c r="B21" s="70" t="s">
        <v>13</v>
      </c>
      <c r="C21" s="71">
        <f>P73+P89+P105</f>
        <v>907965</v>
      </c>
      <c r="D21" s="72">
        <f>P73/$C21</f>
        <v>0.49569091319599323</v>
      </c>
      <c r="E21" s="72">
        <f>P89/$C21</f>
        <v>0.3084381005875777</v>
      </c>
      <c r="F21" s="72">
        <f>P105/$C21</f>
        <v>0.19587098621642904</v>
      </c>
      <c r="G21" s="73">
        <f>(D21*R73+E21*R89+F21*R105)</f>
        <v>2154.4979524541141</v>
      </c>
      <c r="H21" s="74">
        <v>3155070</v>
      </c>
      <c r="I21" s="74">
        <v>55857.13</v>
      </c>
      <c r="J21" s="76">
        <v>0.64</v>
      </c>
      <c r="K21" s="75">
        <f>(H21*(1-J21))/(I21-(Q73+Q89+Q105))</f>
        <v>20.489378248296244</v>
      </c>
      <c r="L21" s="61">
        <f t="shared" si="0"/>
        <v>1386.2548657400196</v>
      </c>
      <c r="M21" s="67">
        <f t="shared" si="1"/>
        <v>1.4651443682808589</v>
      </c>
      <c r="N21" s="1"/>
      <c r="O21" s="100" t="s">
        <v>62</v>
      </c>
      <c r="P21" s="97">
        <v>2956746</v>
      </c>
      <c r="Q21" s="98">
        <v>732.4</v>
      </c>
      <c r="R21" s="49">
        <v>4037</v>
      </c>
      <c r="S21" s="20"/>
    </row>
    <row r="22" spans="2:19" ht="16.5">
      <c r="B22" s="70" t="s">
        <v>14</v>
      </c>
      <c r="C22" s="71">
        <f>P43+P87</f>
        <v>1262809</v>
      </c>
      <c r="D22" s="72">
        <f>P43/$C22</f>
        <v>0.77014497045871544</v>
      </c>
      <c r="E22" s="72">
        <f>P87/$C22</f>
        <v>0.22985502954128456</v>
      </c>
      <c r="F22" s="72"/>
      <c r="G22" s="73">
        <f>(D22*R43+E22*R87)</f>
        <v>2333.3490466887706</v>
      </c>
      <c r="H22" s="74">
        <v>4467673</v>
      </c>
      <c r="I22" s="74">
        <v>39486.339999999997</v>
      </c>
      <c r="J22" s="76">
        <v>0.58399999999999996</v>
      </c>
      <c r="K22" s="75">
        <f>(H22*(1-J22))/(I22-(Q43+Q87))</f>
        <v>47.750508271127956</v>
      </c>
      <c r="L22" s="61">
        <f t="shared" si="0"/>
        <v>1382.5400547070312</v>
      </c>
      <c r="M22" s="67">
        <f t="shared" si="1"/>
        <v>1.4690811326774347</v>
      </c>
      <c r="N22" s="1"/>
      <c r="O22" s="100" t="s">
        <v>63</v>
      </c>
      <c r="P22" s="97">
        <v>2650890</v>
      </c>
      <c r="Q22" s="49">
        <v>1021.8</v>
      </c>
      <c r="R22" s="49">
        <v>2594.3000000000002</v>
      </c>
      <c r="S22" s="20"/>
    </row>
    <row r="23" spans="2:19" ht="16.5">
      <c r="B23" s="70" t="s">
        <v>15</v>
      </c>
      <c r="C23" s="71">
        <f>P72+P111+605721</f>
        <v>1228594</v>
      </c>
      <c r="D23" s="72">
        <f>P72/$C23</f>
        <v>0.38488711486463389</v>
      </c>
      <c r="E23" s="72">
        <f>P111/$C23</f>
        <v>0.12209322200824682</v>
      </c>
      <c r="F23" s="72">
        <f>605721/$C23</f>
        <v>0.49301966312711931</v>
      </c>
      <c r="G23" s="73">
        <f>(D23*R72+E23*R111+F23*R33)</f>
        <v>2182.8340973503045</v>
      </c>
      <c r="H23" s="74">
        <v>2913314</v>
      </c>
      <c r="I23" s="74">
        <v>81758.720000000001</v>
      </c>
      <c r="J23" s="76">
        <v>0.74199999999999999</v>
      </c>
      <c r="K23" s="75">
        <f>(H23*(1-J23))/(I23-(Q72+Q111+Q33))</f>
        <v>9.3039541943950628</v>
      </c>
      <c r="L23" s="61">
        <f t="shared" si="0"/>
        <v>1622.0633204160799</v>
      </c>
      <c r="M23" s="67">
        <f t="shared" si="1"/>
        <v>1.2521481029605763</v>
      </c>
      <c r="N23" s="1"/>
      <c r="O23" s="56" t="s">
        <v>145</v>
      </c>
      <c r="P23" s="97">
        <v>2441770</v>
      </c>
      <c r="Q23" s="98">
        <v>957</v>
      </c>
      <c r="R23" s="49">
        <v>2551.5</v>
      </c>
      <c r="S23" s="20"/>
    </row>
    <row r="24" spans="2:19" ht="24">
      <c r="B24" s="70" t="s">
        <v>16</v>
      </c>
      <c r="C24" s="71">
        <f>P49+P61+P84</f>
        <v>1792329</v>
      </c>
      <c r="D24" s="72">
        <f>P49/$C24</f>
        <v>0.50197424691560533</v>
      </c>
      <c r="E24" s="72">
        <f>P61/$C24</f>
        <v>0.33158477042998247</v>
      </c>
      <c r="F24" s="72">
        <f>P84/$C24</f>
        <v>0.16644098265441223</v>
      </c>
      <c r="G24" s="73">
        <f>(D24*R49+E24*R61+F24*R84)</f>
        <v>2601.8356383788914</v>
      </c>
      <c r="H24" s="74">
        <v>4648794</v>
      </c>
      <c r="I24" s="74">
        <v>43203.9</v>
      </c>
      <c r="J24" s="76">
        <v>0.73199999999999998</v>
      </c>
      <c r="K24" s="75">
        <f>(H24*(1-J24))/(I24-(Q49+Q61+Q84))</f>
        <v>29.383540099762978</v>
      </c>
      <c r="L24" s="61">
        <f t="shared" si="0"/>
        <v>1912.4184760400849</v>
      </c>
      <c r="M24" s="67">
        <f t="shared" si="1"/>
        <v>1.0620392633658891</v>
      </c>
      <c r="N24" s="1"/>
      <c r="O24" s="56" t="s">
        <v>146</v>
      </c>
      <c r="P24" s="97">
        <v>2374203</v>
      </c>
      <c r="Q24" s="98">
        <v>668</v>
      </c>
      <c r="R24" s="49">
        <v>3554.4</v>
      </c>
      <c r="S24" s="20"/>
    </row>
    <row r="25" spans="2:19" ht="16.5">
      <c r="B25" s="70" t="s">
        <v>17</v>
      </c>
      <c r="C25" s="71">
        <f>P17+P60+P69</f>
        <v>5288833</v>
      </c>
      <c r="D25" s="72">
        <f>P17/$C25</f>
        <v>0.79053715630650467</v>
      </c>
      <c r="E25" s="72">
        <f>P60/$C25</f>
        <v>0.11747393044930705</v>
      </c>
      <c r="F25" s="72">
        <f>P69/$C25</f>
        <v>9.1988913244188272E-2</v>
      </c>
      <c r="G25" s="73">
        <f>(D25*R17+E25*R60+F25*R69)</f>
        <v>2120.8029161631684</v>
      </c>
      <c r="H25" s="74">
        <v>6892503</v>
      </c>
      <c r="I25" s="74">
        <v>7800.06</v>
      </c>
      <c r="J25" s="76">
        <v>0.92</v>
      </c>
      <c r="K25" s="75">
        <f>(H25*(1-J25))/(I25-(Q17+Q60+Q69))</f>
        <v>104.55344662163949</v>
      </c>
      <c r="L25" s="61">
        <f t="shared" si="0"/>
        <v>1959.5029585998461</v>
      </c>
      <c r="M25" s="67">
        <f t="shared" si="1"/>
        <v>1.0365197463096536</v>
      </c>
      <c r="N25" s="1"/>
      <c r="O25" s="100" t="s">
        <v>64</v>
      </c>
      <c r="P25" s="97">
        <v>2203663</v>
      </c>
      <c r="Q25" s="98">
        <v>717</v>
      </c>
      <c r="R25" s="49">
        <v>3073.3</v>
      </c>
      <c r="S25" s="20"/>
    </row>
    <row r="26" spans="2:19" ht="16.5">
      <c r="B26" s="70" t="s">
        <v>18</v>
      </c>
      <c r="C26" s="71">
        <f>1961428+P25</f>
        <v>4165091</v>
      </c>
      <c r="D26" s="72">
        <f>1961428/$C26</f>
        <v>0.47092080341101789</v>
      </c>
      <c r="E26" s="72">
        <f>P25/$C26</f>
        <v>0.52907919658898206</v>
      </c>
      <c r="F26" s="72"/>
      <c r="G26" s="73">
        <f>(D26*R15+E26*R25)</f>
        <v>3260.2555589541744</v>
      </c>
      <c r="H26" s="74">
        <v>6045680</v>
      </c>
      <c r="I26" s="74">
        <v>9707.24</v>
      </c>
      <c r="J26" s="76">
        <v>0.872</v>
      </c>
      <c r="K26" s="75">
        <f>(H26*(1-J26))/(I26-((Q15/2)+Q25))</f>
        <v>92.905607733579544</v>
      </c>
      <c r="L26" s="61">
        <f t="shared" si="0"/>
        <v>2854.8347651979384</v>
      </c>
      <c r="M26" s="67">
        <f t="shared" si="1"/>
        <v>0.71144695808694391</v>
      </c>
      <c r="N26" s="1"/>
      <c r="O26" s="100" t="s">
        <v>65</v>
      </c>
      <c r="P26" s="97">
        <v>2150706</v>
      </c>
      <c r="Q26" s="98">
        <v>923.6</v>
      </c>
      <c r="R26" s="49">
        <v>2328.5</v>
      </c>
      <c r="S26" s="20"/>
    </row>
    <row r="27" spans="2:19" ht="24">
      <c r="B27" s="70" t="s">
        <v>19</v>
      </c>
      <c r="C27" s="71">
        <f>P102+P131+P132</f>
        <v>324521</v>
      </c>
      <c r="D27" s="72">
        <f>P102/$C27</f>
        <v>0.62835378912304596</v>
      </c>
      <c r="E27" s="72">
        <f>P131/$C27</f>
        <v>0.18861645317252196</v>
      </c>
      <c r="F27" s="72">
        <f>P132/$C27</f>
        <v>0.18302975770443208</v>
      </c>
      <c r="G27" s="73">
        <f>(D27*R102+E27*R131+F27*R132)</f>
        <v>1521.5136511966871</v>
      </c>
      <c r="H27" s="74">
        <v>1344212</v>
      </c>
      <c r="I27" s="74">
        <v>30842.92</v>
      </c>
      <c r="J27" s="76">
        <v>0.38700000000000001</v>
      </c>
      <c r="K27" s="75">
        <f>(H27*(1-J27))/(I27-(Q102+Q131+Q132))</f>
        <v>26.902567099544488</v>
      </c>
      <c r="L27" s="61">
        <f t="shared" si="0"/>
        <v>605.31705664513868</v>
      </c>
      <c r="M27" s="67">
        <f t="shared" si="1"/>
        <v>3.3553713500123945</v>
      </c>
      <c r="N27" s="1"/>
      <c r="O27" s="56" t="s">
        <v>147</v>
      </c>
      <c r="P27" s="97">
        <v>1886011</v>
      </c>
      <c r="Q27" s="98">
        <v>416.8</v>
      </c>
      <c r="R27" s="49">
        <v>4524.5</v>
      </c>
      <c r="S27" s="20"/>
    </row>
    <row r="28" spans="2:19" ht="16.5">
      <c r="B28" s="70" t="s">
        <v>20</v>
      </c>
      <c r="C28" s="71">
        <f>P18+P62</f>
        <v>4304025</v>
      </c>
      <c r="D28" s="72">
        <f>P18/$C28</f>
        <v>0.86758092715539525</v>
      </c>
      <c r="E28" s="72">
        <f>P62/$C28</f>
        <v>0.13241907284460475</v>
      </c>
      <c r="F28" s="72"/>
      <c r="G28" s="73">
        <f>(D28*R18+E28*R62)</f>
        <v>2691.7026017506869</v>
      </c>
      <c r="H28" s="74">
        <v>9986857</v>
      </c>
      <c r="I28" s="74">
        <v>56538.9</v>
      </c>
      <c r="J28" s="76">
        <v>0.746</v>
      </c>
      <c r="K28" s="75">
        <f>(H28*(1-J28))/(I28-(Q18+Q62))</f>
        <v>46.187379313232981</v>
      </c>
      <c r="L28" s="61">
        <f t="shared" si="0"/>
        <v>2019.7417352515736</v>
      </c>
      <c r="M28" s="67">
        <f t="shared" si="1"/>
        <v>1.0056055554488723</v>
      </c>
      <c r="N28" s="1"/>
      <c r="O28" s="100" t="s">
        <v>157</v>
      </c>
      <c r="P28" s="97">
        <v>1849898</v>
      </c>
      <c r="Q28" s="98">
        <v>524.4</v>
      </c>
      <c r="R28" s="49">
        <v>3527.8</v>
      </c>
      <c r="S28" s="20"/>
    </row>
    <row r="29" spans="2:19" ht="16.5">
      <c r="B29" s="70" t="s">
        <v>21</v>
      </c>
      <c r="C29" s="71">
        <f>P22+P114</f>
        <v>2771268</v>
      </c>
      <c r="D29" s="72">
        <f>P22/$C29</f>
        <v>0.95656212246523975</v>
      </c>
      <c r="E29" s="72">
        <f>P114/$C29</f>
        <v>4.3437877534760264E-2</v>
      </c>
      <c r="F29" s="73"/>
      <c r="G29" s="73">
        <f>(D29*R22+E29*R114)</f>
        <v>2555.8010091409424</v>
      </c>
      <c r="H29" s="74">
        <v>5639632</v>
      </c>
      <c r="I29" s="74">
        <v>79626.740000000005</v>
      </c>
      <c r="J29" s="76">
        <v>0.73299999999999998</v>
      </c>
      <c r="K29" s="75">
        <f>(H29*(1-J29))/(I29-(Q22))</f>
        <v>19.156324577055845</v>
      </c>
      <c r="L29" s="61">
        <f t="shared" si="0"/>
        <v>1878.5168783623847</v>
      </c>
      <c r="M29" s="67">
        <f t="shared" si="1"/>
        <v>1.081205887972392</v>
      </c>
      <c r="N29" s="1"/>
      <c r="O29" s="100" t="s">
        <v>66</v>
      </c>
      <c r="P29" s="97">
        <v>1780673</v>
      </c>
      <c r="Q29" s="98">
        <v>772</v>
      </c>
      <c r="R29" s="49">
        <v>2306.6999999999998</v>
      </c>
      <c r="S29" s="20"/>
    </row>
    <row r="30" spans="2:19" ht="16.5">
      <c r="B30" s="70" t="s">
        <v>22</v>
      </c>
      <c r="C30" s="71">
        <f>P26+P33+P90</f>
        <v>3943847</v>
      </c>
      <c r="D30" s="72">
        <f>P26/$C30</f>
        <v>0.54533200704794071</v>
      </c>
      <c r="E30" s="72">
        <f>P33/$C30</f>
        <v>0.38526266358710165</v>
      </c>
      <c r="F30" s="72">
        <f>P90/$C30</f>
        <v>6.9405329364957621E-2</v>
      </c>
      <c r="G30" s="73">
        <f>(D30*R26+E30*R33+F30*R90)</f>
        <v>2266.9115161414729</v>
      </c>
      <c r="H30" s="74">
        <v>6137428</v>
      </c>
      <c r="I30" s="74">
        <v>68741.52</v>
      </c>
      <c r="J30" s="76">
        <v>0.70399999999999996</v>
      </c>
      <c r="K30" s="75">
        <f>(H30*(1-J30))/(I30-(Q26+Q33+Q90))</f>
        <v>27.115489548764426</v>
      </c>
      <c r="L30" s="61">
        <f t="shared" si="0"/>
        <v>1603.9318922700311</v>
      </c>
      <c r="M30" s="67">
        <f t="shared" si="1"/>
        <v>1.2663028394967453</v>
      </c>
      <c r="N30" s="1"/>
      <c r="O30" s="100" t="s">
        <v>67</v>
      </c>
      <c r="P30" s="97">
        <v>1758210</v>
      </c>
      <c r="Q30" s="98">
        <v>597.1</v>
      </c>
      <c r="R30" s="49">
        <v>2944.6</v>
      </c>
      <c r="S30" s="20"/>
    </row>
    <row r="31" spans="2:19" ht="16.5">
      <c r="B31" s="70" t="s">
        <v>23</v>
      </c>
      <c r="C31" s="71">
        <f>P81+P101</f>
        <v>560426</v>
      </c>
      <c r="D31" s="72">
        <f>P81/$C31</f>
        <v>0.62716219447348986</v>
      </c>
      <c r="E31" s="72">
        <f>P101/$C31</f>
        <v>0.37283780552651019</v>
      </c>
      <c r="F31" s="73"/>
      <c r="G31" s="73">
        <f>(D31*R81+E31*R101)</f>
        <v>1382.5756139079915</v>
      </c>
      <c r="H31" s="74">
        <v>2976149</v>
      </c>
      <c r="I31" s="74">
        <v>46923.27</v>
      </c>
      <c r="J31" s="76">
        <v>0.49299999999999999</v>
      </c>
      <c r="K31" s="75">
        <f>(H31*(1-J31))/(I31-(Q81+Q101))</f>
        <v>32.438274672496313</v>
      </c>
      <c r="L31" s="61">
        <f t="shared" si="0"/>
        <v>698.05598291559545</v>
      </c>
      <c r="M31" s="67">
        <f t="shared" si="1"/>
        <v>2.9095997445043191</v>
      </c>
      <c r="N31" s="1"/>
      <c r="O31" s="100" t="s">
        <v>68</v>
      </c>
      <c r="P31" s="97">
        <v>1733853</v>
      </c>
      <c r="Q31" s="98">
        <v>905.2</v>
      </c>
      <c r="R31" s="49">
        <v>1915.5</v>
      </c>
      <c r="S31" s="20"/>
    </row>
    <row r="32" spans="2:19" ht="16.5">
      <c r="B32" s="70" t="s">
        <v>24</v>
      </c>
      <c r="C32" s="71">
        <f>P115+P122+P128</f>
        <v>262137</v>
      </c>
      <c r="D32" s="72">
        <f>P115/$C32</f>
        <v>0.43783594074853988</v>
      </c>
      <c r="E32" s="72">
        <f>P122/$C32</f>
        <v>0.31341245226732589</v>
      </c>
      <c r="F32" s="72">
        <f>P128/$C32</f>
        <v>0.24875160698413426</v>
      </c>
      <c r="G32" s="73">
        <f>(D32*R115+E32*R122+F32*R128)</f>
        <v>2039.726358354601</v>
      </c>
      <c r="H32" s="74">
        <v>1068778</v>
      </c>
      <c r="I32" s="74">
        <v>145545.79999999999</v>
      </c>
      <c r="J32" s="76">
        <v>0.55900000000000005</v>
      </c>
      <c r="K32" s="75">
        <f>(H32*(1-J32))/(I32-(Q115+Q122+129))</f>
        <v>3.2434326920297885</v>
      </c>
      <c r="L32" s="61">
        <f t="shared" si="0"/>
        <v>1141.637388137407</v>
      </c>
      <c r="M32" s="67">
        <f t="shared" si="1"/>
        <v>1.7790793562346698</v>
      </c>
      <c r="N32" s="1"/>
      <c r="O32" s="100" t="s">
        <v>158</v>
      </c>
      <c r="P32" s="97">
        <v>1624827</v>
      </c>
      <c r="Q32" s="98">
        <v>787.7</v>
      </c>
      <c r="R32" s="49">
        <v>2062.6</v>
      </c>
      <c r="S32" s="20"/>
    </row>
    <row r="33" spans="2:19" ht="16.5">
      <c r="B33" s="70" t="s">
        <v>25</v>
      </c>
      <c r="C33" s="71">
        <f>P39+P50+P79</f>
        <v>2525357</v>
      </c>
      <c r="D33" s="72">
        <f>P39/$C33</f>
        <v>0.49475856284873782</v>
      </c>
      <c r="E33" s="72">
        <f>P50/$C33</f>
        <v>0.35040233915442448</v>
      </c>
      <c r="F33" s="72">
        <f>P79/$C33</f>
        <v>0.15483909799683768</v>
      </c>
      <c r="G33" s="73">
        <f>(D33*R39+E33*R50+F33*R79)</f>
        <v>1619.7812477998159</v>
      </c>
      <c r="H33" s="74">
        <v>10488084</v>
      </c>
      <c r="I33" s="74">
        <v>48617.91</v>
      </c>
      <c r="J33" s="76">
        <v>0.66100000000000003</v>
      </c>
      <c r="K33" s="75">
        <f>(H33*(1-J33))/(I33-(Q39+Q50+Q79))</f>
        <v>75.59066241372777</v>
      </c>
      <c r="L33" s="61">
        <f t="shared" si="0"/>
        <v>1096.300639353932</v>
      </c>
      <c r="M33" s="67">
        <f t="shared" si="1"/>
        <v>1.8526519429358967</v>
      </c>
      <c r="N33" s="1"/>
      <c r="O33" s="100" t="s">
        <v>69</v>
      </c>
      <c r="P33" s="97">
        <v>1519417</v>
      </c>
      <c r="Q33" s="98">
        <v>677.8</v>
      </c>
      <c r="R33" s="49">
        <v>2241.6</v>
      </c>
      <c r="S33" s="20"/>
    </row>
    <row r="34" spans="2:19" ht="16.5">
      <c r="B34" s="70" t="s">
        <v>26</v>
      </c>
      <c r="C34" s="71">
        <f>P106+P123</f>
        <v>258631</v>
      </c>
      <c r="D34" s="72">
        <f>P106/$C34</f>
        <v>0.68311996628401084</v>
      </c>
      <c r="E34" s="72">
        <f>P123/$C34</f>
        <v>0.31688003371598916</v>
      </c>
      <c r="F34" s="73"/>
      <c r="G34" s="73">
        <f>(D34*R106+E34*R123)</f>
        <v>2387.6430505237195</v>
      </c>
      <c r="H34" s="74">
        <v>762062</v>
      </c>
      <c r="I34" s="74">
        <v>69000.800000000003</v>
      </c>
      <c r="J34" s="76">
        <v>0.59899999999999998</v>
      </c>
      <c r="K34" s="75">
        <f>(H34*(1-J34))/(I34-(Q106+Q123))</f>
        <v>4.435757311838727</v>
      </c>
      <c r="L34" s="61">
        <f t="shared" si="0"/>
        <v>1431.9769259457553</v>
      </c>
      <c r="M34" s="67">
        <f t="shared" si="1"/>
        <v>1.4183632939472843</v>
      </c>
      <c r="N34" s="1"/>
      <c r="O34" s="100" t="s">
        <v>70</v>
      </c>
      <c r="P34" s="97">
        <v>1510516</v>
      </c>
      <c r="Q34" s="98">
        <v>597.70000000000005</v>
      </c>
      <c r="R34" s="49">
        <v>2527.3000000000002</v>
      </c>
      <c r="S34" s="20"/>
    </row>
    <row r="35" spans="2:19" ht="16.5">
      <c r="B35" s="70" t="s">
        <v>27</v>
      </c>
      <c r="C35" s="71">
        <f>P56+P93</f>
        <v>983727</v>
      </c>
      <c r="D35" s="72">
        <f>P56/$C35</f>
        <v>0.73700122086717146</v>
      </c>
      <c r="E35" s="72">
        <f>P93/$C35</f>
        <v>0.26299877913282854</v>
      </c>
      <c r="F35" s="73"/>
      <c r="G35" s="73">
        <f>(D35*R56+E35*R93)</f>
        <v>2739.3389934402535</v>
      </c>
      <c r="H35" s="74">
        <v>1934408</v>
      </c>
      <c r="I35" s="74">
        <v>76824.17</v>
      </c>
      <c r="J35" s="76">
        <v>0.73099999999999998</v>
      </c>
      <c r="K35" s="75">
        <f>(H35*(1-J35))/(I35-(Q56+Q93))</f>
        <v>6.8051966096148977</v>
      </c>
      <c r="L35" s="61">
        <f t="shared" si="0"/>
        <v>2004.2874020928116</v>
      </c>
      <c r="M35" s="67">
        <f t="shared" si="1"/>
        <v>1.0133594151318606</v>
      </c>
      <c r="N35" s="1"/>
      <c r="O35" s="100" t="s">
        <v>71</v>
      </c>
      <c r="P35" s="97">
        <v>1487483</v>
      </c>
      <c r="Q35" s="98">
        <v>705.7</v>
      </c>
      <c r="R35" s="49">
        <v>2107.6999999999998</v>
      </c>
      <c r="S35" s="20"/>
    </row>
    <row r="36" spans="2:19" ht="16.5">
      <c r="B36" s="70" t="s">
        <v>28</v>
      </c>
      <c r="C36" s="71">
        <f>P98+P107+P121</f>
        <v>472977</v>
      </c>
      <c r="D36" s="72">
        <f>P98/$C36</f>
        <v>0.47867021017935335</v>
      </c>
      <c r="E36" s="72">
        <f>P107/$C36</f>
        <v>0.33485137755112826</v>
      </c>
      <c r="F36" s="72">
        <f>P121/$C36</f>
        <v>0.18647841226951839</v>
      </c>
      <c r="G36" s="73">
        <f>(D36*R98+E36*R107+F36*R121)</f>
        <v>1387.6185455106695</v>
      </c>
      <c r="H36" s="74">
        <v>1359711</v>
      </c>
      <c r="I36" s="74">
        <v>8952.65</v>
      </c>
      <c r="J36" s="76">
        <v>0.60299999999999998</v>
      </c>
      <c r="K36" s="75">
        <f>(H36*(1-J36))/(I36-(Q98+Q107+Q121))</f>
        <v>62.83051952813554</v>
      </c>
      <c r="L36" s="61">
        <f t="shared" si="0"/>
        <v>861.67769919560351</v>
      </c>
      <c r="M36" s="67">
        <f t="shared" si="1"/>
        <v>2.3571034871123784</v>
      </c>
      <c r="N36" s="1"/>
      <c r="O36" s="100" t="s">
        <v>72</v>
      </c>
      <c r="P36" s="97">
        <v>1439666</v>
      </c>
      <c r="Q36" s="98">
        <v>515.5</v>
      </c>
      <c r="R36" s="49">
        <v>2793</v>
      </c>
      <c r="S36" s="20"/>
    </row>
    <row r="37" spans="2:19" ht="16.5">
      <c r="B37" s="70" t="s">
        <v>29</v>
      </c>
      <c r="C37" s="71">
        <f>6297694+P85+1244067</f>
        <v>7838429</v>
      </c>
      <c r="D37" s="72">
        <f>6297694/$C37</f>
        <v>0.80343829101469189</v>
      </c>
      <c r="E37" s="72">
        <f>P85/$C37</f>
        <v>3.7847890183096637E-2</v>
      </c>
      <c r="F37" s="72">
        <f>1244067/$C37</f>
        <v>0.15871381880221153</v>
      </c>
      <c r="G37" s="73">
        <f>(D37*R7+E37*R85+F37*R11)</f>
        <v>4815.6672686070133</v>
      </c>
      <c r="H37" s="74">
        <v>8882190</v>
      </c>
      <c r="I37" s="74">
        <v>7354.22</v>
      </c>
      <c r="J37" s="76">
        <v>0.94699999999999995</v>
      </c>
      <c r="K37" s="75">
        <f>(H37*(1-J37))/(I37-(Q7+Q85+Q11))</f>
        <v>259.08139150917452</v>
      </c>
      <c r="L37" s="61">
        <f t="shared" si="0"/>
        <v>4574.1682171208276</v>
      </c>
      <c r="M37" s="67">
        <f t="shared" si="1"/>
        <v>0.44402903722228304</v>
      </c>
      <c r="N37" s="1"/>
      <c r="O37" s="100" t="s">
        <v>73</v>
      </c>
      <c r="P37" s="97">
        <v>1376476</v>
      </c>
      <c r="Q37" s="98">
        <v>545.6</v>
      </c>
      <c r="R37" s="49">
        <v>2522.8000000000002</v>
      </c>
      <c r="S37" s="20"/>
    </row>
    <row r="38" spans="2:19" ht="16.5">
      <c r="B38" s="70" t="s">
        <v>30</v>
      </c>
      <c r="C38" s="71">
        <f>P55+P112+P120</f>
        <v>959202</v>
      </c>
      <c r="D38" s="72">
        <f>P55/$C38</f>
        <v>0.77284868046563704</v>
      </c>
      <c r="E38" s="72">
        <f>P112/$C38</f>
        <v>0.13406977883699159</v>
      </c>
      <c r="F38" s="72">
        <f>P120/$C38</f>
        <v>9.3081540697371359E-2</v>
      </c>
      <c r="G38" s="73">
        <f>(D38*R55+E38*R112+F38*R120)</f>
        <v>2709.5037568729003</v>
      </c>
      <c r="H38" s="74">
        <v>2096829</v>
      </c>
      <c r="I38" s="74">
        <v>121298.15</v>
      </c>
      <c r="J38" s="76">
        <v>0.77400000000000002</v>
      </c>
      <c r="K38" s="75">
        <f>(H38*(1-J38))/(I38-(Q55+Q112+Q120))</f>
        <v>3.918666448909387</v>
      </c>
      <c r="L38" s="61">
        <f t="shared" si="0"/>
        <v>2098.0415264370786</v>
      </c>
      <c r="M38" s="67">
        <f t="shared" si="1"/>
        <v>0.96807593364946709</v>
      </c>
      <c r="N38" s="1"/>
      <c r="O38" s="100" t="s">
        <v>74</v>
      </c>
      <c r="P38" s="97">
        <v>1368035</v>
      </c>
      <c r="Q38" s="98">
        <v>510.5</v>
      </c>
      <c r="R38" s="49">
        <v>2680</v>
      </c>
      <c r="S38" s="20"/>
    </row>
    <row r="39" spans="2:19" ht="16.5">
      <c r="B39" s="70" t="s">
        <v>31</v>
      </c>
      <c r="C39" s="71">
        <f>P27+P78</f>
        <v>2278152</v>
      </c>
      <c r="D39" s="72">
        <f>P27/$C39</f>
        <v>0.82786881647932187</v>
      </c>
      <c r="E39" s="72">
        <f>P78/$C39</f>
        <v>0.17213118352067816</v>
      </c>
      <c r="F39" s="73"/>
      <c r="G39" s="73">
        <f>(D39*R27+E39*R78)</f>
        <v>4156.3113984492702</v>
      </c>
      <c r="H39" s="74">
        <v>3080156</v>
      </c>
      <c r="I39" s="74">
        <v>109781.18</v>
      </c>
      <c r="J39" s="76">
        <v>0.94199999999999995</v>
      </c>
      <c r="K39" s="75">
        <f>(H39*(1-J39))/(I39-(Q27+Q78))</f>
        <v>1.6359805926704396</v>
      </c>
      <c r="L39" s="61">
        <f t="shared" ref="L39:L56" si="2">(G39*J39)+(K39*(1-J39))</f>
        <v>3915.3402242135871</v>
      </c>
      <c r="M39" s="67">
        <f t="shared" si="1"/>
        <v>0.51874508809738895</v>
      </c>
      <c r="N39" s="1"/>
      <c r="O39" s="100" t="s">
        <v>159</v>
      </c>
      <c r="P39" s="97">
        <v>1249442</v>
      </c>
      <c r="Q39" s="98">
        <v>741.5</v>
      </c>
      <c r="R39" s="49">
        <v>1685</v>
      </c>
      <c r="S39" s="20"/>
    </row>
    <row r="40" spans="2:19" ht="16.5">
      <c r="B40" s="70" t="s">
        <v>32</v>
      </c>
      <c r="C40" s="71">
        <f>12053601+P46+P57</f>
        <v>13710079</v>
      </c>
      <c r="D40" s="72">
        <f>12053601/$C40</f>
        <v>0.87917808496945937</v>
      </c>
      <c r="E40" s="72">
        <f>P46/$C40</f>
        <v>6.8264085130362848E-2</v>
      </c>
      <c r="F40" s="72">
        <f>P57/$C40</f>
        <v>5.2557829900177822E-2</v>
      </c>
      <c r="G40" s="73">
        <f>(D40*R7+E40*R46+F40*R57)</f>
        <v>4961.1424920965082</v>
      </c>
      <c r="H40" s="74">
        <v>19453561</v>
      </c>
      <c r="I40" s="74">
        <v>47126.400000000001</v>
      </c>
      <c r="J40" s="76">
        <v>0.879</v>
      </c>
      <c r="K40" s="75">
        <f>(H40*(1-J40))/(I40-(Q7+Q46+Q57))</f>
        <v>54.777339580841385</v>
      </c>
      <c r="L40" s="61">
        <f t="shared" si="2"/>
        <v>4367.4723086421127</v>
      </c>
      <c r="M40" s="67">
        <f t="shared" si="1"/>
        <v>0.46504324836175187</v>
      </c>
      <c r="N40" s="1"/>
      <c r="O40" s="100" t="s">
        <v>160</v>
      </c>
      <c r="P40" s="97">
        <v>1190956</v>
      </c>
      <c r="Q40" s="98">
        <v>545.1</v>
      </c>
      <c r="R40" s="49">
        <v>2185.1</v>
      </c>
      <c r="S40" s="20"/>
    </row>
    <row r="41" spans="2:19" ht="16.5">
      <c r="B41" s="70" t="s">
        <v>33</v>
      </c>
      <c r="C41" s="71">
        <f>P29+P32+P38</f>
        <v>4773535</v>
      </c>
      <c r="D41" s="72">
        <f>P29/$C41</f>
        <v>0.37303025954559882</v>
      </c>
      <c r="E41" s="72">
        <f>P32/$C41</f>
        <v>0.34038233719874267</v>
      </c>
      <c r="F41" s="72">
        <f>P38/$C41</f>
        <v>0.28658740325565857</v>
      </c>
      <c r="G41" s="73">
        <f>(D41*R29+E41*R32+F41*R38)</f>
        <v>2330.5957491251243</v>
      </c>
      <c r="H41" s="74">
        <v>11689100</v>
      </c>
      <c r="I41" s="74">
        <v>40860.69</v>
      </c>
      <c r="J41" s="76">
        <v>0.77900000000000003</v>
      </c>
      <c r="K41" s="75">
        <f>(H41*(1-J41))/(I41-(Q29+Q32+Q38))</f>
        <v>66.595990408989408</v>
      </c>
      <c r="L41" s="61">
        <f t="shared" si="2"/>
        <v>1830.2518024488584</v>
      </c>
      <c r="M41" s="67">
        <f t="shared" si="1"/>
        <v>1.1097180763998624</v>
      </c>
      <c r="N41" s="1"/>
      <c r="O41" s="100" t="s">
        <v>161</v>
      </c>
      <c r="P41" s="97">
        <v>1060061</v>
      </c>
      <c r="Q41" s="98">
        <v>497.3</v>
      </c>
      <c r="R41" s="49">
        <v>2131.6</v>
      </c>
      <c r="S41" s="20"/>
    </row>
    <row r="42" spans="2:19" ht="16.5">
      <c r="B42" s="70" t="s">
        <v>34</v>
      </c>
      <c r="C42" s="71">
        <f>P51+P59+P118</f>
        <v>1620882</v>
      </c>
      <c r="D42" s="72">
        <f>P51/$C42</f>
        <v>0.53150383556606839</v>
      </c>
      <c r="E42" s="72">
        <f>P59/$C42</f>
        <v>0.40439649524147964</v>
      </c>
      <c r="F42" s="72">
        <f>P118/$C42</f>
        <v>6.4099669192452011E-2</v>
      </c>
      <c r="G42" s="73">
        <f>(D42*R51+E42*R59+F42*R118)</f>
        <v>2052.5974822966755</v>
      </c>
      <c r="H42" s="74">
        <v>3956971</v>
      </c>
      <c r="I42" s="74">
        <v>68594.92</v>
      </c>
      <c r="J42" s="76">
        <v>0.66200000000000003</v>
      </c>
      <c r="K42" s="75">
        <f>(H42*(1-J42))/(I42-(Q51+Q59+Q118))</f>
        <v>19.725468500750399</v>
      </c>
      <c r="L42" s="61">
        <f t="shared" si="2"/>
        <v>1365.4867416336529</v>
      </c>
      <c r="M42" s="67">
        <f t="shared" si="1"/>
        <v>1.4874282170700439</v>
      </c>
      <c r="N42" s="1"/>
      <c r="O42" s="56" t="s">
        <v>171</v>
      </c>
      <c r="P42" s="97">
        <v>1021243</v>
      </c>
      <c r="Q42" s="98">
        <v>277.89999999999998</v>
      </c>
      <c r="R42" s="49">
        <v>3675.1</v>
      </c>
      <c r="S42" s="20"/>
    </row>
    <row r="43" spans="2:19" ht="16.5">
      <c r="B43" s="70" t="s">
        <v>35</v>
      </c>
      <c r="C43" s="71">
        <f>P28+P96+P97</f>
        <v>2333951</v>
      </c>
      <c r="D43" s="72">
        <f>P28/$C43</f>
        <v>0.79260361507161037</v>
      </c>
      <c r="E43" s="72">
        <f>P96/$C43</f>
        <v>0.10600950919706541</v>
      </c>
      <c r="F43" s="72">
        <f>P97/$C43</f>
        <v>0.10138687573132427</v>
      </c>
      <c r="G43" s="73">
        <f>(D43*R28+E43*R96+F43*R97)</f>
        <v>3414.4887677590491</v>
      </c>
      <c r="H43" s="74">
        <v>4217737</v>
      </c>
      <c r="I43" s="74">
        <v>95988.01</v>
      </c>
      <c r="J43" s="76">
        <v>0.81</v>
      </c>
      <c r="K43" s="75">
        <f>(H43*(1-J43))/(I43-(Q28+Q96+Q97))</f>
        <v>8.4088392230462432</v>
      </c>
      <c r="L43" s="61">
        <f t="shared" si="2"/>
        <v>2767.3335813372091</v>
      </c>
      <c r="M43" s="67">
        <f t="shared" si="1"/>
        <v>0.73394242141183919</v>
      </c>
      <c r="N43" s="1"/>
      <c r="O43" s="56" t="s">
        <v>172</v>
      </c>
      <c r="P43" s="97">
        <v>972546</v>
      </c>
      <c r="Q43" s="98">
        <v>476.7</v>
      </c>
      <c r="R43" s="49">
        <v>2040.1</v>
      </c>
      <c r="S43" s="20"/>
    </row>
    <row r="44" spans="2:19" ht="16.5">
      <c r="B44" s="70" t="s">
        <v>36</v>
      </c>
      <c r="C44" s="77">
        <f>P11+P31+P58</f>
        <v>7840071</v>
      </c>
      <c r="D44" s="78">
        <f>P11/$C44</f>
        <v>0.6940711378761748</v>
      </c>
      <c r="E44" s="78">
        <f>P31/$C44</f>
        <v>0.22115271660167363</v>
      </c>
      <c r="F44" s="78">
        <f>P58/$C44</f>
        <v>8.4776145522151528E-2</v>
      </c>
      <c r="G44" s="73">
        <f>(D44*R11+E44*R31+F44*R58)</f>
        <v>2492.5258578142975</v>
      </c>
      <c r="H44" s="74">
        <v>12801989</v>
      </c>
      <c r="I44" s="74">
        <v>44742.7</v>
      </c>
      <c r="J44" s="76">
        <v>0.78700000000000003</v>
      </c>
      <c r="K44" s="75">
        <f>(H44*(1-J44))/(I44-(Q11+Q31+Q58))</f>
        <v>65.691081551826315</v>
      </c>
      <c r="L44" s="61">
        <f t="shared" si="2"/>
        <v>1975.6100504703911</v>
      </c>
      <c r="M44" s="67">
        <f t="shared" si="1"/>
        <v>1.0280690306557883</v>
      </c>
      <c r="N44" s="1"/>
      <c r="O44" s="100" t="s">
        <v>173</v>
      </c>
      <c r="P44" s="97">
        <v>969587</v>
      </c>
      <c r="Q44" s="98">
        <v>563.5</v>
      </c>
      <c r="R44" s="49">
        <v>1720.7</v>
      </c>
      <c r="S44" s="20"/>
    </row>
    <row r="45" spans="2:19" ht="16.5">
      <c r="B45" s="70" t="s">
        <v>37</v>
      </c>
      <c r="C45" s="79"/>
      <c r="D45" s="80"/>
      <c r="E45" s="80"/>
      <c r="F45" s="80"/>
      <c r="G45" s="73">
        <f>AVERAGE(R$40)</f>
        <v>2185.1</v>
      </c>
      <c r="H45" s="74">
        <v>1059361</v>
      </c>
      <c r="I45" s="74">
        <v>1033.81</v>
      </c>
      <c r="J45" s="76">
        <v>0.90700000000000003</v>
      </c>
      <c r="K45" s="75">
        <f>(H45*(1-J45))/(I45-(Q40))</f>
        <v>201.59311861840354</v>
      </c>
      <c r="L45" s="61">
        <f t="shared" si="2"/>
        <v>2000.6338600315116</v>
      </c>
      <c r="M45" s="67">
        <f t="shared" si="1"/>
        <v>1.0152100042478223</v>
      </c>
      <c r="N45" s="1"/>
      <c r="O45" s="100" t="s">
        <v>75</v>
      </c>
      <c r="P45" s="97">
        <v>953556</v>
      </c>
      <c r="Q45" s="98">
        <v>492.2</v>
      </c>
      <c r="R45" s="49">
        <v>1937.5</v>
      </c>
      <c r="S45" s="20"/>
    </row>
    <row r="46" spans="2:19" ht="16.5">
      <c r="B46" s="70" t="s">
        <v>38</v>
      </c>
      <c r="C46" s="77">
        <f>P66+P67+P77</f>
        <v>1498673</v>
      </c>
      <c r="D46" s="78">
        <f>P66/$C46</f>
        <v>0.36684253336118017</v>
      </c>
      <c r="E46" s="78">
        <f>P67/$C46</f>
        <v>0.36592638954595164</v>
      </c>
      <c r="F46" s="78">
        <f>P77/$C46</f>
        <v>0.26723107709286814</v>
      </c>
      <c r="G46" s="73">
        <f>(D46*R66+E46*R67+F46*R77)</f>
        <v>1549.0096632821169</v>
      </c>
      <c r="H46" s="74">
        <v>5148714</v>
      </c>
      <c r="I46" s="74">
        <v>30060.7</v>
      </c>
      <c r="J46" s="76">
        <v>0.66300000000000003</v>
      </c>
      <c r="K46" s="75">
        <f>(H46*(1-J46))/(I46-(Q66+Q67+Q77))</f>
        <v>59.693694498916287</v>
      </c>
      <c r="L46" s="61">
        <f t="shared" si="2"/>
        <v>1047.1101818021782</v>
      </c>
      <c r="M46" s="67">
        <f t="shared" si="1"/>
        <v>1.9396846147033644</v>
      </c>
      <c r="N46" s="1"/>
      <c r="O46" s="100" t="s">
        <v>76</v>
      </c>
      <c r="P46" s="97">
        <v>935906</v>
      </c>
      <c r="Q46" s="98">
        <v>379.9</v>
      </c>
      <c r="R46" s="49">
        <v>2463.4</v>
      </c>
      <c r="S46" s="20"/>
    </row>
    <row r="47" spans="2:19" ht="16.5">
      <c r="B47" s="70" t="s">
        <v>39</v>
      </c>
      <c r="C47" s="77">
        <f>P108+P124</f>
        <v>238028</v>
      </c>
      <c r="D47" s="78">
        <f>P108/$C47</f>
        <v>0.65864940259129179</v>
      </c>
      <c r="E47" s="78">
        <f>P124/$C47</f>
        <v>0.34135059740870821</v>
      </c>
      <c r="F47" s="78"/>
      <c r="G47" s="73">
        <f>(D47*R108+E47*R124)</f>
        <v>2265.5635542877308</v>
      </c>
      <c r="H47" s="74">
        <v>884659</v>
      </c>
      <c r="I47" s="74">
        <v>75811</v>
      </c>
      <c r="J47" s="76">
        <v>0.56699999999999995</v>
      </c>
      <c r="K47" s="75">
        <f>(H47*(1-J47))/(I47-(Q108+Q124))</f>
        <v>5.0599019477045628</v>
      </c>
      <c r="L47" s="61">
        <f t="shared" si="2"/>
        <v>1286.7654728244993</v>
      </c>
      <c r="M47" s="67">
        <f t="shared" si="1"/>
        <v>1.5784255580643349</v>
      </c>
      <c r="N47" s="1"/>
      <c r="O47" s="100" t="s">
        <v>77</v>
      </c>
      <c r="P47" s="97">
        <v>924859</v>
      </c>
      <c r="Q47" s="98">
        <v>516.29999999999995</v>
      </c>
      <c r="R47" s="49">
        <v>1791.5</v>
      </c>
      <c r="S47" s="20"/>
    </row>
    <row r="48" spans="2:19" ht="16.5">
      <c r="B48" s="70" t="s">
        <v>40</v>
      </c>
      <c r="C48" s="77">
        <f>P41+P44+P65</f>
        <v>2588344</v>
      </c>
      <c r="D48" s="78">
        <f>P41/$C48</f>
        <v>0.40955182155076758</v>
      </c>
      <c r="E48" s="78">
        <f>P44/$C48</f>
        <v>0.37459742599901713</v>
      </c>
      <c r="F48" s="78">
        <f>P65/$C48</f>
        <v>0.21585075245021526</v>
      </c>
      <c r="G48" s="73">
        <f>(D48*R41+E48*R44+F48*R65)</f>
        <v>1792.8017481833942</v>
      </c>
      <c r="H48" s="74">
        <v>6829174</v>
      </c>
      <c r="I48" s="74">
        <v>41234.9</v>
      </c>
      <c r="J48" s="76">
        <v>0.66400000000000003</v>
      </c>
      <c r="K48" s="75">
        <f>(H48*(1-J48))/(I48-(Q41+Q44+Q65))</f>
        <v>57.74633175541512</v>
      </c>
      <c r="L48" s="61">
        <f t="shared" si="2"/>
        <v>1209.8231282635934</v>
      </c>
      <c r="M48" s="67">
        <f t="shared" si="1"/>
        <v>1.6788102839925247</v>
      </c>
      <c r="N48" s="1"/>
      <c r="O48" s="56" t="s">
        <v>162</v>
      </c>
      <c r="P48" s="97">
        <v>923311</v>
      </c>
      <c r="Q48" s="98">
        <v>466.2</v>
      </c>
      <c r="R48" s="49">
        <v>1980.5</v>
      </c>
      <c r="S48" s="20"/>
    </row>
    <row r="49" spans="2:19" ht="16.5">
      <c r="B49" s="70" t="s">
        <v>41</v>
      </c>
      <c r="C49" s="77">
        <f>P12+P14+P30</f>
        <v>11824434</v>
      </c>
      <c r="D49" s="78">
        <f>P12/$C49</f>
        <v>0.43316170566811063</v>
      </c>
      <c r="E49" s="78">
        <f>P14/$C49</f>
        <v>0.41814534209417548</v>
      </c>
      <c r="F49" s="78">
        <f>P30/$C49</f>
        <v>0.14869295223771387</v>
      </c>
      <c r="G49" s="73">
        <f>(D49*R12+E49*R14+F49*R30)</f>
        <v>2930.3164030345979</v>
      </c>
      <c r="H49" s="74">
        <v>28995881</v>
      </c>
      <c r="I49" s="74">
        <v>261231.71</v>
      </c>
      <c r="J49" s="76">
        <v>0.84699999999999998</v>
      </c>
      <c r="K49" s="75">
        <f>(H49*(1-J49))/(I49-(Q12+Q14+Q30))</f>
        <v>17.249017267058825</v>
      </c>
      <c r="L49" s="61">
        <f t="shared" si="2"/>
        <v>2484.6170930121643</v>
      </c>
      <c r="M49" s="67">
        <f t="shared" si="1"/>
        <v>0.81745533959867356</v>
      </c>
      <c r="N49" s="1"/>
      <c r="O49" s="100" t="s">
        <v>78</v>
      </c>
      <c r="P49" s="97">
        <v>899703</v>
      </c>
      <c r="Q49" s="98">
        <v>251.4</v>
      </c>
      <c r="R49" s="49">
        <v>3578.9</v>
      </c>
      <c r="S49" s="20"/>
    </row>
    <row r="50" spans="2:19" ht="16.5">
      <c r="B50" s="70" t="s">
        <v>42</v>
      </c>
      <c r="C50" s="77">
        <f>P42+P68+P71</f>
        <v>2050088</v>
      </c>
      <c r="D50" s="78">
        <f>P42/$C50</f>
        <v>0.49814593324774353</v>
      </c>
      <c r="E50" s="78">
        <f>P68/$C50</f>
        <v>0.26634271309329161</v>
      </c>
      <c r="F50" s="78">
        <f>P71/$C50</f>
        <v>0.23551135365896489</v>
      </c>
      <c r="G50" s="73">
        <f>(D50*R42+E50*R68+F50*R71)</f>
        <v>3172.1798368167611</v>
      </c>
      <c r="H50" s="74">
        <v>3205958</v>
      </c>
      <c r="I50" s="74">
        <v>82169.62</v>
      </c>
      <c r="J50" s="76">
        <v>0.90600000000000003</v>
      </c>
      <c r="K50" s="75">
        <f>(H50*(1-J50))/(I50-(Q42+Q68+Q71))</f>
        <v>3.6974370689841316</v>
      </c>
      <c r="L50" s="61">
        <f t="shared" si="2"/>
        <v>2874.3424912404703</v>
      </c>
      <c r="M50" s="67">
        <f t="shared" si="1"/>
        <v>0.70661847560983893</v>
      </c>
      <c r="N50" s="1"/>
      <c r="O50" s="100" t="s">
        <v>79</v>
      </c>
      <c r="P50" s="97">
        <v>884891</v>
      </c>
      <c r="Q50" s="98">
        <v>518.1</v>
      </c>
      <c r="R50" s="49">
        <v>1707.8</v>
      </c>
      <c r="S50" s="20"/>
    </row>
    <row r="51" spans="2:19" ht="17.25" thickBot="1">
      <c r="B51" s="70" t="s">
        <v>43</v>
      </c>
      <c r="C51" s="77">
        <f>2293385+P36+P45</f>
        <v>4686607</v>
      </c>
      <c r="D51" s="78">
        <f>2293385/$C51</f>
        <v>0.48934869085459909</v>
      </c>
      <c r="E51" s="78">
        <f>P36/$C51</f>
        <v>0.30718726788911466</v>
      </c>
      <c r="F51" s="78">
        <f>P45/$C51</f>
        <v>0.20346404125628625</v>
      </c>
      <c r="G51" s="73">
        <f>(D51*R15+E51*R36+F51*R45)</f>
        <v>2950.3723810210672</v>
      </c>
      <c r="H51" s="74">
        <v>8535519</v>
      </c>
      <c r="I51" s="74">
        <v>39490.089999999997</v>
      </c>
      <c r="J51" s="76">
        <v>0.755</v>
      </c>
      <c r="K51" s="75">
        <f>(H51*(1-J51))/(I51-(Q15+Q36+Q45))</f>
        <v>56.274578190017472</v>
      </c>
      <c r="L51" s="61">
        <f t="shared" si="2"/>
        <v>2241.3184193274601</v>
      </c>
      <c r="M51" s="67">
        <f t="shared" si="1"/>
        <v>0.90619141485054044</v>
      </c>
      <c r="N51" s="1"/>
      <c r="O51" s="100" t="s">
        <v>80</v>
      </c>
      <c r="P51" s="97">
        <v>861505</v>
      </c>
      <c r="Q51" s="98">
        <v>410.6</v>
      </c>
      <c r="R51" s="49">
        <v>2098</v>
      </c>
      <c r="S51" s="20"/>
    </row>
    <row r="52" spans="2:19" ht="17.25" thickBot="1">
      <c r="B52" s="70" t="s">
        <v>44</v>
      </c>
      <c r="C52" s="55">
        <v>108740</v>
      </c>
      <c r="D52" s="80"/>
      <c r="E52" s="80"/>
      <c r="F52" s="80"/>
      <c r="G52" s="73">
        <f>AVERAGE(R$117)</f>
        <v>1760.8</v>
      </c>
      <c r="H52" s="74">
        <v>623989</v>
      </c>
      <c r="I52" s="74">
        <v>9216.66</v>
      </c>
      <c r="J52" s="76">
        <v>0.38900000000000001</v>
      </c>
      <c r="K52" s="75">
        <f>(H52*(1-J52))/(I52-(Q117))</f>
        <v>41.645342364601966</v>
      </c>
      <c r="L52" s="61">
        <f t="shared" si="2"/>
        <v>710.39650418477174</v>
      </c>
      <c r="M52" s="67">
        <f t="shared" si="1"/>
        <v>2.8590561715555052</v>
      </c>
      <c r="N52" s="1"/>
      <c r="O52" s="100" t="s">
        <v>81</v>
      </c>
      <c r="P52" s="97">
        <v>843168</v>
      </c>
      <c r="Q52" s="98">
        <v>353.5</v>
      </c>
      <c r="R52" s="49">
        <v>2385.4</v>
      </c>
      <c r="S52" s="20"/>
    </row>
    <row r="53" spans="2:19" ht="16.5">
      <c r="B53" s="70" t="s">
        <v>45</v>
      </c>
      <c r="C53" s="77">
        <f>P20+P70+P100</f>
        <v>3756593</v>
      </c>
      <c r="D53" s="78">
        <f>P20/$C53</f>
        <v>0.81440629847311119</v>
      </c>
      <c r="E53" s="78">
        <f>P70/$C53</f>
        <v>0.12943244051192132</v>
      </c>
      <c r="F53" s="78">
        <f>P100/$C53</f>
        <v>5.6161261014967552E-2</v>
      </c>
      <c r="G53" s="73">
        <f>(D53*R20+E53*R70+F53*R100)</f>
        <v>2879.515802643512</v>
      </c>
      <c r="H53" s="74">
        <v>7614893</v>
      </c>
      <c r="I53" s="74">
        <v>66455.520000000004</v>
      </c>
      <c r="J53" s="76">
        <v>0.84</v>
      </c>
      <c r="K53" s="75">
        <f>(H53*(1-J53))/(I53-(Q20+Q70+Q100))</f>
        <v>18.706558994965864</v>
      </c>
      <c r="L53" s="61">
        <f t="shared" si="2"/>
        <v>2421.7863236597445</v>
      </c>
      <c r="M53" s="67">
        <f t="shared" si="1"/>
        <v>0.83866338235473814</v>
      </c>
      <c r="N53" s="1"/>
      <c r="O53" s="100" t="s">
        <v>163</v>
      </c>
      <c r="P53" s="97">
        <v>802459</v>
      </c>
      <c r="Q53" s="98">
        <v>170.2</v>
      </c>
      <c r="R53" s="49">
        <v>4715.6000000000004</v>
      </c>
      <c r="S53" s="20"/>
    </row>
    <row r="54" spans="2:19" ht="16.5">
      <c r="B54" s="70" t="s">
        <v>46</v>
      </c>
      <c r="C54" s="77">
        <f>P37+P76+P99</f>
        <v>1994291</v>
      </c>
      <c r="D54" s="78">
        <f>P37/$C54</f>
        <v>0.69020819930491584</v>
      </c>
      <c r="E54" s="78">
        <f>P76/$C54</f>
        <v>0.20140541174783419</v>
      </c>
      <c r="F54" s="78">
        <f>P99/$C54</f>
        <v>0.10838638894724993</v>
      </c>
      <c r="G54" s="73">
        <f>(D54*R37+E54*R76+F54*R99)</f>
        <v>2502.7536499939074</v>
      </c>
      <c r="H54" s="74">
        <v>5822434</v>
      </c>
      <c r="I54" s="74">
        <v>54157.8</v>
      </c>
      <c r="J54" s="76">
        <v>0.70199999999999996</v>
      </c>
      <c r="K54" s="75">
        <f>(H54*(1-J54))/(I54-(Q37+Q76+Q99))</f>
        <v>32.518176148013211</v>
      </c>
      <c r="L54" s="61">
        <f t="shared" si="2"/>
        <v>1766.6234787878309</v>
      </c>
      <c r="M54" s="67">
        <f t="shared" si="1"/>
        <v>1.1496866955116789</v>
      </c>
      <c r="N54" s="1"/>
      <c r="O54" s="100" t="s">
        <v>82</v>
      </c>
      <c r="P54" s="97">
        <v>749495</v>
      </c>
      <c r="Q54" s="98">
        <v>529.9</v>
      </c>
      <c r="R54" s="49">
        <v>1414.4</v>
      </c>
      <c r="S54" s="20"/>
    </row>
    <row r="55" spans="2:19" ht="16.5">
      <c r="B55" s="70" t="s">
        <v>47</v>
      </c>
      <c r="C55" s="77">
        <f>P103+P109+P125</f>
        <v>437085</v>
      </c>
      <c r="D55" s="78">
        <f>P103/$C55</f>
        <v>0.46361005296452634</v>
      </c>
      <c r="E55" s="78">
        <f>P109/$C55</f>
        <v>0.35050161867828911</v>
      </c>
      <c r="F55" s="78">
        <f>P125/$C55</f>
        <v>0.18588832835718452</v>
      </c>
      <c r="G55" s="73">
        <f>(D55*R103+E55*R109+F55*R125)</f>
        <v>1588.8114110527704</v>
      </c>
      <c r="H55" s="74">
        <v>1792147</v>
      </c>
      <c r="I55" s="74">
        <v>24038.21</v>
      </c>
      <c r="J55" s="76">
        <v>0.48699999999999999</v>
      </c>
      <c r="K55" s="75">
        <f>(H55*(1-J55))/(I55-(Q103+Q125+Q109))</f>
        <v>38.68967011759181</v>
      </c>
      <c r="L55" s="61">
        <f t="shared" si="2"/>
        <v>793.59895795302373</v>
      </c>
      <c r="M55" s="67">
        <f t="shared" si="1"/>
        <v>2.559307177998027</v>
      </c>
      <c r="N55" s="1"/>
      <c r="O55" s="100" t="s">
        <v>83</v>
      </c>
      <c r="P55" s="97">
        <v>741318</v>
      </c>
      <c r="Q55" s="98">
        <v>250.6</v>
      </c>
      <c r="R55" s="49">
        <v>2958.5</v>
      </c>
      <c r="S55" s="20"/>
    </row>
    <row r="56" spans="2:19" ht="16.5">
      <c r="B56" s="81" t="s">
        <v>48</v>
      </c>
      <c r="C56" s="82">
        <f>P126+P129</f>
        <v>138136</v>
      </c>
      <c r="D56" s="83">
        <f>P126/$C56</f>
        <v>0.53272137603521164</v>
      </c>
      <c r="E56" s="83">
        <f>P129/$C56</f>
        <v>0.46727862396478831</v>
      </c>
      <c r="F56" s="84"/>
      <c r="G56" s="85">
        <f>(D56*R126+E56*R129)</f>
        <v>2109.8800110036486</v>
      </c>
      <c r="H56" s="86">
        <v>578759</v>
      </c>
      <c r="I56" s="86">
        <v>97093.14</v>
      </c>
      <c r="J56" s="87">
        <v>0.64800000000000002</v>
      </c>
      <c r="K56" s="88">
        <f>(H56*(1-J56))/(I56-(Q126+Q129))</f>
        <v>2.099638392072205</v>
      </c>
      <c r="L56" s="62">
        <f t="shared" si="2"/>
        <v>1367.9413198443738</v>
      </c>
      <c r="M56" s="68">
        <f t="shared" si="1"/>
        <v>1.4847592364356648</v>
      </c>
      <c r="N56" s="1"/>
      <c r="O56" s="100" t="s">
        <v>175</v>
      </c>
      <c r="P56" s="97">
        <v>725008</v>
      </c>
      <c r="Q56" s="98">
        <v>271.2</v>
      </c>
      <c r="R56" s="49">
        <v>2673.3</v>
      </c>
      <c r="S56" s="20"/>
    </row>
    <row r="57" spans="2:19" ht="16.5">
      <c r="B57" s="20"/>
      <c r="C57" s="21"/>
      <c r="D57" s="21"/>
      <c r="E57" s="21"/>
      <c r="F57" s="47"/>
      <c r="G57" s="47"/>
      <c r="H57" s="20"/>
      <c r="I57" s="47"/>
      <c r="J57" s="20"/>
      <c r="K57" s="47"/>
      <c r="L57" s="63"/>
      <c r="M57" s="69"/>
      <c r="N57" s="20"/>
      <c r="O57" s="100" t="s">
        <v>84</v>
      </c>
      <c r="P57" s="97">
        <v>720572</v>
      </c>
      <c r="Q57" s="98">
        <v>324.5</v>
      </c>
      <c r="R57" s="49">
        <v>2220.8000000000002</v>
      </c>
      <c r="S57" s="20"/>
    </row>
    <row r="58" spans="2:19">
      <c r="B58" s="20"/>
      <c r="C58" s="20"/>
      <c r="D58" s="20"/>
      <c r="E58" s="20"/>
      <c r="F58" s="47"/>
      <c r="G58" s="47"/>
      <c r="H58" s="20"/>
      <c r="I58" s="47"/>
      <c r="J58" s="47"/>
      <c r="K58" s="47"/>
      <c r="L58" s="19">
        <f>AVERAGE(L7:L56)</f>
        <v>2031.063509540928</v>
      </c>
      <c r="M58" s="20"/>
      <c r="N58" s="20"/>
      <c r="O58" s="100" t="s">
        <v>176</v>
      </c>
      <c r="P58" s="97">
        <v>664651</v>
      </c>
      <c r="Q58" s="98">
        <v>346.3</v>
      </c>
      <c r="R58" s="49">
        <v>1919.3</v>
      </c>
      <c r="S58" s="20"/>
    </row>
    <row r="59" spans="2:19">
      <c r="B59" s="20"/>
      <c r="C59" s="20"/>
      <c r="D59" s="20"/>
      <c r="E59" s="20"/>
      <c r="F59" s="47"/>
      <c r="G59" s="47"/>
      <c r="H59" s="20"/>
      <c r="I59" s="47"/>
      <c r="J59" s="47"/>
      <c r="K59" s="20"/>
      <c r="L59" s="20"/>
      <c r="M59" s="20"/>
      <c r="N59" s="20"/>
      <c r="O59" s="100" t="s">
        <v>85</v>
      </c>
      <c r="P59" s="97">
        <v>655479</v>
      </c>
      <c r="Q59" s="98">
        <v>335.9</v>
      </c>
      <c r="R59" s="49">
        <v>1951.3</v>
      </c>
      <c r="S59" s="20"/>
    </row>
    <row r="60" spans="2:19">
      <c r="B60" s="20"/>
      <c r="C60" s="20"/>
      <c r="D60" s="20"/>
      <c r="E60" s="20"/>
      <c r="F60" s="47"/>
      <c r="G60" s="47"/>
      <c r="H60" s="20"/>
      <c r="I60" s="47"/>
      <c r="J60" s="47"/>
      <c r="K60" s="20"/>
      <c r="L60" s="20"/>
      <c r="M60" s="20"/>
      <c r="N60" s="20"/>
      <c r="O60" s="100" t="s">
        <v>164</v>
      </c>
      <c r="P60" s="97">
        <v>621300</v>
      </c>
      <c r="Q60" s="98">
        <v>348.6</v>
      </c>
      <c r="R60" s="49">
        <v>1782.5</v>
      </c>
      <c r="S60" s="20"/>
    </row>
    <row r="61" spans="2:19">
      <c r="B61" s="20"/>
      <c r="C61" s="20"/>
      <c r="D61" s="20"/>
      <c r="E61" s="20"/>
      <c r="F61" s="47"/>
      <c r="G61" s="47"/>
      <c r="H61" s="20"/>
      <c r="I61" s="47"/>
      <c r="J61" s="47"/>
      <c r="K61" s="20"/>
      <c r="L61" s="20"/>
      <c r="M61" s="20"/>
      <c r="N61" s="20"/>
      <c r="O61" s="100" t="s">
        <v>86</v>
      </c>
      <c r="P61" s="97">
        <v>594309</v>
      </c>
      <c r="Q61" s="98">
        <v>366.8</v>
      </c>
      <c r="R61" s="49">
        <v>1620.3</v>
      </c>
      <c r="S61" s="20"/>
    </row>
    <row r="62" spans="2:19">
      <c r="B62" s="20"/>
      <c r="C62" s="20"/>
      <c r="D62" s="20"/>
      <c r="E62" s="20"/>
      <c r="F62" s="47"/>
      <c r="G62" s="47"/>
      <c r="H62" s="20"/>
      <c r="I62" s="47"/>
      <c r="J62" s="47"/>
      <c r="K62" s="20"/>
      <c r="L62" s="20"/>
      <c r="M62" s="20"/>
      <c r="N62" s="20"/>
      <c r="O62" s="100" t="s">
        <v>87</v>
      </c>
      <c r="P62" s="97">
        <v>569935</v>
      </c>
      <c r="Q62" s="98">
        <v>280.60000000000002</v>
      </c>
      <c r="R62" s="49">
        <v>2031.3</v>
      </c>
      <c r="S62" s="20"/>
    </row>
    <row r="63" spans="2:19">
      <c r="B63" s="20"/>
      <c r="C63" s="20"/>
      <c r="D63" s="20"/>
      <c r="E63" s="20"/>
      <c r="F63" s="47"/>
      <c r="G63" s="47"/>
      <c r="H63" s="20"/>
      <c r="I63" s="47"/>
      <c r="J63" s="47"/>
      <c r="K63" s="20"/>
      <c r="L63" s="20"/>
      <c r="M63" s="20"/>
      <c r="N63" s="20"/>
      <c r="O63" s="100" t="s">
        <v>88</v>
      </c>
      <c r="P63" s="97">
        <v>562839</v>
      </c>
      <c r="Q63" s="98">
        <v>306.10000000000002</v>
      </c>
      <c r="R63" s="49">
        <v>1838.7</v>
      </c>
      <c r="S63" s="20"/>
    </row>
    <row r="64" spans="2:19">
      <c r="B64" s="20"/>
      <c r="C64" s="20"/>
      <c r="D64" s="20"/>
      <c r="E64" s="20"/>
      <c r="F64" s="47"/>
      <c r="G64" s="47"/>
      <c r="H64" s="20"/>
      <c r="I64" s="47"/>
      <c r="J64" s="47"/>
      <c r="K64" s="20"/>
      <c r="L64" s="20"/>
      <c r="M64" s="20"/>
      <c r="N64" s="20"/>
      <c r="O64" s="100" t="s">
        <v>89</v>
      </c>
      <c r="P64" s="97">
        <v>559409</v>
      </c>
      <c r="Q64" s="98">
        <v>187.8</v>
      </c>
      <c r="R64" s="49">
        <v>2978.2</v>
      </c>
      <c r="S64" s="20"/>
    </row>
    <row r="65" spans="2:19">
      <c r="B65" s="20"/>
      <c r="C65" s="20"/>
      <c r="D65" s="20"/>
      <c r="E65" s="20"/>
      <c r="F65" s="47"/>
      <c r="G65" s="47"/>
      <c r="H65" s="20"/>
      <c r="I65" s="47"/>
      <c r="J65" s="47"/>
      <c r="K65" s="20"/>
      <c r="L65" s="20"/>
      <c r="M65" s="20"/>
      <c r="N65" s="20"/>
      <c r="O65" s="100" t="s">
        <v>90</v>
      </c>
      <c r="P65" s="97">
        <v>558696</v>
      </c>
      <c r="Q65" s="98">
        <v>438.2</v>
      </c>
      <c r="R65" s="49">
        <v>1275.0999999999999</v>
      </c>
      <c r="S65" s="20"/>
    </row>
    <row r="66" spans="2:19">
      <c r="B66" s="20"/>
      <c r="C66" s="20"/>
      <c r="D66" s="20"/>
      <c r="E66" s="20"/>
      <c r="F66" s="47"/>
      <c r="G66" s="47"/>
      <c r="H66" s="20"/>
      <c r="I66" s="47"/>
      <c r="J66" s="47"/>
      <c r="K66" s="20"/>
      <c r="L66" s="20"/>
      <c r="M66" s="20"/>
      <c r="N66" s="20"/>
      <c r="O66" s="100" t="s">
        <v>91</v>
      </c>
      <c r="P66" s="97">
        <v>549777</v>
      </c>
      <c r="Q66" s="98">
        <v>380</v>
      </c>
      <c r="R66" s="49">
        <v>1446.7</v>
      </c>
      <c r="S66" s="20"/>
    </row>
    <row r="67" spans="2:19">
      <c r="B67" s="20"/>
      <c r="C67" s="20"/>
      <c r="D67" s="20"/>
      <c r="E67" s="20"/>
      <c r="F67" s="47"/>
      <c r="G67" s="47"/>
      <c r="H67" s="20"/>
      <c r="I67" s="47"/>
      <c r="J67" s="47"/>
      <c r="K67" s="20"/>
      <c r="L67" s="20"/>
      <c r="M67" s="20"/>
      <c r="N67" s="20"/>
      <c r="O67" s="56" t="s">
        <v>169</v>
      </c>
      <c r="P67" s="97">
        <v>548404</v>
      </c>
      <c r="Q67" s="98">
        <v>293.39999999999998</v>
      </c>
      <c r="R67" s="49">
        <v>1869.5</v>
      </c>
      <c r="S67" s="20"/>
    </row>
    <row r="68" spans="2:19">
      <c r="B68" s="20"/>
      <c r="C68" s="20"/>
      <c r="D68" s="20"/>
      <c r="E68" s="20"/>
      <c r="F68" s="47"/>
      <c r="G68" s="47"/>
      <c r="H68" s="20"/>
      <c r="I68" s="47"/>
      <c r="J68" s="47"/>
      <c r="K68" s="20"/>
      <c r="L68" s="20"/>
      <c r="M68" s="20"/>
      <c r="N68" s="20"/>
      <c r="O68" s="56" t="s">
        <v>148</v>
      </c>
      <c r="P68" s="97">
        <v>546026</v>
      </c>
      <c r="Q68" s="98">
        <v>217.6</v>
      </c>
      <c r="R68" s="49">
        <v>2509.9</v>
      </c>
      <c r="S68" s="20"/>
    </row>
    <row r="69" spans="2:19">
      <c r="B69" s="20"/>
      <c r="C69" s="20"/>
      <c r="D69" s="20"/>
      <c r="E69" s="20"/>
      <c r="F69" s="47"/>
      <c r="G69" s="47"/>
      <c r="H69" s="20"/>
      <c r="I69" s="47"/>
      <c r="J69" s="47"/>
      <c r="K69" s="20"/>
      <c r="L69" s="20"/>
      <c r="M69" s="20"/>
      <c r="N69" s="20"/>
      <c r="O69" s="100" t="s">
        <v>165</v>
      </c>
      <c r="P69" s="97">
        <v>486514</v>
      </c>
      <c r="Q69" s="98">
        <v>304.10000000000002</v>
      </c>
      <c r="R69" s="49">
        <v>1599.8</v>
      </c>
      <c r="S69" s="20"/>
    </row>
    <row r="70" spans="2:19">
      <c r="B70" s="20"/>
      <c r="C70" s="20"/>
      <c r="D70" s="20"/>
      <c r="E70" s="20"/>
      <c r="F70" s="47"/>
      <c r="G70" s="47"/>
      <c r="H70" s="20"/>
      <c r="I70" s="47"/>
      <c r="J70" s="47"/>
      <c r="K70" s="20"/>
      <c r="L70" s="20"/>
      <c r="M70" s="20"/>
      <c r="N70" s="20"/>
      <c r="O70" s="100" t="s">
        <v>166</v>
      </c>
      <c r="P70" s="97">
        <v>486225</v>
      </c>
      <c r="Q70" s="98">
        <v>211.4</v>
      </c>
      <c r="R70" s="49">
        <v>2300</v>
      </c>
      <c r="S70" s="20"/>
    </row>
    <row r="71" spans="2:19">
      <c r="B71" s="20"/>
      <c r="C71" s="20"/>
      <c r="D71" s="20"/>
      <c r="E71" s="20"/>
      <c r="F71" s="47"/>
      <c r="G71" s="47"/>
      <c r="H71" s="20"/>
      <c r="I71" s="47"/>
      <c r="J71" s="47"/>
      <c r="K71" s="20"/>
      <c r="L71" s="20"/>
      <c r="M71" s="20"/>
      <c r="N71" s="20"/>
      <c r="O71" s="56" t="s">
        <v>149</v>
      </c>
      <c r="P71" s="97">
        <v>482819</v>
      </c>
      <c r="Q71" s="98">
        <v>169</v>
      </c>
      <c r="R71" s="49">
        <v>2857.4</v>
      </c>
      <c r="S71" s="20"/>
    </row>
    <row r="72" spans="2:19">
      <c r="B72" s="20"/>
      <c r="C72" s="20"/>
      <c r="D72" s="20"/>
      <c r="E72" s="20"/>
      <c r="F72" s="47"/>
      <c r="G72" s="47"/>
      <c r="H72" s="20"/>
      <c r="I72" s="47"/>
      <c r="J72" s="47"/>
      <c r="K72" s="20"/>
      <c r="L72" s="20"/>
      <c r="M72" s="20"/>
      <c r="N72" s="20"/>
      <c r="O72" s="100" t="s">
        <v>92</v>
      </c>
      <c r="P72" s="97">
        <v>472870</v>
      </c>
      <c r="Q72" s="98">
        <v>214.7</v>
      </c>
      <c r="R72" s="49">
        <v>2202.1</v>
      </c>
      <c r="S72" s="20"/>
    </row>
    <row r="73" spans="2:19">
      <c r="B73" s="20"/>
      <c r="C73" s="20"/>
      <c r="D73" s="20"/>
      <c r="E73" s="20"/>
      <c r="F73" s="47"/>
      <c r="G73" s="47"/>
      <c r="H73" s="20"/>
      <c r="I73" s="47"/>
      <c r="J73" s="47"/>
      <c r="K73" s="20"/>
      <c r="L73" s="20"/>
      <c r="M73" s="20"/>
      <c r="N73" s="20"/>
      <c r="O73" s="100" t="s">
        <v>93</v>
      </c>
      <c r="P73" s="97">
        <v>450070</v>
      </c>
      <c r="Q73" s="98">
        <v>200.6</v>
      </c>
      <c r="R73" s="49">
        <v>2243.6999999999998</v>
      </c>
      <c r="S73" s="20"/>
    </row>
    <row r="74" spans="2:19">
      <c r="B74" s="20"/>
      <c r="C74" s="20"/>
      <c r="D74" s="20"/>
      <c r="E74" s="20"/>
      <c r="F74" s="47"/>
      <c r="G74" s="47"/>
      <c r="H74" s="20"/>
      <c r="I74" s="47"/>
      <c r="J74" s="47"/>
      <c r="K74" s="20"/>
      <c r="L74" s="20"/>
      <c r="M74" s="20"/>
      <c r="N74" s="20"/>
      <c r="O74" s="100" t="s">
        <v>94</v>
      </c>
      <c r="P74" s="97">
        <v>431388</v>
      </c>
      <c r="Q74" s="98">
        <v>258.3</v>
      </c>
      <c r="R74" s="49">
        <v>1670</v>
      </c>
      <c r="S74" s="20"/>
    </row>
    <row r="75" spans="2:19">
      <c r="B75" s="20"/>
      <c r="C75" s="20"/>
      <c r="D75" s="20"/>
      <c r="E75" s="20"/>
      <c r="F75" s="47"/>
      <c r="G75" s="47"/>
      <c r="H75" s="20"/>
      <c r="I75" s="47"/>
      <c r="J75" s="47"/>
      <c r="K75" s="20"/>
      <c r="L75" s="20"/>
      <c r="M75" s="20"/>
      <c r="N75" s="20"/>
      <c r="O75" s="100" t="s">
        <v>95</v>
      </c>
      <c r="P75" s="97">
        <v>402004</v>
      </c>
      <c r="Q75" s="98">
        <v>247.5</v>
      </c>
      <c r="R75" s="49">
        <v>1624.1</v>
      </c>
      <c r="S75" s="20"/>
    </row>
    <row r="76" spans="2:19">
      <c r="B76" s="20"/>
      <c r="C76" s="20"/>
      <c r="D76" s="20"/>
      <c r="E76" s="20"/>
      <c r="F76" s="47"/>
      <c r="G76" s="47"/>
      <c r="H76" s="20"/>
      <c r="I76" s="47"/>
      <c r="J76" s="47"/>
      <c r="K76" s="20"/>
      <c r="L76" s="20"/>
      <c r="M76" s="20"/>
      <c r="N76" s="20"/>
      <c r="O76" s="100" t="s">
        <v>96</v>
      </c>
      <c r="P76" s="97">
        <v>401661</v>
      </c>
      <c r="Q76" s="98">
        <v>151</v>
      </c>
      <c r="R76" s="49">
        <v>2660</v>
      </c>
      <c r="S76" s="20"/>
    </row>
    <row r="77" spans="2:19">
      <c r="B77" s="20"/>
      <c r="C77" s="20"/>
      <c r="D77" s="20"/>
      <c r="E77" s="20"/>
      <c r="F77" s="47"/>
      <c r="G77" s="47"/>
      <c r="H77" s="20"/>
      <c r="I77" s="47"/>
      <c r="J77" s="47"/>
      <c r="K77" s="20"/>
      <c r="L77" s="20"/>
      <c r="M77" s="20"/>
      <c r="N77" s="20"/>
      <c r="O77" s="100" t="s">
        <v>97</v>
      </c>
      <c r="P77" s="97">
        <v>400492</v>
      </c>
      <c r="Q77" s="98">
        <v>320.3</v>
      </c>
      <c r="R77" s="49">
        <v>1250.5999999999999</v>
      </c>
      <c r="S77" s="20"/>
    </row>
    <row r="78" spans="2:19">
      <c r="B78" s="20"/>
      <c r="C78" s="20"/>
      <c r="D78" s="20"/>
      <c r="E78" s="20"/>
      <c r="F78" s="47"/>
      <c r="G78" s="47"/>
      <c r="H78" s="20"/>
      <c r="I78" s="47"/>
      <c r="J78" s="47"/>
      <c r="K78" s="20"/>
      <c r="L78" s="20"/>
      <c r="M78" s="20"/>
      <c r="N78" s="20"/>
      <c r="O78" s="100" t="s">
        <v>167</v>
      </c>
      <c r="P78" s="97">
        <v>392141</v>
      </c>
      <c r="Q78" s="98">
        <v>164.4</v>
      </c>
      <c r="R78" s="49">
        <v>2385.5</v>
      </c>
      <c r="S78" s="20"/>
    </row>
    <row r="79" spans="2:19">
      <c r="B79" s="20"/>
      <c r="C79" s="20"/>
      <c r="D79" s="20"/>
      <c r="E79" s="20"/>
      <c r="F79" s="47"/>
      <c r="G79" s="47"/>
      <c r="H79" s="20"/>
      <c r="I79" s="47"/>
      <c r="J79" s="47"/>
      <c r="K79" s="20"/>
      <c r="L79" s="20"/>
      <c r="M79" s="20"/>
      <c r="N79" s="20"/>
      <c r="O79" s="100" t="s">
        <v>98</v>
      </c>
      <c r="P79" s="97">
        <v>391024</v>
      </c>
      <c r="Q79" s="98">
        <v>322.60000000000002</v>
      </c>
      <c r="R79" s="49">
        <v>1212.2</v>
      </c>
      <c r="S79" s="20"/>
    </row>
    <row r="80" spans="2:19">
      <c r="B80" s="20"/>
      <c r="C80" s="20"/>
      <c r="D80" s="20"/>
      <c r="E80" s="20"/>
      <c r="F80" s="47"/>
      <c r="G80" s="47"/>
      <c r="H80" s="20"/>
      <c r="I80" s="47"/>
      <c r="J80" s="47"/>
      <c r="K80" s="20"/>
      <c r="L80" s="20"/>
      <c r="M80" s="20"/>
      <c r="N80" s="20"/>
      <c r="O80" s="100" t="s">
        <v>168</v>
      </c>
      <c r="P80" s="97">
        <v>386787</v>
      </c>
      <c r="Q80" s="98">
        <v>259.5</v>
      </c>
      <c r="R80" s="49">
        <v>1490.4</v>
      </c>
      <c r="S80" s="20"/>
    </row>
    <row r="81" spans="2:24">
      <c r="B81" s="20"/>
      <c r="C81" s="20"/>
      <c r="D81" s="20"/>
      <c r="E81" s="20"/>
      <c r="F81" s="47"/>
      <c r="G81" s="47"/>
      <c r="H81" s="20"/>
      <c r="I81" s="47"/>
      <c r="J81" s="47"/>
      <c r="K81" s="20"/>
      <c r="L81" s="20"/>
      <c r="M81" s="20"/>
      <c r="N81" s="20"/>
      <c r="O81" s="100" t="s">
        <v>99</v>
      </c>
      <c r="P81" s="97">
        <v>351478</v>
      </c>
      <c r="Q81" s="98">
        <v>242.5</v>
      </c>
      <c r="R81" s="49">
        <v>1449.5</v>
      </c>
      <c r="S81" s="20"/>
    </row>
    <row r="82" spans="2:24">
      <c r="B82" s="20"/>
      <c r="C82" s="20"/>
      <c r="D82" s="20"/>
      <c r="E82" s="20"/>
      <c r="F82" s="47"/>
      <c r="G82" s="47"/>
      <c r="H82" s="20"/>
      <c r="I82" s="47"/>
      <c r="J82" s="47"/>
      <c r="K82" s="20"/>
      <c r="L82" s="20"/>
      <c r="M82" s="20"/>
      <c r="N82" s="20"/>
      <c r="O82" s="100" t="s">
        <v>100</v>
      </c>
      <c r="P82" s="97">
        <v>349684</v>
      </c>
      <c r="Q82" s="98">
        <v>133.80000000000001</v>
      </c>
      <c r="R82" s="49">
        <v>2612.9</v>
      </c>
      <c r="S82" s="20"/>
    </row>
    <row r="83" spans="2:24">
      <c r="B83" s="20"/>
      <c r="C83" s="20"/>
      <c r="D83" s="20"/>
      <c r="E83" s="20"/>
      <c r="F83" s="47"/>
      <c r="G83" s="47"/>
      <c r="H83" s="20"/>
      <c r="I83" s="47"/>
      <c r="J83" s="47"/>
      <c r="K83" s="20"/>
      <c r="L83" s="20"/>
      <c r="M83" s="20"/>
      <c r="N83" s="20"/>
      <c r="O83" s="100" t="s">
        <v>101</v>
      </c>
      <c r="P83" s="97">
        <v>326183</v>
      </c>
      <c r="Q83" s="98">
        <v>222.8</v>
      </c>
      <c r="R83" s="49">
        <v>1464.3</v>
      </c>
      <c r="S83" s="20"/>
    </row>
    <row r="84" spans="2:24" ht="24">
      <c r="B84" s="20"/>
      <c r="C84" s="20"/>
      <c r="D84" s="20"/>
      <c r="E84" s="20"/>
      <c r="F84" s="47"/>
      <c r="G84" s="47"/>
      <c r="H84" s="20"/>
      <c r="I84" s="47"/>
      <c r="J84" s="47"/>
      <c r="K84" s="20"/>
      <c r="L84" s="20"/>
      <c r="M84" s="20"/>
      <c r="N84" s="20"/>
      <c r="O84" s="56" t="s">
        <v>150</v>
      </c>
      <c r="P84" s="97">
        <v>298317</v>
      </c>
      <c r="Q84" s="98">
        <v>185.2</v>
      </c>
      <c r="R84" s="49">
        <v>1610.5</v>
      </c>
      <c r="S84" s="20"/>
    </row>
    <row r="85" spans="2:24">
      <c r="B85" s="20"/>
      <c r="C85" s="20"/>
      <c r="D85" s="20"/>
      <c r="E85" s="20"/>
      <c r="F85" s="47"/>
      <c r="G85" s="47"/>
      <c r="H85" s="20"/>
      <c r="I85" s="47"/>
      <c r="J85" s="47"/>
      <c r="K85" s="20"/>
      <c r="L85" s="20"/>
      <c r="M85" s="20"/>
      <c r="N85" s="20"/>
      <c r="O85" s="100" t="s">
        <v>102</v>
      </c>
      <c r="P85" s="97">
        <v>296668</v>
      </c>
      <c r="Q85" s="98">
        <v>105.6</v>
      </c>
      <c r="R85" s="49">
        <v>2810.4</v>
      </c>
      <c r="S85" s="20"/>
    </row>
    <row r="86" spans="2:24" ht="24">
      <c r="B86" s="20"/>
      <c r="C86" s="20"/>
      <c r="D86" s="20"/>
      <c r="E86" s="20"/>
      <c r="F86" s="47"/>
      <c r="G86" s="47"/>
      <c r="H86" s="20"/>
      <c r="I86" s="47"/>
      <c r="J86" s="47"/>
      <c r="K86" s="20"/>
      <c r="L86" s="20"/>
      <c r="M86" s="20"/>
      <c r="N86" s="20"/>
      <c r="O86" s="56" t="s">
        <v>177</v>
      </c>
      <c r="P86" s="97">
        <v>295083</v>
      </c>
      <c r="Q86" s="98">
        <v>187.7</v>
      </c>
      <c r="R86" s="49">
        <v>1571.8</v>
      </c>
      <c r="S86" s="20"/>
    </row>
    <row r="87" spans="2:24">
      <c r="B87" s="20"/>
      <c r="C87" s="20"/>
      <c r="D87" s="20"/>
      <c r="E87" s="20"/>
      <c r="F87" s="47"/>
      <c r="G87" s="47"/>
      <c r="H87" s="20"/>
      <c r="I87" s="47"/>
      <c r="J87" s="47"/>
      <c r="K87" s="20"/>
      <c r="L87" s="20"/>
      <c r="M87" s="20"/>
      <c r="N87" s="20"/>
      <c r="O87" s="100" t="s">
        <v>103</v>
      </c>
      <c r="P87" s="97">
        <v>290263</v>
      </c>
      <c r="Q87" s="98">
        <v>87.5</v>
      </c>
      <c r="R87" s="49">
        <v>3315.9</v>
      </c>
      <c r="S87" s="20"/>
    </row>
    <row r="88" spans="2:24">
      <c r="B88" s="20"/>
      <c r="C88" s="20"/>
      <c r="D88" s="20"/>
      <c r="E88" s="20"/>
      <c r="F88" s="64"/>
      <c r="G88" s="65"/>
      <c r="H88" s="54"/>
      <c r="I88" s="65"/>
      <c r="J88" s="65"/>
      <c r="K88" s="54"/>
      <c r="L88" s="54"/>
      <c r="M88" s="54"/>
      <c r="N88" s="54"/>
      <c r="O88" s="100" t="s">
        <v>104</v>
      </c>
      <c r="P88" s="97">
        <v>286692</v>
      </c>
      <c r="Q88" s="98">
        <v>209.8</v>
      </c>
      <c r="R88" s="49">
        <v>1366.8</v>
      </c>
      <c r="S88" s="54"/>
      <c r="T88" s="52"/>
      <c r="U88" s="52"/>
      <c r="V88" s="52"/>
      <c r="W88" s="52"/>
      <c r="X88" s="38"/>
    </row>
    <row r="89" spans="2:24">
      <c r="B89" s="20"/>
      <c r="C89" s="20"/>
      <c r="D89" s="20"/>
      <c r="E89" s="20"/>
      <c r="F89" s="64"/>
      <c r="G89" s="65"/>
      <c r="H89" s="54"/>
      <c r="I89" s="65"/>
      <c r="J89" s="65"/>
      <c r="K89" s="54"/>
      <c r="L89" s="54"/>
      <c r="M89" s="54"/>
      <c r="N89" s="54"/>
      <c r="O89" s="100" t="s">
        <v>105</v>
      </c>
      <c r="P89" s="97">
        <v>280051</v>
      </c>
      <c r="Q89" s="98">
        <v>138.19999999999999</v>
      </c>
      <c r="R89" s="49">
        <v>2026</v>
      </c>
      <c r="S89" s="54"/>
      <c r="T89" s="52"/>
      <c r="U89" s="53"/>
      <c r="V89" s="53"/>
      <c r="W89" s="53"/>
      <c r="X89" s="38"/>
    </row>
    <row r="90" spans="2:24">
      <c r="B90" s="20"/>
      <c r="C90" s="20"/>
      <c r="D90" s="20"/>
      <c r="E90" s="20"/>
      <c r="F90" s="64"/>
      <c r="G90" s="65"/>
      <c r="H90" s="54"/>
      <c r="I90" s="65"/>
      <c r="J90" s="65"/>
      <c r="K90" s="54"/>
      <c r="L90" s="54"/>
      <c r="M90" s="54"/>
      <c r="N90" s="54"/>
      <c r="O90" s="100" t="s">
        <v>106</v>
      </c>
      <c r="P90" s="97">
        <v>273724</v>
      </c>
      <c r="Q90" s="98">
        <v>142.30000000000001</v>
      </c>
      <c r="R90" s="49">
        <v>1923.5</v>
      </c>
      <c r="S90" s="54"/>
      <c r="T90" s="52"/>
      <c r="U90" s="52"/>
      <c r="V90" s="53"/>
      <c r="W90" s="53"/>
      <c r="X90" s="38"/>
    </row>
    <row r="91" spans="2:24">
      <c r="B91" s="20"/>
      <c r="C91" s="20"/>
      <c r="D91" s="20"/>
      <c r="E91" s="20"/>
      <c r="F91" s="64"/>
      <c r="G91" s="65"/>
      <c r="H91" s="54"/>
      <c r="I91" s="65"/>
      <c r="J91" s="65"/>
      <c r="K91" s="54"/>
      <c r="L91" s="54"/>
      <c r="M91" s="54"/>
      <c r="N91" s="54"/>
      <c r="O91" s="100" t="s">
        <v>107</v>
      </c>
      <c r="P91" s="97">
        <v>264465</v>
      </c>
      <c r="Q91" s="98">
        <v>109.7</v>
      </c>
      <c r="R91" s="49">
        <v>2411.6</v>
      </c>
      <c r="S91" s="66"/>
      <c r="T91" s="53"/>
      <c r="U91" s="53"/>
      <c r="V91" s="53"/>
      <c r="W91" s="53"/>
      <c r="X91" s="38"/>
    </row>
    <row r="92" spans="2:24">
      <c r="B92" s="20"/>
      <c r="C92" s="20"/>
      <c r="D92" s="20"/>
      <c r="E92" s="20"/>
      <c r="F92" s="64"/>
      <c r="G92" s="65"/>
      <c r="H92" s="54"/>
      <c r="I92" s="65"/>
      <c r="J92" s="65"/>
      <c r="K92" s="54"/>
      <c r="L92" s="54"/>
      <c r="M92" s="54"/>
      <c r="N92" s="54"/>
      <c r="O92" s="100" t="s">
        <v>108</v>
      </c>
      <c r="P92" s="97">
        <v>263907</v>
      </c>
      <c r="Q92" s="98">
        <v>153.6</v>
      </c>
      <c r="R92" s="49">
        <v>1718.4</v>
      </c>
      <c r="S92" s="54"/>
      <c r="T92" s="52"/>
      <c r="U92" s="52"/>
      <c r="V92" s="52"/>
      <c r="W92" s="53"/>
      <c r="X92" s="38"/>
    </row>
    <row r="93" spans="2:24">
      <c r="B93" s="20"/>
      <c r="C93" s="20"/>
      <c r="D93" s="20"/>
      <c r="E93" s="20"/>
      <c r="F93" s="64"/>
      <c r="G93" s="65"/>
      <c r="H93" s="54"/>
      <c r="I93" s="65"/>
      <c r="J93" s="65"/>
      <c r="K93" s="54"/>
      <c r="L93" s="54"/>
      <c r="M93" s="54"/>
      <c r="N93" s="54"/>
      <c r="O93" s="100" t="s">
        <v>109</v>
      </c>
      <c r="P93" s="97">
        <v>258719</v>
      </c>
      <c r="Q93" s="98">
        <v>88.5</v>
      </c>
      <c r="R93" s="49">
        <v>2924.4</v>
      </c>
      <c r="S93" s="66"/>
      <c r="T93" s="53"/>
      <c r="U93" s="53"/>
      <c r="V93" s="53"/>
      <c r="W93" s="53"/>
      <c r="X93" s="38"/>
    </row>
    <row r="94" spans="2:24">
      <c r="B94" s="20"/>
      <c r="C94" s="20"/>
      <c r="D94" s="20"/>
      <c r="E94" s="20"/>
      <c r="F94" s="64"/>
      <c r="G94" s="65"/>
      <c r="H94" s="54"/>
      <c r="I94" s="65"/>
      <c r="J94" s="65"/>
      <c r="K94" s="54"/>
      <c r="L94" s="54"/>
      <c r="M94" s="54"/>
      <c r="N94" s="54"/>
      <c r="O94" s="100" t="s">
        <v>110</v>
      </c>
      <c r="P94" s="97">
        <v>251243</v>
      </c>
      <c r="Q94" s="98">
        <v>85</v>
      </c>
      <c r="R94" s="49">
        <v>2956.4</v>
      </c>
      <c r="S94" s="66"/>
      <c r="T94" s="53"/>
      <c r="U94" s="53"/>
      <c r="V94" s="53"/>
      <c r="W94" s="53"/>
      <c r="X94" s="38"/>
    </row>
    <row r="95" spans="2:24">
      <c r="B95" s="20"/>
      <c r="C95" s="20"/>
      <c r="D95" s="20"/>
      <c r="E95" s="20"/>
      <c r="F95" s="64"/>
      <c r="G95" s="65"/>
      <c r="H95" s="54"/>
      <c r="I95" s="65"/>
      <c r="J95" s="65"/>
      <c r="K95" s="54"/>
      <c r="L95" s="54"/>
      <c r="M95" s="54"/>
      <c r="N95" s="54"/>
      <c r="O95" s="100" t="s">
        <v>111</v>
      </c>
      <c r="P95" s="97">
        <v>248402</v>
      </c>
      <c r="Q95" s="98">
        <v>125.1</v>
      </c>
      <c r="R95" s="49">
        <v>1985</v>
      </c>
      <c r="S95" s="66"/>
      <c r="T95" s="53"/>
      <c r="U95" s="53"/>
      <c r="V95" s="53"/>
      <c r="W95" s="53"/>
      <c r="X95" s="38"/>
    </row>
    <row r="96" spans="2:24">
      <c r="B96" s="20"/>
      <c r="C96" s="20"/>
      <c r="D96" s="20"/>
      <c r="E96" s="20"/>
      <c r="F96" s="64"/>
      <c r="G96" s="65"/>
      <c r="H96" s="54"/>
      <c r="I96" s="65"/>
      <c r="J96" s="65"/>
      <c r="K96" s="54"/>
      <c r="L96" s="54"/>
      <c r="M96" s="54"/>
      <c r="N96" s="54"/>
      <c r="O96" s="100" t="s">
        <v>112</v>
      </c>
      <c r="P96" s="97">
        <v>247421</v>
      </c>
      <c r="Q96" s="98">
        <v>86.8</v>
      </c>
      <c r="R96" s="49">
        <v>2852</v>
      </c>
      <c r="S96" s="54"/>
      <c r="T96" s="52"/>
      <c r="U96" s="52"/>
      <c r="V96" s="52"/>
      <c r="W96" s="53"/>
      <c r="X96" s="38"/>
    </row>
    <row r="97" spans="2:24">
      <c r="B97" s="20"/>
      <c r="C97" s="20"/>
      <c r="D97" s="20"/>
      <c r="E97" s="20"/>
      <c r="F97" s="64"/>
      <c r="G97" s="65"/>
      <c r="H97" s="54"/>
      <c r="I97" s="65"/>
      <c r="J97" s="65"/>
      <c r="K97" s="54"/>
      <c r="L97" s="54"/>
      <c r="M97" s="54"/>
      <c r="N97" s="54"/>
      <c r="O97" s="100" t="s">
        <v>113</v>
      </c>
      <c r="P97" s="97">
        <v>236632</v>
      </c>
      <c r="Q97" s="98">
        <v>75.900000000000006</v>
      </c>
      <c r="R97" s="49">
        <v>3116.8</v>
      </c>
      <c r="S97" s="54"/>
      <c r="T97" s="52"/>
      <c r="U97" s="52"/>
      <c r="V97" s="52"/>
      <c r="W97" s="52"/>
      <c r="X97" s="38"/>
    </row>
    <row r="98" spans="2:24">
      <c r="B98" s="20"/>
      <c r="C98" s="20"/>
      <c r="D98" s="20"/>
      <c r="E98" s="20"/>
      <c r="F98" s="64"/>
      <c r="G98" s="65"/>
      <c r="H98" s="54"/>
      <c r="I98" s="65"/>
      <c r="J98" s="65"/>
      <c r="K98" s="54"/>
      <c r="L98" s="54"/>
      <c r="M98" s="54"/>
      <c r="N98" s="54"/>
      <c r="O98" s="100" t="s">
        <v>170</v>
      </c>
      <c r="P98" s="97">
        <v>226400</v>
      </c>
      <c r="Q98" s="98">
        <v>182.3</v>
      </c>
      <c r="R98" s="49">
        <v>1242.0999999999999</v>
      </c>
      <c r="S98" s="54"/>
      <c r="T98" s="52"/>
      <c r="U98" s="52"/>
      <c r="V98" s="52"/>
      <c r="W98" s="52"/>
      <c r="X98" s="38"/>
    </row>
    <row r="99" spans="2:24">
      <c r="B99" s="20"/>
      <c r="C99" s="20"/>
      <c r="D99" s="20"/>
      <c r="E99" s="20"/>
      <c r="F99" s="64"/>
      <c r="G99" s="65"/>
      <c r="H99" s="54"/>
      <c r="I99" s="65"/>
      <c r="J99" s="65"/>
      <c r="K99" s="54"/>
      <c r="L99" s="54"/>
      <c r="M99" s="54"/>
      <c r="N99" s="54"/>
      <c r="O99" s="100" t="s">
        <v>114</v>
      </c>
      <c r="P99" s="97">
        <v>216154</v>
      </c>
      <c r="Q99" s="98">
        <v>103.8</v>
      </c>
      <c r="R99" s="49">
        <v>2082.9</v>
      </c>
      <c r="S99" s="54"/>
      <c r="T99" s="52"/>
      <c r="U99" s="52"/>
      <c r="V99" s="52"/>
      <c r="W99" s="52"/>
      <c r="X99" s="38"/>
    </row>
    <row r="100" spans="2:24">
      <c r="B100" s="20"/>
      <c r="C100" s="20"/>
      <c r="D100" s="20"/>
      <c r="E100" s="20"/>
      <c r="F100" s="64"/>
      <c r="G100" s="65"/>
      <c r="H100" s="54"/>
      <c r="I100" s="65"/>
      <c r="J100" s="65"/>
      <c r="K100" s="54"/>
      <c r="L100" s="54"/>
      <c r="M100" s="54"/>
      <c r="N100" s="54"/>
      <c r="O100" s="100" t="s">
        <v>115</v>
      </c>
      <c r="P100" s="97">
        <v>210975</v>
      </c>
      <c r="Q100" s="98">
        <v>102.5</v>
      </c>
      <c r="R100" s="49">
        <v>2059</v>
      </c>
      <c r="S100" s="66"/>
      <c r="T100" s="53"/>
      <c r="U100" s="53"/>
      <c r="V100" s="53"/>
      <c r="W100" s="53"/>
      <c r="X100" s="38"/>
    </row>
    <row r="101" spans="2:24">
      <c r="B101" s="20"/>
      <c r="C101" s="20"/>
      <c r="D101" s="20"/>
      <c r="E101" s="20"/>
      <c r="F101" s="64"/>
      <c r="G101" s="65"/>
      <c r="H101" s="54"/>
      <c r="I101" s="65"/>
      <c r="J101" s="65"/>
      <c r="K101" s="54"/>
      <c r="L101" s="54"/>
      <c r="M101" s="54"/>
      <c r="N101" s="54"/>
      <c r="O101" s="100" t="s">
        <v>116</v>
      </c>
      <c r="P101" s="97">
        <v>208948</v>
      </c>
      <c r="Q101" s="98">
        <v>164.5</v>
      </c>
      <c r="R101" s="49">
        <v>1270</v>
      </c>
      <c r="S101" s="54"/>
      <c r="T101" s="52"/>
      <c r="U101" s="52"/>
      <c r="V101" s="52"/>
      <c r="W101" s="53"/>
      <c r="X101" s="38"/>
    </row>
    <row r="102" spans="2:24">
      <c r="B102" s="20"/>
      <c r="C102" s="20"/>
      <c r="D102" s="20"/>
      <c r="E102" s="20"/>
      <c r="F102" s="64"/>
      <c r="G102" s="65"/>
      <c r="H102" s="54"/>
      <c r="I102" s="65"/>
      <c r="J102" s="65"/>
      <c r="K102" s="54"/>
      <c r="L102" s="54"/>
      <c r="M102" s="54"/>
      <c r="N102" s="54"/>
      <c r="O102" s="100" t="s">
        <v>117</v>
      </c>
      <c r="P102" s="97">
        <v>203914</v>
      </c>
      <c r="Q102" s="98">
        <v>135.9</v>
      </c>
      <c r="R102" s="49">
        <v>1500.4</v>
      </c>
      <c r="S102" s="54"/>
      <c r="T102" s="52"/>
      <c r="U102" s="52"/>
      <c r="V102" s="52"/>
      <c r="W102" s="52"/>
      <c r="X102" s="38"/>
    </row>
    <row r="103" spans="2:24">
      <c r="B103" s="20"/>
      <c r="C103" s="20"/>
      <c r="D103" s="20"/>
      <c r="E103" s="20"/>
      <c r="F103" s="64"/>
      <c r="G103" s="65"/>
      <c r="H103" s="54"/>
      <c r="I103" s="65"/>
      <c r="J103" s="65"/>
      <c r="K103" s="54"/>
      <c r="L103" s="54"/>
      <c r="M103" s="54"/>
      <c r="N103" s="54"/>
      <c r="O103" s="56" t="s">
        <v>174</v>
      </c>
      <c r="P103" s="97">
        <v>202637</v>
      </c>
      <c r="Q103" s="98">
        <v>130.30000000000001</v>
      </c>
      <c r="R103" s="49">
        <v>1554.7</v>
      </c>
      <c r="S103" s="54"/>
      <c r="T103" s="52"/>
      <c r="U103" s="52"/>
      <c r="V103" s="52"/>
      <c r="W103" s="52"/>
      <c r="X103" s="38"/>
    </row>
    <row r="104" spans="2:24">
      <c r="B104" s="20"/>
      <c r="C104" s="20"/>
      <c r="D104" s="20"/>
      <c r="E104" s="20"/>
      <c r="F104" s="64"/>
      <c r="G104" s="65"/>
      <c r="H104" s="20"/>
      <c r="I104" s="65"/>
      <c r="J104" s="65"/>
      <c r="K104" s="54"/>
      <c r="L104" s="54"/>
      <c r="M104" s="54"/>
      <c r="N104" s="54"/>
      <c r="O104" s="56" t="s">
        <v>151</v>
      </c>
      <c r="P104" s="97">
        <v>197041</v>
      </c>
      <c r="Q104" s="98">
        <v>87.9</v>
      </c>
      <c r="R104" s="49">
        <v>2241.1999999999998</v>
      </c>
      <c r="S104" s="66"/>
      <c r="T104" s="53"/>
      <c r="U104" s="53"/>
      <c r="V104" s="53"/>
      <c r="W104" s="53"/>
      <c r="X104" s="38"/>
    </row>
    <row r="105" spans="2:24">
      <c r="B105" s="20"/>
      <c r="C105" s="20"/>
      <c r="D105" s="20"/>
      <c r="E105" s="20"/>
      <c r="F105" s="64"/>
      <c r="G105" s="65"/>
      <c r="H105" s="54"/>
      <c r="I105" s="65"/>
      <c r="J105" s="65"/>
      <c r="K105" s="54"/>
      <c r="L105" s="54"/>
      <c r="M105" s="54"/>
      <c r="N105" s="54"/>
      <c r="O105" s="100" t="s">
        <v>118</v>
      </c>
      <c r="P105" s="97">
        <v>177844</v>
      </c>
      <c r="Q105" s="98">
        <v>83.5</v>
      </c>
      <c r="R105" s="49">
        <v>2131.1</v>
      </c>
      <c r="S105" s="54"/>
      <c r="T105" s="52"/>
      <c r="U105" s="52"/>
      <c r="V105" s="52"/>
      <c r="W105" s="52"/>
      <c r="X105" s="38"/>
    </row>
    <row r="106" spans="2:24">
      <c r="B106" s="20"/>
      <c r="C106" s="20"/>
      <c r="D106" s="20"/>
      <c r="E106" s="20"/>
      <c r="F106" s="64"/>
      <c r="G106" s="65"/>
      <c r="H106" s="54"/>
      <c r="I106" s="65"/>
      <c r="J106" s="65"/>
      <c r="K106" s="54"/>
      <c r="L106" s="54"/>
      <c r="M106" s="54"/>
      <c r="N106" s="54"/>
      <c r="O106" s="100" t="s">
        <v>178</v>
      </c>
      <c r="P106" s="97">
        <v>176676</v>
      </c>
      <c r="Q106" s="98">
        <v>70.3</v>
      </c>
      <c r="R106" s="49">
        <v>2514.3000000000002</v>
      </c>
      <c r="S106" s="66"/>
      <c r="T106" s="53"/>
      <c r="U106" s="53"/>
      <c r="V106" s="53"/>
      <c r="W106" s="53"/>
      <c r="X106" s="38"/>
    </row>
    <row r="107" spans="2:24">
      <c r="B107" s="20"/>
      <c r="C107" s="20"/>
      <c r="D107" s="20"/>
      <c r="E107" s="20"/>
      <c r="F107" s="64"/>
      <c r="G107" s="65"/>
      <c r="H107" s="54"/>
      <c r="I107" s="65"/>
      <c r="J107" s="65"/>
      <c r="K107" s="54"/>
      <c r="L107" s="54"/>
      <c r="M107" s="54"/>
      <c r="N107" s="54"/>
      <c r="O107" s="100" t="s">
        <v>119</v>
      </c>
      <c r="P107" s="97">
        <v>158377</v>
      </c>
      <c r="Q107" s="98">
        <v>86.2</v>
      </c>
      <c r="R107" s="49">
        <v>1838.4</v>
      </c>
      <c r="S107" s="54"/>
      <c r="T107" s="52"/>
      <c r="U107" s="52"/>
      <c r="V107" s="52"/>
      <c r="W107" s="52"/>
      <c r="X107" s="38"/>
    </row>
    <row r="108" spans="2:24">
      <c r="B108" s="20"/>
      <c r="C108" s="20"/>
      <c r="D108" s="20"/>
      <c r="E108" s="20"/>
      <c r="F108" s="64"/>
      <c r="G108" s="65"/>
      <c r="H108" s="54"/>
      <c r="I108" s="65"/>
      <c r="J108" s="65"/>
      <c r="K108" s="54"/>
      <c r="L108" s="54"/>
      <c r="M108" s="54"/>
      <c r="N108" s="54"/>
      <c r="O108" s="100" t="s">
        <v>120</v>
      </c>
      <c r="P108" s="97">
        <v>156777</v>
      </c>
      <c r="Q108" s="98">
        <v>64.2</v>
      </c>
      <c r="R108" s="49">
        <v>2443.1</v>
      </c>
      <c r="S108" s="54"/>
      <c r="T108" s="52"/>
      <c r="U108" s="52"/>
      <c r="V108" s="52"/>
      <c r="W108" s="52"/>
      <c r="X108" s="38"/>
    </row>
    <row r="109" spans="2:24">
      <c r="B109" s="20"/>
      <c r="C109" s="20"/>
      <c r="D109" s="20"/>
      <c r="E109" s="20"/>
      <c r="F109" s="64"/>
      <c r="G109" s="65"/>
      <c r="H109" s="54"/>
      <c r="I109" s="65"/>
      <c r="J109" s="65"/>
      <c r="K109" s="54"/>
      <c r="L109" s="54"/>
      <c r="M109" s="54"/>
      <c r="N109" s="54"/>
      <c r="O109" s="100" t="s">
        <v>121</v>
      </c>
      <c r="P109" s="97">
        <v>153199</v>
      </c>
      <c r="Q109" s="98">
        <v>98.2</v>
      </c>
      <c r="R109" s="49">
        <v>1559.9</v>
      </c>
      <c r="S109" s="66"/>
      <c r="T109" s="53"/>
      <c r="U109" s="53"/>
      <c r="V109" s="53"/>
      <c r="W109" s="53"/>
      <c r="X109" s="38"/>
    </row>
    <row r="110" spans="2:24">
      <c r="B110" s="20"/>
      <c r="C110" s="20"/>
      <c r="D110" s="20"/>
      <c r="E110" s="20"/>
      <c r="F110" s="64"/>
      <c r="G110" s="65"/>
      <c r="H110" s="54"/>
      <c r="I110" s="65"/>
      <c r="J110" s="65"/>
      <c r="K110" s="54"/>
      <c r="L110" s="54"/>
      <c r="M110" s="54"/>
      <c r="N110" s="54"/>
      <c r="O110" s="100" t="s">
        <v>122</v>
      </c>
      <c r="P110" s="97">
        <v>151499</v>
      </c>
      <c r="Q110" s="98">
        <v>69.400000000000006</v>
      </c>
      <c r="R110" s="49">
        <v>2183.1</v>
      </c>
      <c r="S110" s="54"/>
      <c r="T110" s="52"/>
      <c r="U110" s="52"/>
      <c r="V110" s="52"/>
      <c r="W110" s="52"/>
      <c r="X110" s="38"/>
    </row>
    <row r="111" spans="2:24">
      <c r="B111" s="20"/>
      <c r="C111" s="20"/>
      <c r="D111" s="20"/>
      <c r="E111" s="20"/>
      <c r="F111" s="64"/>
      <c r="G111" s="65"/>
      <c r="H111" s="54"/>
      <c r="I111" s="65"/>
      <c r="J111" s="65"/>
      <c r="K111" s="54"/>
      <c r="L111" s="54"/>
      <c r="M111" s="66"/>
      <c r="N111" s="66"/>
      <c r="O111" s="100" t="s">
        <v>123</v>
      </c>
      <c r="P111" s="97">
        <v>150003</v>
      </c>
      <c r="Q111" s="98">
        <v>79.599999999999994</v>
      </c>
      <c r="R111" s="49">
        <v>1884.8</v>
      </c>
      <c r="S111" s="66"/>
      <c r="T111" s="53"/>
      <c r="U111" s="53"/>
      <c r="V111" s="53"/>
      <c r="W111" s="53"/>
      <c r="X111" s="38"/>
    </row>
    <row r="112" spans="2:24">
      <c r="B112" s="20"/>
      <c r="C112" s="20"/>
      <c r="D112" s="20"/>
      <c r="E112" s="20"/>
      <c r="F112" s="47"/>
      <c r="G112" s="65"/>
      <c r="H112" s="54"/>
      <c r="I112" s="65"/>
      <c r="J112" s="65"/>
      <c r="K112" s="54"/>
      <c r="L112" s="54"/>
      <c r="M112" s="54"/>
      <c r="N112" s="54"/>
      <c r="O112" s="100" t="s">
        <v>124</v>
      </c>
      <c r="P112" s="97">
        <v>128600</v>
      </c>
      <c r="Q112" s="98">
        <v>64.7</v>
      </c>
      <c r="R112" s="49">
        <v>1987.6</v>
      </c>
      <c r="S112" s="66"/>
      <c r="T112" s="53"/>
      <c r="U112" s="53"/>
      <c r="V112" s="53"/>
      <c r="W112" s="53"/>
      <c r="X112" s="38"/>
    </row>
    <row r="113" spans="2:24">
      <c r="B113" s="20"/>
      <c r="C113" s="20"/>
      <c r="D113" s="20"/>
      <c r="E113" s="20"/>
      <c r="F113" s="64"/>
      <c r="G113" s="65"/>
      <c r="H113" s="54"/>
      <c r="I113" s="65"/>
      <c r="J113" s="65"/>
      <c r="K113" s="54"/>
      <c r="L113" s="54"/>
      <c r="M113" s="54"/>
      <c r="N113" s="54"/>
      <c r="O113" s="102" t="s">
        <v>179</v>
      </c>
      <c r="P113" s="103">
        <v>122947</v>
      </c>
      <c r="Q113" s="103">
        <v>70.8</v>
      </c>
      <c r="R113" s="103">
        <v>1737.3</v>
      </c>
      <c r="S113" s="54"/>
      <c r="T113" s="52"/>
      <c r="U113" s="52"/>
      <c r="V113" s="52"/>
      <c r="W113" s="52"/>
      <c r="X113" s="38"/>
    </row>
    <row r="114" spans="2:24">
      <c r="B114" s="20"/>
      <c r="C114" s="20"/>
      <c r="D114" s="20"/>
      <c r="E114" s="20"/>
      <c r="F114" s="47"/>
      <c r="G114" s="47"/>
      <c r="H114" s="20"/>
      <c r="I114" s="47"/>
      <c r="J114" s="47"/>
      <c r="K114" s="20"/>
      <c r="L114" s="20"/>
      <c r="M114" s="20"/>
      <c r="N114" s="20"/>
      <c r="O114" s="100" t="s">
        <v>180</v>
      </c>
      <c r="P114" s="97">
        <v>120378</v>
      </c>
      <c r="Q114" s="98">
        <v>70.5</v>
      </c>
      <c r="R114" s="49">
        <v>1708</v>
      </c>
      <c r="S114" s="20"/>
    </row>
    <row r="115" spans="2:24">
      <c r="B115" s="20"/>
      <c r="C115" s="20"/>
      <c r="D115" s="20"/>
      <c r="E115" s="20"/>
      <c r="F115" s="47"/>
      <c r="G115" s="47"/>
      <c r="H115" s="20"/>
      <c r="I115" s="47"/>
      <c r="J115" s="47"/>
      <c r="K115" s="20"/>
      <c r="L115" s="20"/>
      <c r="M115" s="20"/>
      <c r="N115" s="20"/>
      <c r="O115" s="100" t="s">
        <v>125</v>
      </c>
      <c r="P115" s="97">
        <v>114773</v>
      </c>
      <c r="Q115" s="98">
        <v>53</v>
      </c>
      <c r="R115" s="49">
        <v>2167</v>
      </c>
      <c r="S115" s="20"/>
    </row>
    <row r="116" spans="2:24">
      <c r="B116" s="20"/>
      <c r="C116" s="20"/>
      <c r="D116" s="20"/>
      <c r="E116" s="20"/>
      <c r="F116" s="47"/>
      <c r="G116" s="47"/>
      <c r="H116" s="20"/>
      <c r="I116" s="47"/>
      <c r="J116" s="47"/>
      <c r="K116" s="20"/>
      <c r="L116" s="20"/>
      <c r="M116" s="20"/>
      <c r="N116" s="20"/>
      <c r="O116" s="100" t="s">
        <v>126</v>
      </c>
      <c r="P116" s="97">
        <v>110769</v>
      </c>
      <c r="Q116" s="98">
        <v>74</v>
      </c>
      <c r="R116" s="49">
        <v>1496.3</v>
      </c>
      <c r="S116" s="20"/>
    </row>
    <row r="117" spans="2:24">
      <c r="B117" s="20"/>
      <c r="C117" s="20"/>
      <c r="D117" s="20"/>
      <c r="E117" s="20"/>
      <c r="F117" s="47"/>
      <c r="G117" s="47"/>
      <c r="H117" s="20"/>
      <c r="I117" s="47"/>
      <c r="J117" s="47"/>
      <c r="K117" s="20"/>
      <c r="L117" s="20"/>
      <c r="M117" s="20"/>
      <c r="N117" s="20"/>
      <c r="O117" s="100" t="s">
        <v>127</v>
      </c>
      <c r="P117" s="97">
        <v>108740</v>
      </c>
      <c r="Q117" s="98">
        <v>61.8</v>
      </c>
      <c r="R117" s="49">
        <v>1760.8</v>
      </c>
      <c r="S117" s="20"/>
    </row>
    <row r="118" spans="2:24">
      <c r="B118" s="20"/>
      <c r="C118" s="20"/>
      <c r="D118" s="20"/>
      <c r="E118" s="20"/>
      <c r="F118" s="47"/>
      <c r="G118" s="47"/>
      <c r="H118" s="20"/>
      <c r="I118" s="47"/>
      <c r="J118" s="47"/>
      <c r="K118" s="20"/>
      <c r="L118" s="20"/>
      <c r="M118" s="20"/>
      <c r="N118" s="20"/>
      <c r="O118" s="100" t="s">
        <v>128</v>
      </c>
      <c r="P118" s="97">
        <v>103898</v>
      </c>
      <c r="Q118" s="98">
        <v>44.9</v>
      </c>
      <c r="R118" s="49">
        <v>2315.1999999999998</v>
      </c>
      <c r="S118" s="20"/>
    </row>
    <row r="119" spans="2:24">
      <c r="B119" s="20"/>
      <c r="C119" s="20"/>
      <c r="D119" s="20"/>
      <c r="E119" s="20"/>
      <c r="F119" s="47"/>
      <c r="G119" s="47"/>
      <c r="H119" s="20"/>
      <c r="I119" s="47"/>
      <c r="J119" s="47"/>
      <c r="K119" s="20"/>
      <c r="L119" s="20"/>
      <c r="M119" s="20"/>
      <c r="N119" s="20"/>
      <c r="O119" s="100" t="s">
        <v>129</v>
      </c>
      <c r="P119" s="97">
        <v>90733</v>
      </c>
      <c r="Q119" s="98">
        <v>44.5</v>
      </c>
      <c r="R119" s="49">
        <v>2038.5</v>
      </c>
      <c r="S119" s="20"/>
    </row>
    <row r="120" spans="2:24">
      <c r="B120" s="20"/>
      <c r="C120" s="20"/>
      <c r="D120" s="20"/>
      <c r="E120" s="20"/>
      <c r="F120" s="47"/>
      <c r="G120" s="47"/>
      <c r="H120" s="20"/>
      <c r="I120" s="47"/>
      <c r="J120" s="47"/>
      <c r="K120" s="20"/>
      <c r="L120" s="20"/>
      <c r="M120" s="20"/>
      <c r="N120" s="20"/>
      <c r="O120" s="100" t="s">
        <v>130</v>
      </c>
      <c r="P120" s="97">
        <v>89284</v>
      </c>
      <c r="Q120" s="98">
        <v>53.1</v>
      </c>
      <c r="R120" s="49">
        <v>1681.9</v>
      </c>
      <c r="S120" s="20"/>
    </row>
    <row r="121" spans="2:24">
      <c r="B121" s="20"/>
      <c r="C121" s="20"/>
      <c r="D121" s="20"/>
      <c r="E121" s="20"/>
      <c r="F121" s="47"/>
      <c r="G121" s="47"/>
      <c r="H121" s="20"/>
      <c r="I121" s="47"/>
      <c r="J121" s="47"/>
      <c r="K121" s="20"/>
      <c r="L121" s="20"/>
      <c r="M121" s="20"/>
      <c r="N121" s="20"/>
      <c r="O121" s="100" t="s">
        <v>131</v>
      </c>
      <c r="P121" s="97">
        <v>88200</v>
      </c>
      <c r="Q121" s="98">
        <v>92.7</v>
      </c>
      <c r="R121" s="98">
        <v>951.7</v>
      </c>
      <c r="S121" s="20"/>
    </row>
    <row r="122" spans="2:24">
      <c r="B122" s="20"/>
      <c r="C122" s="20"/>
      <c r="D122" s="20"/>
      <c r="E122" s="20"/>
      <c r="F122" s="47"/>
      <c r="G122" s="47"/>
      <c r="H122" s="20"/>
      <c r="I122" s="47"/>
      <c r="J122" s="47"/>
      <c r="K122" s="20"/>
      <c r="L122" s="20"/>
      <c r="M122" s="20"/>
      <c r="N122" s="20"/>
      <c r="O122" s="100" t="s">
        <v>132</v>
      </c>
      <c r="P122" s="97">
        <v>82157</v>
      </c>
      <c r="Q122" s="98">
        <v>45.2</v>
      </c>
      <c r="R122" s="49">
        <v>1817.5</v>
      </c>
      <c r="S122" s="20"/>
    </row>
    <row r="123" spans="2:24">
      <c r="B123" s="20"/>
      <c r="C123" s="20"/>
      <c r="D123" s="20"/>
      <c r="E123" s="20"/>
      <c r="F123" s="47"/>
      <c r="G123" s="47"/>
      <c r="H123" s="20"/>
      <c r="I123" s="47"/>
      <c r="J123" s="47"/>
      <c r="K123" s="20"/>
      <c r="L123" s="20"/>
      <c r="M123" s="20"/>
      <c r="N123" s="20"/>
      <c r="O123" s="100" t="s">
        <v>133</v>
      </c>
      <c r="P123" s="97">
        <v>81955</v>
      </c>
      <c r="Q123" s="98">
        <v>38.799999999999997</v>
      </c>
      <c r="R123" s="49">
        <v>2114.6</v>
      </c>
      <c r="S123" s="20"/>
    </row>
    <row r="124" spans="2:24">
      <c r="B124" s="20"/>
      <c r="C124" s="20"/>
      <c r="D124" s="20"/>
      <c r="E124" s="20"/>
      <c r="F124" s="47"/>
      <c r="G124" s="47"/>
      <c r="H124" s="20"/>
      <c r="I124" s="47"/>
      <c r="J124" s="47"/>
      <c r="K124" s="20"/>
      <c r="L124" s="20"/>
      <c r="M124" s="20"/>
      <c r="N124" s="20"/>
      <c r="O124" s="100" t="s">
        <v>134</v>
      </c>
      <c r="P124" s="97">
        <v>81251</v>
      </c>
      <c r="Q124" s="98">
        <v>42.3</v>
      </c>
      <c r="R124" s="49">
        <v>1923</v>
      </c>
      <c r="S124" s="20"/>
    </row>
    <row r="125" spans="2:24">
      <c r="B125" s="20"/>
      <c r="C125" s="20"/>
      <c r="D125" s="20"/>
      <c r="E125" s="20"/>
      <c r="F125" s="47"/>
      <c r="G125" s="47"/>
      <c r="H125" s="20"/>
      <c r="I125" s="47"/>
      <c r="J125" s="47"/>
      <c r="K125" s="20"/>
      <c r="L125" s="20"/>
      <c r="M125" s="20"/>
      <c r="N125" s="20"/>
      <c r="O125" s="100" t="s">
        <v>181</v>
      </c>
      <c r="P125" s="97">
        <v>81249</v>
      </c>
      <c r="Q125" s="98">
        <v>47</v>
      </c>
      <c r="R125" s="49">
        <v>1728.4</v>
      </c>
      <c r="S125" s="20"/>
    </row>
    <row r="126" spans="2:24">
      <c r="B126" s="20"/>
      <c r="C126" s="20"/>
      <c r="D126" s="20"/>
      <c r="E126" s="20"/>
      <c r="F126" s="47"/>
      <c r="G126" s="47"/>
      <c r="H126" s="20"/>
      <c r="I126" s="47"/>
      <c r="J126" s="47"/>
      <c r="K126" s="20"/>
      <c r="L126" s="20"/>
      <c r="M126" s="20"/>
      <c r="N126" s="20"/>
      <c r="O126" s="100" t="s">
        <v>135</v>
      </c>
      <c r="P126" s="97">
        <v>73588</v>
      </c>
      <c r="Q126" s="98">
        <v>35.1</v>
      </c>
      <c r="R126" s="49">
        <v>2094.6</v>
      </c>
      <c r="S126" s="20"/>
    </row>
    <row r="127" spans="2:24">
      <c r="B127" s="20"/>
      <c r="C127" s="20"/>
      <c r="D127" s="20"/>
      <c r="E127" s="20"/>
      <c r="F127" s="47"/>
      <c r="G127" s="47"/>
      <c r="H127" s="20"/>
      <c r="I127" s="47"/>
      <c r="J127" s="47"/>
      <c r="K127" s="20"/>
      <c r="L127" s="20"/>
      <c r="M127" s="20"/>
      <c r="N127" s="20"/>
      <c r="O127" s="100" t="s">
        <v>136</v>
      </c>
      <c r="P127" s="97">
        <v>69809</v>
      </c>
      <c r="Q127" s="98">
        <v>31</v>
      </c>
      <c r="R127" s="49">
        <v>2251.3000000000002</v>
      </c>
      <c r="S127" s="20"/>
    </row>
    <row r="128" spans="2:24">
      <c r="B128" s="20"/>
      <c r="C128" s="20"/>
      <c r="D128" s="20"/>
      <c r="E128" s="20"/>
      <c r="F128" s="47"/>
      <c r="G128" s="47"/>
      <c r="H128" s="20"/>
      <c r="I128" s="47"/>
      <c r="J128" s="47"/>
      <c r="K128" s="20"/>
      <c r="L128" s="20"/>
      <c r="M128" s="20"/>
      <c r="N128" s="20"/>
      <c r="O128" s="100" t="s">
        <v>137</v>
      </c>
      <c r="P128" s="97">
        <v>65207</v>
      </c>
      <c r="Q128" s="98">
        <v>31.1</v>
      </c>
      <c r="R128" s="49">
        <v>2095.6999999999998</v>
      </c>
      <c r="S128" s="20"/>
    </row>
    <row r="129" spans="2:19">
      <c r="B129" s="20"/>
      <c r="C129" s="20"/>
      <c r="D129" s="20"/>
      <c r="E129" s="20"/>
      <c r="F129" s="47"/>
      <c r="G129" s="47"/>
      <c r="H129" s="20"/>
      <c r="I129" s="47"/>
      <c r="J129" s="47"/>
      <c r="K129" s="20"/>
      <c r="L129" s="20"/>
      <c r="M129" s="20"/>
      <c r="N129" s="20"/>
      <c r="O129" s="100" t="s">
        <v>138</v>
      </c>
      <c r="P129" s="97">
        <v>64548</v>
      </c>
      <c r="Q129" s="98">
        <v>30.3</v>
      </c>
      <c r="R129" s="49">
        <v>2127.3000000000002</v>
      </c>
      <c r="S129" s="20"/>
    </row>
    <row r="130" spans="2:19">
      <c r="B130" s="20"/>
      <c r="C130" s="20"/>
      <c r="D130" s="20"/>
      <c r="E130" s="20"/>
      <c r="F130" s="47"/>
      <c r="G130" s="47"/>
      <c r="H130" s="20"/>
      <c r="I130" s="47"/>
      <c r="J130" s="47"/>
      <c r="K130" s="20"/>
      <c r="L130" s="20"/>
      <c r="M130" s="20"/>
      <c r="N130" s="20"/>
      <c r="O130" s="100" t="s">
        <v>139</v>
      </c>
      <c r="P130" s="97">
        <v>64513</v>
      </c>
      <c r="Q130" s="98">
        <v>55.1</v>
      </c>
      <c r="R130" s="49">
        <v>1170.4000000000001</v>
      </c>
      <c r="S130" s="20"/>
    </row>
    <row r="131" spans="2:19">
      <c r="B131" s="20"/>
      <c r="C131" s="20"/>
      <c r="D131" s="20"/>
      <c r="E131" s="20"/>
      <c r="F131" s="47"/>
      <c r="G131" s="47"/>
      <c r="H131" s="20"/>
      <c r="I131" s="47"/>
      <c r="J131" s="47"/>
      <c r="K131" s="20"/>
      <c r="L131" s="20"/>
      <c r="M131" s="20"/>
      <c r="N131" s="20"/>
      <c r="O131" s="100" t="s">
        <v>140</v>
      </c>
      <c r="P131" s="97">
        <v>61210</v>
      </c>
      <c r="Q131" s="98">
        <v>42.5</v>
      </c>
      <c r="R131" s="49">
        <v>1440</v>
      </c>
      <c r="S131" s="20"/>
    </row>
    <row r="132" spans="2:19">
      <c r="B132" s="20"/>
      <c r="C132" s="20"/>
      <c r="D132" s="20"/>
      <c r="E132" s="20"/>
      <c r="F132" s="47"/>
      <c r="G132" s="47"/>
      <c r="H132" s="20"/>
      <c r="I132" s="47"/>
      <c r="J132" s="47"/>
      <c r="K132" s="20"/>
      <c r="L132" s="20"/>
      <c r="M132" s="20"/>
      <c r="N132" s="20"/>
      <c r="O132" s="100" t="s">
        <v>141</v>
      </c>
      <c r="P132" s="97">
        <v>59397</v>
      </c>
      <c r="Q132" s="98">
        <v>35.4</v>
      </c>
      <c r="R132" s="49">
        <v>1678</v>
      </c>
      <c r="S132" s="20"/>
    </row>
    <row r="133" spans="2:19">
      <c r="B133" s="20"/>
      <c r="C133" s="20"/>
      <c r="D133" s="20"/>
      <c r="E133" s="20"/>
      <c r="F133" s="47"/>
      <c r="G133" s="47"/>
      <c r="H133" s="20"/>
      <c r="I133" s="47"/>
      <c r="J133" s="47"/>
      <c r="K133" s="20"/>
      <c r="L133" s="20"/>
      <c r="M133" s="20"/>
      <c r="N133" s="20"/>
      <c r="O133" s="20"/>
      <c r="P133" s="20"/>
      <c r="Q133" s="20"/>
      <c r="R133" s="20"/>
      <c r="S133" s="20"/>
    </row>
    <row r="134" spans="2:19">
      <c r="B134" s="20"/>
      <c r="C134" s="20"/>
      <c r="D134" s="20"/>
      <c r="E134" s="20"/>
      <c r="F134" s="47"/>
      <c r="G134" s="47"/>
      <c r="H134" s="20"/>
      <c r="I134" s="47"/>
      <c r="J134" s="47"/>
      <c r="K134" s="20"/>
      <c r="L134" s="20"/>
      <c r="M134" s="20"/>
      <c r="N134" s="20"/>
      <c r="O134" s="20"/>
      <c r="P134" s="20"/>
      <c r="Q134" s="20"/>
      <c r="R134" s="20"/>
      <c r="S134" s="20"/>
    </row>
    <row r="135" spans="2:19">
      <c r="B135" s="20"/>
      <c r="C135" s="20"/>
      <c r="D135" s="20"/>
      <c r="E135" s="20"/>
      <c r="F135" s="47"/>
      <c r="G135" s="47"/>
      <c r="H135" s="20"/>
      <c r="I135" s="47"/>
      <c r="J135" s="47"/>
      <c r="K135" s="20"/>
      <c r="L135" s="20"/>
      <c r="M135" s="20"/>
      <c r="N135" s="20"/>
      <c r="O135" s="20"/>
      <c r="P135" s="20"/>
      <c r="Q135" s="20"/>
      <c r="R135" s="20"/>
      <c r="S135" s="20"/>
    </row>
    <row r="136" spans="2:19">
      <c r="B136" s="20"/>
      <c r="C136" s="20"/>
      <c r="D136" s="20"/>
      <c r="E136" s="20"/>
      <c r="F136" s="47"/>
      <c r="G136" s="47"/>
      <c r="H136" s="20"/>
      <c r="I136" s="47"/>
      <c r="J136" s="47"/>
      <c r="K136" s="20"/>
      <c r="L136" s="20"/>
      <c r="M136" s="20"/>
      <c r="N136" s="20"/>
      <c r="O136" s="20"/>
      <c r="P136" s="20"/>
      <c r="Q136" s="20"/>
      <c r="R136" s="20"/>
      <c r="S136" s="20"/>
    </row>
    <row r="137" spans="2:19">
      <c r="B137" s="20"/>
      <c r="C137" s="20"/>
      <c r="D137" s="20"/>
      <c r="E137" s="20"/>
      <c r="F137" s="47"/>
      <c r="G137" s="47"/>
      <c r="H137" s="20"/>
      <c r="I137" s="47"/>
      <c r="J137" s="47"/>
      <c r="K137" s="20"/>
      <c r="L137" s="20"/>
      <c r="M137" s="20"/>
      <c r="N137" s="20"/>
      <c r="O137" s="20"/>
      <c r="P137" s="20"/>
      <c r="Q137" s="20"/>
      <c r="R137" s="20"/>
      <c r="S137" s="20"/>
    </row>
    <row r="138" spans="2:19">
      <c r="B138" s="20"/>
      <c r="C138" s="20"/>
      <c r="D138" s="20"/>
      <c r="E138" s="20"/>
      <c r="F138" s="47"/>
      <c r="G138" s="47"/>
      <c r="H138" s="20"/>
      <c r="I138" s="47"/>
      <c r="J138" s="47"/>
      <c r="K138" s="20"/>
      <c r="L138" s="20"/>
      <c r="M138" s="20"/>
      <c r="N138" s="20"/>
      <c r="O138" s="20"/>
      <c r="P138" s="20"/>
      <c r="Q138" s="20"/>
      <c r="R138" s="20"/>
      <c r="S138" s="20"/>
    </row>
    <row r="139" spans="2:19">
      <c r="B139" s="20"/>
      <c r="C139" s="20"/>
      <c r="D139" s="20"/>
      <c r="E139" s="20"/>
      <c r="F139" s="47"/>
      <c r="G139" s="47"/>
      <c r="H139" s="20"/>
      <c r="I139" s="47"/>
      <c r="J139" s="47"/>
      <c r="K139" s="20"/>
      <c r="L139" s="20"/>
      <c r="M139" s="20"/>
      <c r="N139" s="20"/>
      <c r="O139" s="20"/>
      <c r="P139" s="20"/>
      <c r="Q139" s="20"/>
      <c r="R139" s="20"/>
      <c r="S139" s="20"/>
    </row>
    <row r="140" spans="2:19">
      <c r="B140" s="20"/>
      <c r="C140" s="20"/>
      <c r="D140" s="20"/>
      <c r="E140" s="20"/>
      <c r="F140" s="47"/>
      <c r="G140" s="47"/>
      <c r="H140" s="20"/>
      <c r="I140" s="47"/>
      <c r="J140" s="47"/>
      <c r="K140" s="20"/>
      <c r="L140" s="20"/>
      <c r="M140" s="20"/>
      <c r="N140" s="20"/>
      <c r="O140" s="20"/>
      <c r="P140" s="20"/>
      <c r="Q140" s="20"/>
      <c r="R140" s="20"/>
      <c r="S140" s="20"/>
    </row>
    <row r="141" spans="2:19">
      <c r="B141" s="20"/>
      <c r="C141" s="20"/>
      <c r="D141" s="20"/>
      <c r="E141" s="20"/>
      <c r="F141" s="47"/>
      <c r="G141" s="47"/>
      <c r="H141" s="20"/>
      <c r="I141" s="47"/>
      <c r="J141" s="47"/>
      <c r="K141" s="20"/>
      <c r="L141" s="20"/>
      <c r="M141" s="20"/>
      <c r="N141" s="20"/>
      <c r="O141" s="20"/>
      <c r="P141" s="20"/>
      <c r="Q141" s="20"/>
      <c r="R141" s="20"/>
      <c r="S141" s="20"/>
    </row>
    <row r="142" spans="2:19">
      <c r="B142" s="20"/>
      <c r="C142" s="20"/>
      <c r="D142" s="20"/>
      <c r="E142" s="20"/>
      <c r="F142" s="47"/>
      <c r="G142" s="47"/>
      <c r="H142" s="20"/>
      <c r="I142" s="47"/>
      <c r="J142" s="47"/>
      <c r="K142" s="20"/>
      <c r="L142" s="20"/>
      <c r="M142" s="20"/>
      <c r="N142" s="20"/>
      <c r="O142" s="20"/>
      <c r="P142" s="20"/>
      <c r="Q142" s="20"/>
      <c r="R142" s="20"/>
      <c r="S142" s="20"/>
    </row>
    <row r="143" spans="2:19">
      <c r="B143" s="20"/>
      <c r="C143" s="20"/>
      <c r="D143" s="20"/>
      <c r="E143" s="20"/>
      <c r="F143" s="47"/>
      <c r="G143" s="47"/>
      <c r="H143" s="20"/>
      <c r="I143" s="47"/>
      <c r="J143" s="47"/>
      <c r="K143" s="20"/>
      <c r="L143" s="20"/>
      <c r="M143" s="20"/>
      <c r="N143" s="20"/>
      <c r="O143" s="20"/>
      <c r="P143" s="20"/>
      <c r="Q143" s="20"/>
      <c r="R143" s="20"/>
      <c r="S143" s="20"/>
    </row>
    <row r="144" spans="2:19" ht="16.5">
      <c r="B144" s="20"/>
      <c r="C144" s="20"/>
      <c r="D144" s="20"/>
      <c r="E144" s="20"/>
      <c r="F144" s="47"/>
      <c r="G144" s="47"/>
      <c r="H144" s="46"/>
      <c r="I144" s="47"/>
      <c r="J144" s="57"/>
      <c r="K144" s="50"/>
      <c r="L144" s="50"/>
      <c r="M144" s="50"/>
      <c r="N144" s="50"/>
      <c r="O144" s="51"/>
      <c r="P144" s="20"/>
      <c r="Q144" s="20"/>
      <c r="R144" s="20"/>
      <c r="S144" s="20"/>
    </row>
    <row r="145" spans="2:19" ht="16.5">
      <c r="B145" s="20"/>
      <c r="C145" s="20"/>
      <c r="D145" s="20"/>
      <c r="E145" s="20"/>
      <c r="F145" s="47"/>
      <c r="G145" s="47"/>
      <c r="H145" s="46"/>
      <c r="I145" s="47"/>
      <c r="J145" s="57"/>
      <c r="K145" s="50"/>
      <c r="L145" s="50"/>
      <c r="M145" s="50"/>
      <c r="N145" s="50"/>
      <c r="O145" s="51"/>
      <c r="P145" s="20"/>
      <c r="Q145" s="20"/>
      <c r="R145" s="20"/>
      <c r="S145" s="20"/>
    </row>
    <row r="146" spans="2:19">
      <c r="K146" s="50"/>
      <c r="L146" s="50"/>
      <c r="M146" s="50"/>
      <c r="N146" s="50"/>
      <c r="O146" s="51"/>
    </row>
    <row r="147" spans="2:19">
      <c r="K147" s="50"/>
      <c r="L147" s="50"/>
      <c r="M147" s="50"/>
      <c r="N147" s="50"/>
      <c r="O147" s="51"/>
    </row>
    <row r="148" spans="2:19">
      <c r="K148" s="50"/>
      <c r="L148" s="50"/>
      <c r="M148" s="50"/>
      <c r="N148" s="50"/>
      <c r="O148" s="51"/>
    </row>
    <row r="149" spans="2:19">
      <c r="K149" s="50"/>
      <c r="L149" s="50"/>
      <c r="M149" s="50"/>
      <c r="N149" s="50"/>
      <c r="O149" s="51"/>
    </row>
    <row r="150" spans="2:19">
      <c r="K150" s="50"/>
      <c r="L150" s="50"/>
      <c r="M150" s="50"/>
      <c r="N150" s="50"/>
      <c r="O150" s="51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915-B844-4A11-93CC-75311D645295}">
  <dimension ref="B2:BA700"/>
  <sheetViews>
    <sheetView topLeftCell="A137" zoomScale="50" zoomScaleNormal="50" workbookViewId="0">
      <selection activeCell="C137" sqref="C137"/>
    </sheetView>
  </sheetViews>
  <sheetFormatPr defaultRowHeight="15"/>
  <cols>
    <col min="2" max="2" width="18" customWidth="1"/>
    <col min="3" max="3" width="12.5703125" customWidth="1"/>
    <col min="4" max="4" width="12" style="48" customWidth="1"/>
    <col min="5" max="6" width="10.42578125" customWidth="1"/>
    <col min="7" max="7" width="11.42578125" customWidth="1"/>
    <col min="8" max="8" width="11.7109375" customWidth="1"/>
    <col min="9" max="9" width="10.85546875" customWidth="1"/>
    <col min="10" max="10" width="11.5703125" customWidth="1"/>
    <col min="11" max="11" width="9.7109375" bestFit="1" customWidth="1"/>
    <col min="12" max="12" width="10" customWidth="1"/>
    <col min="13" max="13" width="9.140625" bestFit="1" customWidth="1"/>
    <col min="14" max="14" width="10.140625" customWidth="1"/>
    <col min="15" max="16" width="10.85546875" customWidth="1"/>
    <col min="17" max="17" width="11.42578125" customWidth="1"/>
    <col min="18" max="18" width="11.7109375" customWidth="1"/>
    <col min="19" max="19" width="11.28515625" customWidth="1"/>
    <col min="20" max="21" width="9.7109375" bestFit="1" customWidth="1"/>
    <col min="22" max="22" width="10.85546875" customWidth="1"/>
    <col min="23" max="23" width="11.7109375" customWidth="1"/>
    <col min="24" max="24" width="13.7109375" customWidth="1"/>
    <col min="25" max="25" width="14.42578125" customWidth="1"/>
    <col min="26" max="26" width="10.5703125" customWidth="1"/>
    <col min="27" max="27" width="12.140625" customWidth="1"/>
    <col min="28" max="28" width="13" customWidth="1"/>
    <col min="29" max="29" width="11.5703125" customWidth="1"/>
    <col min="30" max="30" width="13.7109375" customWidth="1"/>
    <col min="31" max="31" width="13.140625" customWidth="1"/>
    <col min="32" max="32" width="13.5703125" customWidth="1"/>
    <col min="33" max="33" width="9.7109375" bestFit="1" customWidth="1"/>
    <col min="34" max="35" width="9.140625" bestFit="1" customWidth="1"/>
    <col min="36" max="36" width="9.7109375" bestFit="1" customWidth="1"/>
    <col min="37" max="37" width="10.140625" customWidth="1"/>
    <col min="38" max="38" width="9.42578125" bestFit="1" customWidth="1"/>
    <col min="39" max="39" width="10.28515625" customWidth="1"/>
    <col min="40" max="40" width="10.140625" customWidth="1"/>
    <col min="41" max="41" width="9.7109375" bestFit="1" customWidth="1"/>
    <col min="42" max="42" width="9.42578125" bestFit="1" customWidth="1"/>
    <col min="43" max="43" width="10.42578125" customWidth="1"/>
    <col min="44" max="44" width="10.5703125" customWidth="1"/>
    <col min="45" max="45" width="10.28515625" customWidth="1"/>
    <col min="46" max="46" width="10.85546875" customWidth="1"/>
    <col min="47" max="47" width="10.28515625" customWidth="1"/>
    <col min="48" max="49" width="9.140625" bestFit="1" customWidth="1"/>
    <col min="50" max="50" width="11.140625" customWidth="1"/>
    <col min="51" max="51" width="11" customWidth="1"/>
    <col min="52" max="52" width="9.5703125" customWidth="1"/>
    <col min="53" max="53" width="12.28515625" customWidth="1"/>
  </cols>
  <sheetData>
    <row r="2" spans="2:53" ht="21">
      <c r="B2" s="204" t="s">
        <v>226</v>
      </c>
      <c r="C2" s="343"/>
      <c r="D2" s="344"/>
      <c r="E2" s="343"/>
      <c r="F2" s="343"/>
      <c r="G2" s="343"/>
      <c r="H2" s="343"/>
      <c r="I2" s="343"/>
    </row>
    <row r="3" spans="2:53" ht="19.5">
      <c r="N3" s="341" t="s">
        <v>53</v>
      </c>
      <c r="O3" s="5"/>
      <c r="P3" s="5"/>
      <c r="Q3" s="342" t="s">
        <v>54</v>
      </c>
      <c r="R3" s="5"/>
    </row>
    <row r="4" spans="2:53" ht="18">
      <c r="B4" s="36"/>
      <c r="C4" s="196" t="s">
        <v>193</v>
      </c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</row>
    <row r="5" spans="2:53" ht="57" customHeight="1">
      <c r="B5" s="345" t="s">
        <v>227</v>
      </c>
      <c r="C5" s="206" t="s">
        <v>0</v>
      </c>
      <c r="D5" s="207" t="s">
        <v>1</v>
      </c>
      <c r="E5" s="206" t="s">
        <v>2</v>
      </c>
      <c r="F5" s="206" t="s">
        <v>3</v>
      </c>
      <c r="G5" s="206" t="s">
        <v>4</v>
      </c>
      <c r="H5" s="206" t="s">
        <v>5</v>
      </c>
      <c r="I5" s="206" t="s">
        <v>6</v>
      </c>
      <c r="J5" s="206" t="s">
        <v>7</v>
      </c>
      <c r="K5" s="206" t="s">
        <v>8</v>
      </c>
      <c r="L5" s="206" t="s">
        <v>9</v>
      </c>
      <c r="M5" s="346" t="s">
        <v>50</v>
      </c>
      <c r="N5" s="206" t="s">
        <v>10</v>
      </c>
      <c r="O5" s="206" t="s">
        <v>11</v>
      </c>
      <c r="P5" s="206" t="s">
        <v>12</v>
      </c>
      <c r="Q5" s="206" t="s">
        <v>13</v>
      </c>
      <c r="R5" s="206" t="s">
        <v>14</v>
      </c>
      <c r="S5" s="206" t="s">
        <v>15</v>
      </c>
      <c r="T5" s="206" t="s">
        <v>16</v>
      </c>
      <c r="U5" s="206" t="s">
        <v>17</v>
      </c>
      <c r="V5" s="206" t="s">
        <v>18</v>
      </c>
      <c r="W5" s="206" t="s">
        <v>19</v>
      </c>
      <c r="X5" s="206" t="s">
        <v>20</v>
      </c>
      <c r="Y5" s="206" t="s">
        <v>21</v>
      </c>
      <c r="Z5" s="206" t="s">
        <v>22</v>
      </c>
      <c r="AA5" s="206" t="s">
        <v>23</v>
      </c>
      <c r="AB5" s="206" t="s">
        <v>24</v>
      </c>
      <c r="AC5" s="206" t="s">
        <v>25</v>
      </c>
      <c r="AD5" s="206" t="s">
        <v>26</v>
      </c>
      <c r="AE5" s="206" t="s">
        <v>27</v>
      </c>
      <c r="AF5" s="206" t="s">
        <v>28</v>
      </c>
      <c r="AG5" s="206" t="s">
        <v>29</v>
      </c>
      <c r="AH5" s="206" t="s">
        <v>30</v>
      </c>
      <c r="AI5" s="206" t="s">
        <v>31</v>
      </c>
      <c r="AJ5" s="206" t="s">
        <v>32</v>
      </c>
      <c r="AK5" s="206" t="s">
        <v>33</v>
      </c>
      <c r="AL5" s="206" t="s">
        <v>34</v>
      </c>
      <c r="AM5" s="206" t="s">
        <v>35</v>
      </c>
      <c r="AN5" s="206" t="s">
        <v>36</v>
      </c>
      <c r="AO5" s="206" t="s">
        <v>37</v>
      </c>
      <c r="AP5" s="206" t="s">
        <v>38</v>
      </c>
      <c r="AQ5" s="206" t="s">
        <v>39</v>
      </c>
      <c r="AR5" s="206" t="s">
        <v>40</v>
      </c>
      <c r="AS5" s="206" t="s">
        <v>41</v>
      </c>
      <c r="AT5" s="206" t="s">
        <v>42</v>
      </c>
      <c r="AU5" s="206" t="s">
        <v>43</v>
      </c>
      <c r="AV5" s="206" t="s">
        <v>44</v>
      </c>
      <c r="AW5" s="206" t="s">
        <v>45</v>
      </c>
      <c r="AX5" s="206" t="s">
        <v>46</v>
      </c>
      <c r="AY5" s="206" t="s">
        <v>47</v>
      </c>
      <c r="AZ5" s="206" t="s">
        <v>48</v>
      </c>
    </row>
    <row r="6" spans="2:53">
      <c r="B6" s="12">
        <v>44055</v>
      </c>
      <c r="C6" s="110">
        <f t="shared" ref="C6:AH6" si="0">((C434/C415)-1)*100</f>
        <v>37.809274374113322</v>
      </c>
      <c r="D6" s="110">
        <f t="shared" si="0"/>
        <v>70.083240154056384</v>
      </c>
      <c r="E6" s="110">
        <f t="shared" si="0"/>
        <v>37.621304967818993</v>
      </c>
      <c r="F6" s="110">
        <f t="shared" si="0"/>
        <v>21.324191191856134</v>
      </c>
      <c r="G6" s="110">
        <f t="shared" si="0"/>
        <v>34.582280032580947</v>
      </c>
      <c r="H6" s="110">
        <f t="shared" si="0"/>
        <v>20.502691684871689</v>
      </c>
      <c r="I6" s="110">
        <f t="shared" si="0"/>
        <v>4.4109079567589138</v>
      </c>
      <c r="J6" s="110">
        <f t="shared" si="0"/>
        <v>12.992042386677305</v>
      </c>
      <c r="K6" s="110">
        <f t="shared" si="0"/>
        <v>37.194856005285672</v>
      </c>
      <c r="L6" s="110">
        <f t="shared" si="0"/>
        <v>40.669905445118374</v>
      </c>
      <c r="M6" s="111">
        <f t="shared" si="0"/>
        <v>161.96228638774309</v>
      </c>
      <c r="N6" s="110">
        <f t="shared" si="0"/>
        <v>51.255358236374768</v>
      </c>
      <c r="O6" s="110">
        <f t="shared" si="0"/>
        <v>18.113631059257319</v>
      </c>
      <c r="P6" s="110">
        <f t="shared" si="0"/>
        <v>26.910346846464005</v>
      </c>
      <c r="Q6" s="110">
        <f t="shared" si="0"/>
        <v>21.632505568044813</v>
      </c>
      <c r="R6" s="110">
        <f t="shared" si="0"/>
        <v>42.383586753679857</v>
      </c>
      <c r="S6" s="110">
        <f t="shared" si="0"/>
        <v>31.16082315751758</v>
      </c>
      <c r="T6" s="110">
        <f t="shared" si="0"/>
        <v>30.054280281117073</v>
      </c>
      <c r="U6" s="110">
        <f t="shared" si="0"/>
        <v>6.3008963472668711</v>
      </c>
      <c r="V6" s="110">
        <f t="shared" si="0"/>
        <v>18.526456267155854</v>
      </c>
      <c r="W6" s="110">
        <f t="shared" si="0"/>
        <v>8.4208934915715794</v>
      </c>
      <c r="X6" s="110">
        <f t="shared" si="0"/>
        <v>16.374037344649082</v>
      </c>
      <c r="Y6" s="110">
        <f t="shared" si="0"/>
        <v>25.638613833165145</v>
      </c>
      <c r="Z6" s="110">
        <f t="shared" si="0"/>
        <v>60.039917678925868</v>
      </c>
      <c r="AA6" s="110">
        <f t="shared" si="0"/>
        <v>37.264499262977125</v>
      </c>
      <c r="AB6" s="110">
        <f t="shared" si="0"/>
        <v>70.225816711345374</v>
      </c>
      <c r="AC6" s="110">
        <f t="shared" si="0"/>
        <v>28.196216529092656</v>
      </c>
      <c r="AD6" s="110">
        <f t="shared" si="0"/>
        <v>41.973988511177971</v>
      </c>
      <c r="AE6" s="110">
        <f t="shared" si="0"/>
        <v>21.783828676514204</v>
      </c>
      <c r="AF6" s="110">
        <f t="shared" si="0"/>
        <v>8.4010596740155421</v>
      </c>
      <c r="AG6" s="110">
        <f t="shared" si="0"/>
        <v>4.2629242230416198</v>
      </c>
      <c r="AH6" s="110">
        <f t="shared" si="0"/>
        <v>23.471368364072219</v>
      </c>
      <c r="AI6" s="110">
        <f t="shared" ref="AI6:AZ6" si="1">((AI434/AI415)-1)*100</f>
        <v>43.081274011822799</v>
      </c>
      <c r="AJ6" s="110">
        <f t="shared" si="1"/>
        <v>3.6038785644306293</v>
      </c>
      <c r="AK6" s="110">
        <f t="shared" si="1"/>
        <v>27.876659366709756</v>
      </c>
      <c r="AL6" s="110">
        <f t="shared" si="1"/>
        <v>62.390484837824857</v>
      </c>
      <c r="AM6" s="110">
        <f t="shared" si="1"/>
        <v>37.092680675848342</v>
      </c>
      <c r="AN6" s="110">
        <f t="shared" si="1"/>
        <v>13.900778902127842</v>
      </c>
      <c r="AO6" s="110">
        <f t="shared" si="1"/>
        <v>10.535942786714081</v>
      </c>
      <c r="AP6" s="110">
        <f t="shared" si="1"/>
        <v>31.818148592146443</v>
      </c>
      <c r="AQ6" s="110">
        <f t="shared" si="1"/>
        <v>19.540489380546333</v>
      </c>
      <c r="AR6" s="110">
        <f t="shared" si="1"/>
        <v>42.492467694064096</v>
      </c>
      <c r="AS6" s="110">
        <f t="shared" si="1"/>
        <v>38.161755914653114</v>
      </c>
      <c r="AT6" s="110">
        <f t="shared" si="1"/>
        <v>22.375387951273716</v>
      </c>
      <c r="AU6" s="110">
        <f t="shared" si="1"/>
        <v>24.039191027209526</v>
      </c>
      <c r="AV6" s="110">
        <f t="shared" si="1"/>
        <v>7.0367313248039576</v>
      </c>
      <c r="AW6" s="110">
        <f t="shared" si="1"/>
        <v>27.345284183358576</v>
      </c>
      <c r="AX6" s="110">
        <f t="shared" si="1"/>
        <v>32.251030350558985</v>
      </c>
      <c r="AY6" s="110">
        <f t="shared" si="1"/>
        <v>41.451937594363386</v>
      </c>
      <c r="AZ6" s="110">
        <f t="shared" si="1"/>
        <v>30.270949219450948</v>
      </c>
      <c r="BA6" s="108"/>
    </row>
    <row r="7" spans="2:53">
      <c r="B7" s="12">
        <v>44056</v>
      </c>
      <c r="C7" s="110">
        <f t="shared" ref="C7:AH7" si="2">((C435/C416)-1)*100</f>
        <v>36.046652808182621</v>
      </c>
      <c r="D7" s="110">
        <f t="shared" si="2"/>
        <v>66.376742523531533</v>
      </c>
      <c r="E7" s="110">
        <f t="shared" si="2"/>
        <v>35.99510917557911</v>
      </c>
      <c r="F7" s="110">
        <f t="shared" si="2"/>
        <v>20.036431674867551</v>
      </c>
      <c r="G7" s="110">
        <f t="shared" si="2"/>
        <v>33.900896092315079</v>
      </c>
      <c r="H7" s="110">
        <f t="shared" si="2"/>
        <v>19.646487167044803</v>
      </c>
      <c r="I7" s="110">
        <f t="shared" si="2"/>
        <v>4.2796830212150638</v>
      </c>
      <c r="J7" s="110">
        <f t="shared" si="2"/>
        <v>12.978768215507142</v>
      </c>
      <c r="K7" s="110">
        <f t="shared" si="2"/>
        <v>35.162771117094536</v>
      </c>
      <c r="L7" s="110">
        <f t="shared" si="2"/>
        <v>39.257756930795161</v>
      </c>
      <c r="M7" s="111">
        <f t="shared" si="2"/>
        <v>167.13565928320185</v>
      </c>
      <c r="N7" s="110">
        <f t="shared" si="2"/>
        <v>49.521900806490571</v>
      </c>
      <c r="O7" s="110">
        <f t="shared" si="2"/>
        <v>18.122773481623078</v>
      </c>
      <c r="P7" s="110">
        <f t="shared" si="2"/>
        <v>26.624898101781792</v>
      </c>
      <c r="Q7" s="110">
        <f t="shared" si="2"/>
        <v>21.50169007117535</v>
      </c>
      <c r="R7" s="110">
        <f t="shared" si="2"/>
        <v>41.597187722746654</v>
      </c>
      <c r="S7" s="110">
        <f t="shared" si="2"/>
        <v>30.890555438682288</v>
      </c>
      <c r="T7" s="110">
        <f t="shared" si="2"/>
        <v>28.388021183146293</v>
      </c>
      <c r="U7" s="110">
        <f t="shared" si="2"/>
        <v>6.3341805343686719</v>
      </c>
      <c r="V7" s="110">
        <f t="shared" si="2"/>
        <v>18.050671485047488</v>
      </c>
      <c r="W7" s="110">
        <f t="shared" si="2"/>
        <v>8.3828283587700234</v>
      </c>
      <c r="X7" s="110">
        <f t="shared" si="2"/>
        <v>16.346040186665391</v>
      </c>
      <c r="Y7" s="110">
        <f t="shared" si="2"/>
        <v>25.058455865821315</v>
      </c>
      <c r="Z7" s="110">
        <f t="shared" si="2"/>
        <v>57.376667700899773</v>
      </c>
      <c r="AA7" s="110">
        <f t="shared" si="2"/>
        <v>35.325057567742157</v>
      </c>
      <c r="AB7" s="110">
        <f t="shared" si="2"/>
        <v>66.464901585089734</v>
      </c>
      <c r="AC7" s="110">
        <f t="shared" si="2"/>
        <v>27.135575311661842</v>
      </c>
      <c r="AD7" s="110">
        <f t="shared" si="2"/>
        <v>41.275290336717553</v>
      </c>
      <c r="AE7" s="110">
        <f t="shared" si="2"/>
        <v>21.51673830312486</v>
      </c>
      <c r="AF7" s="110">
        <f t="shared" si="2"/>
        <v>8.1755247878517068</v>
      </c>
      <c r="AG7" s="110">
        <f t="shared" si="2"/>
        <v>4.2240687427378187</v>
      </c>
      <c r="AH7" s="110">
        <f t="shared" si="2"/>
        <v>22.168266344451283</v>
      </c>
      <c r="AI7" s="110">
        <f t="shared" ref="AI7:AZ7" si="3">((AI435/AI416)-1)*100</f>
        <v>41.191002736253203</v>
      </c>
      <c r="AJ7" s="110">
        <f t="shared" si="3"/>
        <v>3.5751981905828067</v>
      </c>
      <c r="AK7" s="110">
        <f t="shared" si="3"/>
        <v>27.112257485701498</v>
      </c>
      <c r="AL7" s="110">
        <f t="shared" si="3"/>
        <v>58.128598366381603</v>
      </c>
      <c r="AM7" s="110">
        <f t="shared" si="3"/>
        <v>36.527638846605505</v>
      </c>
      <c r="AN7" s="110">
        <f t="shared" si="3"/>
        <v>13.613178248176139</v>
      </c>
      <c r="AO7" s="110">
        <f t="shared" si="3"/>
        <v>10.364340238210424</v>
      </c>
      <c r="AP7" s="110">
        <f t="shared" si="3"/>
        <v>30.359792683713628</v>
      </c>
      <c r="AQ7" s="110">
        <f t="shared" si="3"/>
        <v>19.718892104175278</v>
      </c>
      <c r="AR7" s="110">
        <f t="shared" si="3"/>
        <v>40.40580759644601</v>
      </c>
      <c r="AS7" s="110">
        <f t="shared" si="3"/>
        <v>37.249981776610653</v>
      </c>
      <c r="AT7" s="110">
        <f t="shared" si="3"/>
        <v>21.629862747607696</v>
      </c>
      <c r="AU7" s="110">
        <f t="shared" si="3"/>
        <v>23.574310601920256</v>
      </c>
      <c r="AV7" s="110">
        <f t="shared" si="3"/>
        <v>7.1523995478368185</v>
      </c>
      <c r="AW7" s="110">
        <f t="shared" si="3"/>
        <v>26.577370267060662</v>
      </c>
      <c r="AX7" s="110">
        <f t="shared" si="3"/>
        <v>31.467707550752809</v>
      </c>
      <c r="AY7" s="110">
        <f t="shared" si="3"/>
        <v>40.204843542761701</v>
      </c>
      <c r="AZ7" s="110">
        <f t="shared" si="3"/>
        <v>28.974809607498543</v>
      </c>
      <c r="BA7" s="108"/>
    </row>
    <row r="8" spans="2:53">
      <c r="B8" s="12">
        <v>44057</v>
      </c>
      <c r="C8" s="110">
        <f t="shared" ref="C8:AH8" si="4">((C436/C417)-1)*100</f>
        <v>34.210403142473453</v>
      </c>
      <c r="D8" s="110">
        <f t="shared" si="4"/>
        <v>63.096670677898167</v>
      </c>
      <c r="E8" s="110">
        <f t="shared" si="4"/>
        <v>34.246863779422853</v>
      </c>
      <c r="F8" s="110">
        <f t="shared" si="4"/>
        <v>18.73289921316459</v>
      </c>
      <c r="G8" s="110">
        <f t="shared" si="4"/>
        <v>33.378014390272767</v>
      </c>
      <c r="H8" s="110">
        <f t="shared" si="4"/>
        <v>18.81434126835202</v>
      </c>
      <c r="I8" s="110">
        <f t="shared" si="4"/>
        <v>4.0828851999064497</v>
      </c>
      <c r="J8" s="110">
        <f t="shared" si="4"/>
        <v>13.016302725083118</v>
      </c>
      <c r="K8" s="110">
        <f t="shared" si="4"/>
        <v>33.192176345725933</v>
      </c>
      <c r="L8" s="110">
        <f t="shared" si="4"/>
        <v>37.862403305233826</v>
      </c>
      <c r="M8" s="111">
        <f t="shared" si="4"/>
        <v>170.18298261665143</v>
      </c>
      <c r="N8" s="110">
        <f t="shared" si="4"/>
        <v>47.815421750954165</v>
      </c>
      <c r="O8" s="110">
        <f t="shared" si="4"/>
        <v>18.189449017505389</v>
      </c>
      <c r="P8" s="110">
        <f t="shared" si="4"/>
        <v>26.369730743765185</v>
      </c>
      <c r="Q8" s="110">
        <f t="shared" si="4"/>
        <v>21.423476181417978</v>
      </c>
      <c r="R8" s="110">
        <f t="shared" si="4"/>
        <v>40.809504950495089</v>
      </c>
      <c r="S8" s="110">
        <f t="shared" si="4"/>
        <v>30.787875395337096</v>
      </c>
      <c r="T8" s="110">
        <f t="shared" si="4"/>
        <v>26.961568188481124</v>
      </c>
      <c r="U8" s="110">
        <f t="shared" si="4"/>
        <v>6.3358189130582554</v>
      </c>
      <c r="V8" s="110">
        <f t="shared" si="4"/>
        <v>17.528484377901201</v>
      </c>
      <c r="W8" s="110">
        <f t="shared" si="4"/>
        <v>8.3803685567973787</v>
      </c>
      <c r="X8" s="110">
        <f t="shared" si="4"/>
        <v>16.237409038919548</v>
      </c>
      <c r="Y8" s="110">
        <f t="shared" si="4"/>
        <v>24.409983508640632</v>
      </c>
      <c r="Z8" s="110">
        <f t="shared" si="4"/>
        <v>54.60754100254492</v>
      </c>
      <c r="AA8" s="110">
        <f t="shared" si="4"/>
        <v>33.352254995856967</v>
      </c>
      <c r="AB8" s="110">
        <f t="shared" si="4"/>
        <v>63.864065449968521</v>
      </c>
      <c r="AC8" s="110">
        <f t="shared" si="4"/>
        <v>26.162991390513302</v>
      </c>
      <c r="AD8" s="110">
        <f t="shared" si="4"/>
        <v>40.691483011389408</v>
      </c>
      <c r="AE8" s="110">
        <f t="shared" si="4"/>
        <v>21.235207829631285</v>
      </c>
      <c r="AF8" s="110">
        <f t="shared" si="4"/>
        <v>8.015911818303012</v>
      </c>
      <c r="AG8" s="110">
        <f t="shared" si="4"/>
        <v>4.1828975102881749</v>
      </c>
      <c r="AH8" s="110">
        <f t="shared" si="4"/>
        <v>20.851101966436893</v>
      </c>
      <c r="AI8" s="110">
        <f t="shared" ref="AI8:AZ8" si="5">((AI436/AI417)-1)*100</f>
        <v>39.489905559011483</v>
      </c>
      <c r="AJ8" s="110">
        <f t="shared" si="5"/>
        <v>3.5370478745639256</v>
      </c>
      <c r="AK8" s="110">
        <f t="shared" si="5"/>
        <v>26.381726895352251</v>
      </c>
      <c r="AL8" s="110">
        <f t="shared" si="5"/>
        <v>53.905627849585613</v>
      </c>
      <c r="AM8" s="110">
        <f t="shared" si="5"/>
        <v>35.492616717252702</v>
      </c>
      <c r="AN8" s="110">
        <f t="shared" si="5"/>
        <v>13.317382162372372</v>
      </c>
      <c r="AO8" s="110">
        <f t="shared" si="5"/>
        <v>10.22737855036473</v>
      </c>
      <c r="AP8" s="110">
        <f t="shared" si="5"/>
        <v>28.902305236360569</v>
      </c>
      <c r="AQ8" s="110">
        <f t="shared" si="5"/>
        <v>19.756055953599439</v>
      </c>
      <c r="AR8" s="110">
        <f t="shared" si="5"/>
        <v>38.548768017140624</v>
      </c>
      <c r="AS8" s="110">
        <f t="shared" si="5"/>
        <v>36.545995655604081</v>
      </c>
      <c r="AT8" s="110">
        <f t="shared" si="5"/>
        <v>20.885530761519355</v>
      </c>
      <c r="AU8" s="110">
        <f t="shared" si="5"/>
        <v>23.085146951805413</v>
      </c>
      <c r="AV8" s="110">
        <f t="shared" si="5"/>
        <v>7.3789786101729593</v>
      </c>
      <c r="AW8" s="110">
        <f t="shared" si="5"/>
        <v>25.706968828669119</v>
      </c>
      <c r="AX8" s="110">
        <f t="shared" si="5"/>
        <v>30.633791307569112</v>
      </c>
      <c r="AY8" s="110">
        <f t="shared" si="5"/>
        <v>39.399696962408925</v>
      </c>
      <c r="AZ8" s="110">
        <f t="shared" si="5"/>
        <v>28.116025272831678</v>
      </c>
      <c r="BA8" s="108"/>
    </row>
    <row r="9" spans="2:53">
      <c r="B9" s="12">
        <v>44058</v>
      </c>
      <c r="C9" s="110">
        <f t="shared" ref="C9:AH9" si="6">((C437/C418)-1)*100</f>
        <v>32.621929713181231</v>
      </c>
      <c r="D9" s="110">
        <f t="shared" si="6"/>
        <v>59.960302144786915</v>
      </c>
      <c r="E9" s="110">
        <f t="shared" si="6"/>
        <v>32.687322597462767</v>
      </c>
      <c r="F9" s="110">
        <f t="shared" si="6"/>
        <v>17.42399676426183</v>
      </c>
      <c r="G9" s="110">
        <f t="shared" si="6"/>
        <v>32.707103621636733</v>
      </c>
      <c r="H9" s="110">
        <f t="shared" si="6"/>
        <v>18.03734376198145</v>
      </c>
      <c r="I9" s="110">
        <f t="shared" si="6"/>
        <v>3.8134680644241303</v>
      </c>
      <c r="J9" s="110">
        <f t="shared" si="6"/>
        <v>13.094755973488482</v>
      </c>
      <c r="K9" s="110">
        <f t="shared" si="6"/>
        <v>31.262387981903373</v>
      </c>
      <c r="L9" s="110">
        <f t="shared" si="6"/>
        <v>36.502015742944096</v>
      </c>
      <c r="M9" s="111">
        <f t="shared" si="6"/>
        <v>171.40729057132842</v>
      </c>
      <c r="N9" s="110">
        <f t="shared" si="6"/>
        <v>45.941163459411641</v>
      </c>
      <c r="O9" s="110">
        <f t="shared" si="6"/>
        <v>18.256354037920431</v>
      </c>
      <c r="P9" s="110">
        <f t="shared" si="6"/>
        <v>26.107342491495089</v>
      </c>
      <c r="Q9" s="110">
        <f t="shared" si="6"/>
        <v>21.257840938091821</v>
      </c>
      <c r="R9" s="110">
        <f t="shared" si="6"/>
        <v>40.053921720536742</v>
      </c>
      <c r="S9" s="110">
        <f t="shared" si="6"/>
        <v>30.688326507212892</v>
      </c>
      <c r="T9" s="110">
        <f t="shared" si="6"/>
        <v>25.613330346111596</v>
      </c>
      <c r="U9" s="110">
        <f t="shared" si="6"/>
        <v>6.3049867822307704</v>
      </c>
      <c r="V9" s="110">
        <f t="shared" si="6"/>
        <v>16.94946661992287</v>
      </c>
      <c r="W9" s="110">
        <f t="shared" si="6"/>
        <v>8.385058539304957</v>
      </c>
      <c r="X9" s="110">
        <f t="shared" si="6"/>
        <v>16.069111856043648</v>
      </c>
      <c r="Y9" s="110">
        <f t="shared" si="6"/>
        <v>23.872444083560907</v>
      </c>
      <c r="Z9" s="110">
        <f t="shared" si="6"/>
        <v>51.748760005893033</v>
      </c>
      <c r="AA9" s="110">
        <f t="shared" si="6"/>
        <v>31.866004256843606</v>
      </c>
      <c r="AB9" s="110">
        <f t="shared" si="6"/>
        <v>60.047672915319986</v>
      </c>
      <c r="AC9" s="110">
        <f t="shared" si="6"/>
        <v>25.177437290098581</v>
      </c>
      <c r="AD9" s="110">
        <f t="shared" si="6"/>
        <v>40.211999251216767</v>
      </c>
      <c r="AE9" s="110">
        <f t="shared" si="6"/>
        <v>20.910326164853977</v>
      </c>
      <c r="AF9" s="110">
        <f t="shared" si="6"/>
        <v>7.8210684592252111</v>
      </c>
      <c r="AG9" s="110">
        <f t="shared" si="6"/>
        <v>4.1360956572942698</v>
      </c>
      <c r="AH9" s="110">
        <f t="shared" si="6"/>
        <v>19.563332892552275</v>
      </c>
      <c r="AI9" s="110">
        <f t="shared" ref="AI9:AZ9" si="7">((AI437/AI418)-1)*100</f>
        <v>37.963080343647306</v>
      </c>
      <c r="AJ9" s="110">
        <f t="shared" si="7"/>
        <v>3.4940820951901319</v>
      </c>
      <c r="AK9" s="110">
        <f t="shared" si="7"/>
        <v>25.573724999832791</v>
      </c>
      <c r="AL9" s="110">
        <f t="shared" si="7"/>
        <v>49.655088595711817</v>
      </c>
      <c r="AM9" s="110">
        <f t="shared" si="7"/>
        <v>34.344666276835682</v>
      </c>
      <c r="AN9" s="110">
        <f t="shared" si="7"/>
        <v>13.05052533063542</v>
      </c>
      <c r="AO9" s="110">
        <f t="shared" si="7"/>
        <v>10.03840755194274</v>
      </c>
      <c r="AP9" s="110">
        <f t="shared" si="7"/>
        <v>27.42006147392533</v>
      </c>
      <c r="AQ9" s="110">
        <f t="shared" si="7"/>
        <v>19.892836618099462</v>
      </c>
      <c r="AR9" s="110">
        <f t="shared" si="7"/>
        <v>36.892974521422332</v>
      </c>
      <c r="AS9" s="110">
        <f t="shared" si="7"/>
        <v>35.811423723709382</v>
      </c>
      <c r="AT9" s="110">
        <f t="shared" si="7"/>
        <v>20.267034349227519</v>
      </c>
      <c r="AU9" s="110">
        <f t="shared" si="7"/>
        <v>22.630738437602282</v>
      </c>
      <c r="AV9" s="110">
        <f t="shared" si="7"/>
        <v>7.5808590960106281</v>
      </c>
      <c r="AW9" s="110">
        <f t="shared" si="7"/>
        <v>24.858416837958242</v>
      </c>
      <c r="AX9" s="110">
        <f t="shared" si="7"/>
        <v>29.81120861822486</v>
      </c>
      <c r="AY9" s="110">
        <f t="shared" si="7"/>
        <v>38.552684271277492</v>
      </c>
      <c r="AZ9" s="110">
        <f t="shared" si="7"/>
        <v>27.302946644881398</v>
      </c>
      <c r="BA9" s="108"/>
    </row>
    <row r="10" spans="2:53" ht="17.25">
      <c r="B10" s="12">
        <v>44059</v>
      </c>
      <c r="C10" s="110">
        <f t="shared" ref="C10:AH10" si="8">((C438/C419)-1)*100</f>
        <v>31.090105204231676</v>
      </c>
      <c r="D10" s="110">
        <f t="shared" si="8"/>
        <v>56.632058480771263</v>
      </c>
      <c r="E10" s="110">
        <f t="shared" si="8"/>
        <v>31.308842860695641</v>
      </c>
      <c r="F10" s="110">
        <f t="shared" si="8"/>
        <v>16.163746666014234</v>
      </c>
      <c r="G10" s="110">
        <f t="shared" si="8"/>
        <v>31.959297118718343</v>
      </c>
      <c r="H10" s="110">
        <f t="shared" si="8"/>
        <v>17.287800689996935</v>
      </c>
      <c r="I10" s="110">
        <f t="shared" si="8"/>
        <v>3.6784163977808371</v>
      </c>
      <c r="J10" s="110">
        <f t="shared" si="8"/>
        <v>13.082599054104428</v>
      </c>
      <c r="K10" s="110">
        <f t="shared" si="8"/>
        <v>29.438108993000878</v>
      </c>
      <c r="L10" s="110">
        <f t="shared" si="8"/>
        <v>35.178226374126552</v>
      </c>
      <c r="M10" s="111">
        <f t="shared" si="8"/>
        <v>171.50267737617136</v>
      </c>
      <c r="N10" s="110">
        <f t="shared" si="8"/>
        <v>44.096577144300909</v>
      </c>
      <c r="O10" s="110">
        <f t="shared" si="8"/>
        <v>18.338394648992939</v>
      </c>
      <c r="P10" s="110">
        <f t="shared" si="8"/>
        <v>25.840070105763747</v>
      </c>
      <c r="Q10" s="110">
        <f t="shared" si="8"/>
        <v>21.078221363169902</v>
      </c>
      <c r="R10" s="110">
        <f t="shared" si="8"/>
        <v>39.078722565383096</v>
      </c>
      <c r="S10" s="110">
        <f t="shared" si="8"/>
        <v>30.585398177216263</v>
      </c>
      <c r="T10" s="110">
        <f t="shared" si="8"/>
        <v>24.30365159958081</v>
      </c>
      <c r="U10" s="110">
        <f t="shared" si="8"/>
        <v>6.266476591115322</v>
      </c>
      <c r="V10" s="110">
        <f t="shared" si="8"/>
        <v>16.402371634223844</v>
      </c>
      <c r="W10" s="112">
        <f t="shared" si="8"/>
        <v>8.2702602916743473</v>
      </c>
      <c r="X10" s="110">
        <f t="shared" si="8"/>
        <v>15.909544169937885</v>
      </c>
      <c r="Y10" s="110">
        <f t="shared" si="8"/>
        <v>23.588081992953214</v>
      </c>
      <c r="Z10" s="110">
        <f t="shared" si="8"/>
        <v>49.061362257281552</v>
      </c>
      <c r="AA10" s="110">
        <f t="shared" si="8"/>
        <v>30.447879549339895</v>
      </c>
      <c r="AB10" s="110">
        <f t="shared" si="8"/>
        <v>57.707106399685905</v>
      </c>
      <c r="AC10" s="110">
        <f t="shared" si="8"/>
        <v>24.245047407854912</v>
      </c>
      <c r="AD10" s="112">
        <f t="shared" si="8"/>
        <v>39.883491582954903</v>
      </c>
      <c r="AE10" s="110">
        <f t="shared" si="8"/>
        <v>20.532364642011114</v>
      </c>
      <c r="AF10" s="110">
        <f t="shared" si="8"/>
        <v>7.6553970769501767</v>
      </c>
      <c r="AG10" s="110">
        <f t="shared" si="8"/>
        <v>4.0597626739286907</v>
      </c>
      <c r="AH10" s="110">
        <f t="shared" si="8"/>
        <v>18.400399285337123</v>
      </c>
      <c r="AI10" s="110">
        <f t="shared" ref="AI10:AZ10" si="9">((AI438/AI419)-1)*100</f>
        <v>35.969386947339089</v>
      </c>
      <c r="AJ10" s="110">
        <f t="shared" si="9"/>
        <v>3.4572817150903212</v>
      </c>
      <c r="AK10" s="110">
        <f t="shared" si="9"/>
        <v>24.720009084789709</v>
      </c>
      <c r="AL10" s="110">
        <f t="shared" si="9"/>
        <v>45.96306302316313</v>
      </c>
      <c r="AM10" s="110">
        <f t="shared" si="9"/>
        <v>33.229592379953928</v>
      </c>
      <c r="AN10" s="110">
        <f t="shared" si="9"/>
        <v>12.776251599462229</v>
      </c>
      <c r="AO10" s="110">
        <f t="shared" si="9"/>
        <v>9.875824007358581</v>
      </c>
      <c r="AP10" s="110">
        <f t="shared" si="9"/>
        <v>26.09397001187801</v>
      </c>
      <c r="AQ10" s="110">
        <f t="shared" si="9"/>
        <v>20.018082577102071</v>
      </c>
      <c r="AR10" s="110">
        <f t="shared" si="9"/>
        <v>35.19684251873776</v>
      </c>
      <c r="AS10" s="110">
        <f t="shared" si="9"/>
        <v>35.12683621419945</v>
      </c>
      <c r="AT10" s="110">
        <f t="shared" si="9"/>
        <v>19.828508239218312</v>
      </c>
      <c r="AU10" s="110">
        <f t="shared" si="9"/>
        <v>22.214528484978512</v>
      </c>
      <c r="AV10" s="110">
        <f t="shared" si="9"/>
        <v>7.8229908443540053</v>
      </c>
      <c r="AW10" s="110">
        <f t="shared" si="9"/>
        <v>24.269500886133777</v>
      </c>
      <c r="AX10" s="110">
        <f t="shared" si="9"/>
        <v>29.132487669227203</v>
      </c>
      <c r="AY10" s="110">
        <f t="shared" si="9"/>
        <v>37.356560210147926</v>
      </c>
      <c r="AZ10" s="110">
        <f t="shared" si="9"/>
        <v>26.945213060320981</v>
      </c>
      <c r="BA10" s="108"/>
    </row>
    <row r="11" spans="2:53">
      <c r="B11" s="12">
        <v>44060</v>
      </c>
      <c r="C11" s="110">
        <f t="shared" ref="C11:AH11" si="10">((C439/C420)-1)*100</f>
        <v>29.765524628897055</v>
      </c>
      <c r="D11" s="110">
        <f t="shared" si="10"/>
        <v>53.110388290302922</v>
      </c>
      <c r="E11" s="110">
        <f t="shared" si="10"/>
        <v>29.976767063649824</v>
      </c>
      <c r="F11" s="110">
        <f t="shared" si="10"/>
        <v>14.958904387762528</v>
      </c>
      <c r="G11" s="110">
        <f t="shared" si="10"/>
        <v>31.341319060086036</v>
      </c>
      <c r="H11" s="110">
        <f t="shared" si="10"/>
        <v>16.670153079543269</v>
      </c>
      <c r="I11" s="110">
        <f t="shared" si="10"/>
        <v>3.5563231558788377</v>
      </c>
      <c r="J11" s="110">
        <f t="shared" si="10"/>
        <v>13.09152568800187</v>
      </c>
      <c r="K11" s="110">
        <f t="shared" si="10"/>
        <v>27.742130967525604</v>
      </c>
      <c r="L11" s="110">
        <f t="shared" si="10"/>
        <v>33.940347979447097</v>
      </c>
      <c r="M11" s="111">
        <f t="shared" si="10"/>
        <v>170.3351195713029</v>
      </c>
      <c r="N11" s="110">
        <f t="shared" si="10"/>
        <v>42.466250281096542</v>
      </c>
      <c r="O11" s="110">
        <f t="shared" si="10"/>
        <v>18.398516861012283</v>
      </c>
      <c r="P11" s="110">
        <f t="shared" si="10"/>
        <v>25.54400876523124</v>
      </c>
      <c r="Q11" s="110">
        <f t="shared" si="10"/>
        <v>21.140409372669701</v>
      </c>
      <c r="R11" s="110">
        <f t="shared" si="10"/>
        <v>38.302617038252087</v>
      </c>
      <c r="S11" s="110">
        <f t="shared" si="10"/>
        <v>30.485448326437069</v>
      </c>
      <c r="T11" s="110">
        <f t="shared" si="10"/>
        <v>23.008132247004156</v>
      </c>
      <c r="U11" s="110">
        <f t="shared" si="10"/>
        <v>6.2094106676750194</v>
      </c>
      <c r="V11" s="110">
        <f t="shared" si="10"/>
        <v>15.818497107937102</v>
      </c>
      <c r="W11" s="113">
        <f t="shared" si="10"/>
        <v>8.3220096220940842</v>
      </c>
      <c r="X11" s="110">
        <f t="shared" si="10"/>
        <v>15.611299166362747</v>
      </c>
      <c r="Y11" s="110">
        <f t="shared" si="10"/>
        <v>22.90246119015098</v>
      </c>
      <c r="Z11" s="110">
        <f t="shared" si="10"/>
        <v>46.679308182833033</v>
      </c>
      <c r="AA11" s="110">
        <f t="shared" si="10"/>
        <v>29.331414068714736</v>
      </c>
      <c r="AB11" s="110">
        <f t="shared" si="10"/>
        <v>55.835781601739875</v>
      </c>
      <c r="AC11" s="110">
        <f t="shared" si="10"/>
        <v>23.422283150066271</v>
      </c>
      <c r="AD11" s="113">
        <f t="shared" si="10"/>
        <v>40.008110665525145</v>
      </c>
      <c r="AE11" s="110">
        <f t="shared" si="10"/>
        <v>20.130117565310933</v>
      </c>
      <c r="AF11" s="110">
        <f t="shared" si="10"/>
        <v>7.4709620863466775</v>
      </c>
      <c r="AG11" s="110">
        <f t="shared" si="10"/>
        <v>3.9517114068756687</v>
      </c>
      <c r="AH11" s="110">
        <f t="shared" si="10"/>
        <v>17.392606324195214</v>
      </c>
      <c r="AI11" s="110">
        <f t="shared" ref="AI11:AZ11" si="11">((AI439/AI420)-1)*100</f>
        <v>34.441720677722685</v>
      </c>
      <c r="AJ11" s="110">
        <f t="shared" si="11"/>
        <v>3.4203951439198299</v>
      </c>
      <c r="AK11" s="110">
        <f t="shared" si="11"/>
        <v>23.985745614035082</v>
      </c>
      <c r="AL11" s="110">
        <f t="shared" si="11"/>
        <v>42.405785773158385</v>
      </c>
      <c r="AM11" s="110">
        <f t="shared" si="11"/>
        <v>32.238957114383091</v>
      </c>
      <c r="AN11" s="110">
        <f t="shared" si="11"/>
        <v>12.596541994480347</v>
      </c>
      <c r="AO11" s="110">
        <f t="shared" si="11"/>
        <v>9.6885523168111831</v>
      </c>
      <c r="AP11" s="110">
        <f t="shared" si="11"/>
        <v>24.771705079249884</v>
      </c>
      <c r="AQ11" s="110">
        <f t="shared" si="11"/>
        <v>20.21629511677283</v>
      </c>
      <c r="AR11" s="110">
        <f t="shared" si="11"/>
        <v>33.380931846940157</v>
      </c>
      <c r="AS11" s="110">
        <f t="shared" si="11"/>
        <v>34.248409775694675</v>
      </c>
      <c r="AT11" s="110">
        <f t="shared" si="11"/>
        <v>19.338590124350219</v>
      </c>
      <c r="AU11" s="110">
        <f t="shared" si="11"/>
        <v>21.765359861447166</v>
      </c>
      <c r="AV11" s="110">
        <f t="shared" si="11"/>
        <v>8.0872653475393399</v>
      </c>
      <c r="AW11" s="110">
        <f t="shared" si="11"/>
        <v>23.482772707993416</v>
      </c>
      <c r="AX11" s="110">
        <f t="shared" si="11"/>
        <v>28.376208286279649</v>
      </c>
      <c r="AY11" s="110">
        <f t="shared" si="11"/>
        <v>36.3987181801769</v>
      </c>
      <c r="AZ11" s="110">
        <f t="shared" si="11"/>
        <v>26.613385527102729</v>
      </c>
      <c r="BA11" s="108"/>
    </row>
    <row r="12" spans="2:53">
      <c r="B12" s="12">
        <v>44061</v>
      </c>
      <c r="C12" s="110">
        <f t="shared" ref="C12:AH12" si="12">((C440/C421)-1)*100</f>
        <v>28.363292745305134</v>
      </c>
      <c r="D12" s="110">
        <f t="shared" si="12"/>
        <v>49.965740015661723</v>
      </c>
      <c r="E12" s="110">
        <f t="shared" si="12"/>
        <v>28.783720348536402</v>
      </c>
      <c r="F12" s="110">
        <f t="shared" si="12"/>
        <v>13.812627729734128</v>
      </c>
      <c r="G12" s="110">
        <f t="shared" si="12"/>
        <v>30.644213275561107</v>
      </c>
      <c r="H12" s="110">
        <f t="shared" si="12"/>
        <v>16.084542637431198</v>
      </c>
      <c r="I12" s="110">
        <f t="shared" si="12"/>
        <v>3.4268820305739744</v>
      </c>
      <c r="J12" s="110">
        <f t="shared" si="12"/>
        <v>12.917922818173878</v>
      </c>
      <c r="K12" s="110">
        <f t="shared" si="12"/>
        <v>26.156092389531494</v>
      </c>
      <c r="L12" s="110">
        <f t="shared" si="12"/>
        <v>32.682546461919436</v>
      </c>
      <c r="M12" s="111">
        <f t="shared" si="12"/>
        <v>169.58656132545835</v>
      </c>
      <c r="N12" s="110">
        <f t="shared" si="12"/>
        <v>40.82399659622746</v>
      </c>
      <c r="O12" s="110">
        <f t="shared" si="12"/>
        <v>18.464396106283452</v>
      </c>
      <c r="P12" s="110">
        <f t="shared" si="12"/>
        <v>25.281343626303922</v>
      </c>
      <c r="Q12" s="110">
        <f t="shared" si="12"/>
        <v>21.167007897045909</v>
      </c>
      <c r="R12" s="110">
        <f t="shared" si="12"/>
        <v>37.471284464713307</v>
      </c>
      <c r="S12" s="110">
        <f t="shared" si="12"/>
        <v>30.192064162093679</v>
      </c>
      <c r="T12" s="110">
        <f t="shared" si="12"/>
        <v>21.760089742116318</v>
      </c>
      <c r="U12" s="110">
        <f t="shared" si="12"/>
        <v>5.9754878048780657</v>
      </c>
      <c r="V12" s="110">
        <f t="shared" si="12"/>
        <v>15.263664528445343</v>
      </c>
      <c r="W12" s="113">
        <f t="shared" si="12"/>
        <v>8.4042825300544308</v>
      </c>
      <c r="X12" s="110">
        <f t="shared" si="12"/>
        <v>15.292254200043654</v>
      </c>
      <c r="Y12" s="110">
        <f t="shared" si="12"/>
        <v>22.541567446237011</v>
      </c>
      <c r="Z12" s="110">
        <f t="shared" si="12"/>
        <v>44.647023551552763</v>
      </c>
      <c r="AA12" s="110">
        <f t="shared" si="12"/>
        <v>28.078882230006474</v>
      </c>
      <c r="AB12" s="110">
        <f t="shared" si="12"/>
        <v>53.650864142703838</v>
      </c>
      <c r="AC12" s="110">
        <f t="shared" si="12"/>
        <v>22.744291508775618</v>
      </c>
      <c r="AD12" s="113">
        <f t="shared" si="12"/>
        <v>40.391722916897187</v>
      </c>
      <c r="AE12" s="110">
        <f t="shared" si="12"/>
        <v>19.6507106537128</v>
      </c>
      <c r="AF12" s="110">
        <f t="shared" si="12"/>
        <v>7.2401152134066615</v>
      </c>
      <c r="AG12" s="110">
        <f t="shared" si="12"/>
        <v>3.8371867413528937</v>
      </c>
      <c r="AH12" s="110">
        <f t="shared" si="12"/>
        <v>16.420701825928631</v>
      </c>
      <c r="AI12" s="110">
        <f t="shared" ref="AI12:AZ12" si="13">((AI440/AI421)-1)*100</f>
        <v>32.878300025419762</v>
      </c>
      <c r="AJ12" s="110">
        <f t="shared" si="13"/>
        <v>3.3914459075009562</v>
      </c>
      <c r="AK12" s="110">
        <f t="shared" si="13"/>
        <v>23.247477896621739</v>
      </c>
      <c r="AL12" s="110">
        <f t="shared" si="13"/>
        <v>40.622001467517066</v>
      </c>
      <c r="AM12" s="110">
        <f t="shared" si="13"/>
        <v>31.225199782270852</v>
      </c>
      <c r="AN12" s="110">
        <f t="shared" si="13"/>
        <v>12.428565949449656</v>
      </c>
      <c r="AO12" s="110">
        <f t="shared" si="13"/>
        <v>9.5308051129823887</v>
      </c>
      <c r="AP12" s="110">
        <f t="shared" si="13"/>
        <v>23.516268175029875</v>
      </c>
      <c r="AQ12" s="110">
        <f t="shared" si="13"/>
        <v>20.523271101761775</v>
      </c>
      <c r="AR12" s="110">
        <f t="shared" si="13"/>
        <v>31.922721564158032</v>
      </c>
      <c r="AS12" s="110">
        <f t="shared" si="13"/>
        <v>33.60323028387657</v>
      </c>
      <c r="AT12" s="110">
        <f t="shared" si="13"/>
        <v>18.833307364335596</v>
      </c>
      <c r="AU12" s="110">
        <f t="shared" si="13"/>
        <v>21.408554525408753</v>
      </c>
      <c r="AV12" s="110">
        <f t="shared" si="13"/>
        <v>8.2076712883311522</v>
      </c>
      <c r="AW12" s="110">
        <f t="shared" si="13"/>
        <v>22.662630822901697</v>
      </c>
      <c r="AX12" s="110">
        <f t="shared" si="13"/>
        <v>27.60388792896935</v>
      </c>
      <c r="AY12" s="110">
        <f t="shared" si="13"/>
        <v>35.453258417024273</v>
      </c>
      <c r="AZ12" s="110">
        <f t="shared" si="13"/>
        <v>26.182847377977158</v>
      </c>
      <c r="BA12" s="108"/>
    </row>
    <row r="13" spans="2:53">
      <c r="B13" s="12">
        <v>44062</v>
      </c>
      <c r="C13" s="110">
        <f t="shared" ref="C13:AH13" si="14">((C441/C422)-1)*100</f>
        <v>27.113190848503521</v>
      </c>
      <c r="D13" s="110">
        <f t="shared" si="14"/>
        <v>47.331095456479623</v>
      </c>
      <c r="E13" s="110">
        <f t="shared" si="14"/>
        <v>27.967097532314945</v>
      </c>
      <c r="F13" s="110">
        <f t="shared" si="14"/>
        <v>12.77527777983709</v>
      </c>
      <c r="G13" s="110">
        <f t="shared" si="14"/>
        <v>29.837179236361532</v>
      </c>
      <c r="H13" s="110">
        <f t="shared" si="14"/>
        <v>15.501996490090919</v>
      </c>
      <c r="I13" s="110">
        <f t="shared" si="14"/>
        <v>3.2848446858493308</v>
      </c>
      <c r="J13" s="110">
        <f t="shared" si="14"/>
        <v>12.715687597601665</v>
      </c>
      <c r="K13" s="110">
        <f t="shared" si="14"/>
        <v>24.726021322045689</v>
      </c>
      <c r="L13" s="110">
        <f t="shared" si="14"/>
        <v>31.485033871864342</v>
      </c>
      <c r="M13" s="111">
        <f t="shared" si="14"/>
        <v>165.55110949436158</v>
      </c>
      <c r="N13" s="110">
        <f t="shared" si="14"/>
        <v>39.426115096422933</v>
      </c>
      <c r="O13" s="110">
        <f t="shared" si="14"/>
        <v>18.564797974422941</v>
      </c>
      <c r="P13" s="110">
        <f t="shared" si="14"/>
        <v>25.004321558526875</v>
      </c>
      <c r="Q13" s="110">
        <f t="shared" si="14"/>
        <v>21.152343561596275</v>
      </c>
      <c r="R13" s="110">
        <f t="shared" si="14"/>
        <v>36.882643966330832</v>
      </c>
      <c r="S13" s="110">
        <f t="shared" si="14"/>
        <v>29.906255202264042</v>
      </c>
      <c r="T13" s="110">
        <f t="shared" si="14"/>
        <v>20.734245697490294</v>
      </c>
      <c r="U13" s="110">
        <f t="shared" si="14"/>
        <v>5.8751888527355911</v>
      </c>
      <c r="V13" s="110">
        <f t="shared" si="14"/>
        <v>14.718189752500233</v>
      </c>
      <c r="W13" s="113">
        <f t="shared" si="14"/>
        <v>8.4714950552646773</v>
      </c>
      <c r="X13" s="110">
        <f t="shared" si="14"/>
        <v>15.018158715709395</v>
      </c>
      <c r="Y13" s="110">
        <f t="shared" si="14"/>
        <v>22.136931129605266</v>
      </c>
      <c r="Z13" s="110">
        <f t="shared" si="14"/>
        <v>42.810088977979021</v>
      </c>
      <c r="AA13" s="110">
        <f t="shared" si="14"/>
        <v>26.702701136100202</v>
      </c>
      <c r="AB13" s="110">
        <f t="shared" si="14"/>
        <v>51.087500894326389</v>
      </c>
      <c r="AC13" s="110">
        <f t="shared" si="14"/>
        <v>22.153565878005587</v>
      </c>
      <c r="AD13" s="113">
        <f t="shared" si="14"/>
        <v>40.776910194227575</v>
      </c>
      <c r="AE13" s="110">
        <f t="shared" si="14"/>
        <v>19.139125434681393</v>
      </c>
      <c r="AF13" s="110">
        <f t="shared" si="14"/>
        <v>6.9733098790366377</v>
      </c>
      <c r="AG13" s="110">
        <f t="shared" si="14"/>
        <v>3.7493979620424556</v>
      </c>
      <c r="AH13" s="110">
        <f t="shared" si="14"/>
        <v>15.798327505787025</v>
      </c>
      <c r="AI13" s="110">
        <f t="shared" ref="AI13:AZ13" si="15">((AI441/AI422)-1)*100</f>
        <v>31.318546322142904</v>
      </c>
      <c r="AJ13" s="110">
        <f t="shared" si="15"/>
        <v>3.3662576525524734</v>
      </c>
      <c r="AK13" s="110">
        <f t="shared" si="15"/>
        <v>22.563602078655954</v>
      </c>
      <c r="AL13" s="110">
        <f t="shared" si="15"/>
        <v>39.512378066940435</v>
      </c>
      <c r="AM13" s="110">
        <f t="shared" si="15"/>
        <v>30.219852604986009</v>
      </c>
      <c r="AN13" s="110">
        <f t="shared" si="15"/>
        <v>12.335172899292335</v>
      </c>
      <c r="AO13" s="110">
        <f t="shared" si="15"/>
        <v>9.4301399986444601</v>
      </c>
      <c r="AP13" s="110">
        <f t="shared" si="15"/>
        <v>22.294458264523254</v>
      </c>
      <c r="AQ13" s="110">
        <f t="shared" si="15"/>
        <v>21.048775722844471</v>
      </c>
      <c r="AR13" s="110">
        <f t="shared" si="15"/>
        <v>30.793075427698579</v>
      </c>
      <c r="AS13" s="110">
        <f t="shared" si="15"/>
        <v>32.558837936480288</v>
      </c>
      <c r="AT13" s="110">
        <f t="shared" si="15"/>
        <v>18.352320867147952</v>
      </c>
      <c r="AU13" s="110">
        <f t="shared" si="15"/>
        <v>20.869920295260911</v>
      </c>
      <c r="AV13" s="110">
        <f t="shared" si="15"/>
        <v>8.3897021706209163</v>
      </c>
      <c r="AW13" s="110">
        <f t="shared" si="15"/>
        <v>21.927263342728654</v>
      </c>
      <c r="AX13" s="110">
        <f t="shared" si="15"/>
        <v>26.943846389336379</v>
      </c>
      <c r="AY13" s="110">
        <f t="shared" si="15"/>
        <v>34.332791327913291</v>
      </c>
      <c r="AZ13" s="110">
        <f t="shared" si="15"/>
        <v>25.669150834470432</v>
      </c>
      <c r="BA13" s="108"/>
    </row>
    <row r="14" spans="2:53" ht="17.25">
      <c r="B14" s="12">
        <v>44063</v>
      </c>
      <c r="C14" s="110">
        <f t="shared" ref="C14:AH14" si="16">((C442/C423)-1)*100</f>
        <v>26.020715172775798</v>
      </c>
      <c r="D14" s="110">
        <f t="shared" si="16"/>
        <v>45.049504950495091</v>
      </c>
      <c r="E14" s="110">
        <f t="shared" si="16"/>
        <v>27.058660022038428</v>
      </c>
      <c r="F14" s="110">
        <f t="shared" si="16"/>
        <v>11.809401483999293</v>
      </c>
      <c r="G14" s="110">
        <f t="shared" si="16"/>
        <v>29.078262957706038</v>
      </c>
      <c r="H14" s="110">
        <f t="shared" si="16"/>
        <v>15.017234381531042</v>
      </c>
      <c r="I14" s="112">
        <f t="shared" si="16"/>
        <v>3.1572881666914965</v>
      </c>
      <c r="J14" s="110">
        <f t="shared" si="16"/>
        <v>12.35540830396813</v>
      </c>
      <c r="K14" s="110">
        <f t="shared" si="16"/>
        <v>23.467037203721276</v>
      </c>
      <c r="L14" s="110">
        <f t="shared" si="16"/>
        <v>30.488775119320799</v>
      </c>
      <c r="M14" s="111">
        <f t="shared" si="16"/>
        <v>160.75653370013754</v>
      </c>
      <c r="N14" s="110">
        <f t="shared" si="16"/>
        <v>38.061259888581269</v>
      </c>
      <c r="O14" s="110">
        <f t="shared" si="16"/>
        <v>18.652676365503051</v>
      </c>
      <c r="P14" s="110">
        <f t="shared" si="16"/>
        <v>24.693780384437169</v>
      </c>
      <c r="Q14" s="110">
        <f t="shared" si="16"/>
        <v>21.116958989893831</v>
      </c>
      <c r="R14" s="110">
        <f t="shared" si="16"/>
        <v>36.247469339854234</v>
      </c>
      <c r="S14" s="110">
        <f t="shared" si="16"/>
        <v>29.628375605351742</v>
      </c>
      <c r="T14" s="110">
        <f t="shared" si="16"/>
        <v>19.378736961550214</v>
      </c>
      <c r="U14" s="110">
        <f t="shared" si="16"/>
        <v>5.6906916362297721</v>
      </c>
      <c r="V14" s="110">
        <f t="shared" si="16"/>
        <v>14.228035509827341</v>
      </c>
      <c r="W14" s="113">
        <f t="shared" si="16"/>
        <v>8.5522982265653127</v>
      </c>
      <c r="X14" s="110">
        <f t="shared" si="16"/>
        <v>14.790640953899125</v>
      </c>
      <c r="Y14" s="110">
        <f t="shared" si="16"/>
        <v>21.798712898438932</v>
      </c>
      <c r="Z14" s="110">
        <f t="shared" si="16"/>
        <v>41.231332801456276</v>
      </c>
      <c r="AA14" s="110">
        <f t="shared" si="16"/>
        <v>26.266580725568023</v>
      </c>
      <c r="AB14" s="110">
        <f t="shared" si="16"/>
        <v>49.554255467335295</v>
      </c>
      <c r="AC14" s="110">
        <f t="shared" si="16"/>
        <v>21.622556951417991</v>
      </c>
      <c r="AD14" s="113">
        <f t="shared" si="16"/>
        <v>41.171192343025645</v>
      </c>
      <c r="AE14" s="110">
        <f t="shared" si="16"/>
        <v>18.65663557678765</v>
      </c>
      <c r="AF14" s="110">
        <f t="shared" si="16"/>
        <v>6.7841695501730026</v>
      </c>
      <c r="AG14" s="110">
        <f t="shared" si="16"/>
        <v>3.691574803335107</v>
      </c>
      <c r="AH14" s="110">
        <f t="shared" si="16"/>
        <v>15.244212756007336</v>
      </c>
      <c r="AI14" s="110">
        <f t="shared" ref="AI14:AZ14" si="17">((AI442/AI423)-1)*100</f>
        <v>29.813295623473213</v>
      </c>
      <c r="AJ14" s="110">
        <f t="shared" si="17"/>
        <v>3.3333458506855207</v>
      </c>
      <c r="AK14" s="110">
        <f t="shared" si="17"/>
        <v>21.93570967465952</v>
      </c>
      <c r="AL14" s="110">
        <f t="shared" si="17"/>
        <v>38.551252487374519</v>
      </c>
      <c r="AM14" s="110">
        <f t="shared" si="17"/>
        <v>28.864487831622565</v>
      </c>
      <c r="AN14" s="110">
        <f t="shared" si="17"/>
        <v>12.234891733775211</v>
      </c>
      <c r="AO14" s="110">
        <f t="shared" si="17"/>
        <v>9.3996343254503678</v>
      </c>
      <c r="AP14" s="110">
        <f t="shared" si="17"/>
        <v>21.21250961291976</v>
      </c>
      <c r="AQ14" s="110">
        <f t="shared" si="17"/>
        <v>21.518762800148352</v>
      </c>
      <c r="AR14" s="110">
        <f t="shared" si="17"/>
        <v>29.821328643376766</v>
      </c>
      <c r="AS14" s="110">
        <f t="shared" si="17"/>
        <v>31.456951538609434</v>
      </c>
      <c r="AT14" s="110">
        <f t="shared" si="17"/>
        <v>17.8968469669325</v>
      </c>
      <c r="AU14" s="110">
        <f t="shared" si="17"/>
        <v>20.509614294301937</v>
      </c>
      <c r="AV14" s="110">
        <f t="shared" si="17"/>
        <v>8.5288490585036847</v>
      </c>
      <c r="AW14" s="110">
        <f t="shared" si="17"/>
        <v>21.238586641625545</v>
      </c>
      <c r="AX14" s="110">
        <f t="shared" si="17"/>
        <v>26.253456938715459</v>
      </c>
      <c r="AY14" s="110">
        <f t="shared" si="17"/>
        <v>33.329787460374845</v>
      </c>
      <c r="AZ14" s="110">
        <f t="shared" si="17"/>
        <v>25.267455682464202</v>
      </c>
      <c r="BA14" s="108"/>
    </row>
    <row r="15" spans="2:53" ht="17.25">
      <c r="B15" s="12">
        <v>44064</v>
      </c>
      <c r="C15" s="110">
        <f t="shared" ref="C15:AH15" si="18">((C443/C424)-1)*100</f>
        <v>25.045251323728991</v>
      </c>
      <c r="D15" s="110">
        <f t="shared" si="18"/>
        <v>43.07014420509168</v>
      </c>
      <c r="E15" s="110">
        <f t="shared" si="18"/>
        <v>26.099751564105578</v>
      </c>
      <c r="F15" s="110">
        <f t="shared" si="18"/>
        <v>10.910726904262535</v>
      </c>
      <c r="G15" s="110">
        <f t="shared" si="18"/>
        <v>28.42419530522362</v>
      </c>
      <c r="H15" s="110">
        <f t="shared" si="18"/>
        <v>14.507148728348307</v>
      </c>
      <c r="I15" s="113">
        <f t="shared" si="18"/>
        <v>3.1679814132882456</v>
      </c>
      <c r="J15" s="110">
        <f t="shared" si="18"/>
        <v>12.038094150778257</v>
      </c>
      <c r="K15" s="110">
        <f t="shared" si="18"/>
        <v>22.381534977887174</v>
      </c>
      <c r="L15" s="110">
        <f t="shared" si="18"/>
        <v>29.514010823187387</v>
      </c>
      <c r="M15" s="111">
        <f t="shared" si="18"/>
        <v>155.59020333918011</v>
      </c>
      <c r="N15" s="110">
        <f t="shared" si="18"/>
        <v>36.693303830286418</v>
      </c>
      <c r="O15" s="110">
        <f t="shared" si="18"/>
        <v>18.692567483207245</v>
      </c>
      <c r="P15" s="110">
        <f t="shared" si="18"/>
        <v>24.590074021883822</v>
      </c>
      <c r="Q15" s="112">
        <f t="shared" si="18"/>
        <v>21.025490881272347</v>
      </c>
      <c r="R15" s="110">
        <f t="shared" si="18"/>
        <v>35.668751807096214</v>
      </c>
      <c r="S15" s="110">
        <f t="shared" si="18"/>
        <v>29.397547718366823</v>
      </c>
      <c r="T15" s="110">
        <f t="shared" si="18"/>
        <v>18.108964032657227</v>
      </c>
      <c r="U15" s="110">
        <f t="shared" si="18"/>
        <v>5.5542885276049114</v>
      </c>
      <c r="V15" s="110">
        <f t="shared" si="18"/>
        <v>13.780809347374534</v>
      </c>
      <c r="W15" s="113">
        <f t="shared" si="18"/>
        <v>8.6881286275640726</v>
      </c>
      <c r="X15" s="110">
        <f t="shared" si="18"/>
        <v>14.680271897214169</v>
      </c>
      <c r="Y15" s="110">
        <f t="shared" si="18"/>
        <v>21.536619871585614</v>
      </c>
      <c r="Z15" s="110">
        <f t="shared" si="18"/>
        <v>39.919021898651174</v>
      </c>
      <c r="AA15" s="110">
        <f t="shared" si="18"/>
        <v>25.748754421685717</v>
      </c>
      <c r="AB15" s="110">
        <f t="shared" si="18"/>
        <v>48.064614446814979</v>
      </c>
      <c r="AC15" s="110">
        <f t="shared" si="18"/>
        <v>21.276301660917053</v>
      </c>
      <c r="AD15" s="113">
        <f t="shared" si="18"/>
        <v>41.612314661409734</v>
      </c>
      <c r="AE15" s="110">
        <f t="shared" si="18"/>
        <v>18.137798417723182</v>
      </c>
      <c r="AF15" s="110">
        <f t="shared" si="18"/>
        <v>6.590449123713582</v>
      </c>
      <c r="AG15" s="110">
        <f t="shared" si="18"/>
        <v>3.6364348861997575</v>
      </c>
      <c r="AH15" s="110">
        <f t="shared" si="18"/>
        <v>14.78179737938925</v>
      </c>
      <c r="AI15" s="110">
        <f t="shared" ref="AI15:AZ15" si="19">((AI443/AI424)-1)*100</f>
        <v>28.380918844316728</v>
      </c>
      <c r="AJ15" s="110">
        <f t="shared" si="19"/>
        <v>3.3081800512260395</v>
      </c>
      <c r="AK15" s="110">
        <f t="shared" si="19"/>
        <v>21.372472849494152</v>
      </c>
      <c r="AL15" s="110">
        <f t="shared" si="19"/>
        <v>37.43327714566653</v>
      </c>
      <c r="AM15" s="110">
        <f t="shared" si="19"/>
        <v>27.962809082129979</v>
      </c>
      <c r="AN15" s="110">
        <f t="shared" si="19"/>
        <v>12.162915563770426</v>
      </c>
      <c r="AO15" s="110">
        <f t="shared" si="19"/>
        <v>9.3884428142217082</v>
      </c>
      <c r="AP15" s="110">
        <f t="shared" si="19"/>
        <v>20.266432663952539</v>
      </c>
      <c r="AQ15" s="110">
        <f t="shared" si="19"/>
        <v>22.197703796091961</v>
      </c>
      <c r="AR15" s="110">
        <f t="shared" si="19"/>
        <v>28.85577154707417</v>
      </c>
      <c r="AS15" s="110">
        <f t="shared" si="19"/>
        <v>30.244510773340604</v>
      </c>
      <c r="AT15" s="110">
        <f t="shared" si="19"/>
        <v>17.502149068280449</v>
      </c>
      <c r="AU15" s="110">
        <f t="shared" si="19"/>
        <v>20.196421326973436</v>
      </c>
      <c r="AV15" s="110">
        <f t="shared" si="19"/>
        <v>8.5935147073586968</v>
      </c>
      <c r="AW15" s="110">
        <f t="shared" si="19"/>
        <v>20.617168561049759</v>
      </c>
      <c r="AX15" s="110">
        <f t="shared" si="19"/>
        <v>25.565621325256949</v>
      </c>
      <c r="AY15" s="110">
        <f t="shared" si="19"/>
        <v>32.429550965799827</v>
      </c>
      <c r="AZ15" s="110">
        <f t="shared" si="19"/>
        <v>24.770922419059271</v>
      </c>
      <c r="BA15" s="108"/>
    </row>
    <row r="16" spans="2:53" ht="17.25">
      <c r="B16" s="12">
        <v>44065</v>
      </c>
      <c r="C16" s="110">
        <f t="shared" ref="C16:AH16" si="20">((C444/C425)-1)*100</f>
        <v>24.042537725475157</v>
      </c>
      <c r="D16" s="110">
        <f t="shared" si="20"/>
        <v>41.358238710236627</v>
      </c>
      <c r="E16" s="110">
        <f t="shared" si="20"/>
        <v>25.21827534503651</v>
      </c>
      <c r="F16" s="110">
        <f t="shared" si="20"/>
        <v>10.122268592608741</v>
      </c>
      <c r="G16" s="110">
        <f t="shared" si="20"/>
        <v>27.959470031264686</v>
      </c>
      <c r="H16" s="110">
        <f t="shared" si="20"/>
        <v>14.052017660096606</v>
      </c>
      <c r="I16" s="113">
        <f t="shared" si="20"/>
        <v>3.2227656025046292</v>
      </c>
      <c r="J16" s="110">
        <f t="shared" si="20"/>
        <v>11.646373742721018</v>
      </c>
      <c r="K16" s="110">
        <f t="shared" si="20"/>
        <v>21.37639436160925</v>
      </c>
      <c r="L16" s="110">
        <f t="shared" si="20"/>
        <v>28.593636366291552</v>
      </c>
      <c r="M16" s="111">
        <f t="shared" si="20"/>
        <v>151.20826415790441</v>
      </c>
      <c r="N16" s="110">
        <f t="shared" si="20"/>
        <v>35.276185751400192</v>
      </c>
      <c r="O16" s="110">
        <f t="shared" si="20"/>
        <v>18.710496175384005</v>
      </c>
      <c r="P16" s="110">
        <f t="shared" si="20"/>
        <v>24.464007703033076</v>
      </c>
      <c r="Q16" s="113">
        <f t="shared" si="20"/>
        <v>21.119994018057998</v>
      </c>
      <c r="R16" s="110">
        <f t="shared" si="20"/>
        <v>35.227431581130844</v>
      </c>
      <c r="S16" s="112">
        <f t="shared" si="20"/>
        <v>29.173271126795662</v>
      </c>
      <c r="T16" s="110">
        <f t="shared" si="20"/>
        <v>16.923541642424865</v>
      </c>
      <c r="U16" s="110">
        <f t="shared" si="20"/>
        <v>5.4574515296090143</v>
      </c>
      <c r="V16" s="110">
        <f t="shared" si="20"/>
        <v>13.410731701237321</v>
      </c>
      <c r="W16" s="113">
        <f t="shared" si="20"/>
        <v>8.8349375089785909</v>
      </c>
      <c r="X16" s="110">
        <f t="shared" si="20"/>
        <v>14.625211303481954</v>
      </c>
      <c r="Y16" s="110">
        <f t="shared" si="20"/>
        <v>21.395880434565129</v>
      </c>
      <c r="Z16" s="110">
        <f t="shared" si="20"/>
        <v>39.020457306257583</v>
      </c>
      <c r="AA16" s="110">
        <f t="shared" si="20"/>
        <v>25.153476216092674</v>
      </c>
      <c r="AB16" s="110">
        <f t="shared" si="20"/>
        <v>47.300372703585225</v>
      </c>
      <c r="AC16" s="110">
        <f t="shared" si="20"/>
        <v>20.998022545017282</v>
      </c>
      <c r="AD16" s="113">
        <f t="shared" si="20"/>
        <v>42.197317731402315</v>
      </c>
      <c r="AE16" s="110">
        <f t="shared" si="20"/>
        <v>17.658465255260957</v>
      </c>
      <c r="AF16" s="110">
        <f t="shared" si="20"/>
        <v>6.4231198010462398</v>
      </c>
      <c r="AG16" s="110">
        <f t="shared" si="20"/>
        <v>3.5654764278915785</v>
      </c>
      <c r="AH16" s="110">
        <f t="shared" si="20"/>
        <v>14.354241301839821</v>
      </c>
      <c r="AI16" s="110">
        <f t="shared" ref="AI16:AZ16" si="21">((AI444/AI425)-1)*100</f>
        <v>27.03274289678923</v>
      </c>
      <c r="AJ16" s="110">
        <f t="shared" si="21"/>
        <v>3.2924732566508519</v>
      </c>
      <c r="AK16" s="110">
        <f t="shared" si="21"/>
        <v>20.924957746820773</v>
      </c>
      <c r="AL16" s="110">
        <f t="shared" si="21"/>
        <v>36.521730159494361</v>
      </c>
      <c r="AM16" s="110">
        <f t="shared" si="21"/>
        <v>27.251888704625049</v>
      </c>
      <c r="AN16" s="110">
        <f t="shared" si="21"/>
        <v>12.092860059361122</v>
      </c>
      <c r="AO16" s="110">
        <f t="shared" si="21"/>
        <v>9.3564995474576094</v>
      </c>
      <c r="AP16" s="110">
        <f t="shared" si="21"/>
        <v>19.455358144351731</v>
      </c>
      <c r="AQ16" s="110">
        <f t="shared" si="21"/>
        <v>22.741817951398801</v>
      </c>
      <c r="AR16" s="110">
        <f t="shared" si="21"/>
        <v>27.861365376079881</v>
      </c>
      <c r="AS16" s="110">
        <f t="shared" si="21"/>
        <v>29.096114305864052</v>
      </c>
      <c r="AT16" s="110">
        <f t="shared" si="21"/>
        <v>17.093808725684401</v>
      </c>
      <c r="AU16" s="110">
        <f t="shared" si="21"/>
        <v>19.715273750717266</v>
      </c>
      <c r="AV16" s="110">
        <f t="shared" si="21"/>
        <v>8.6008600860085984</v>
      </c>
      <c r="AW16" s="110">
        <f t="shared" si="21"/>
        <v>19.952948167486962</v>
      </c>
      <c r="AX16" s="110">
        <f t="shared" si="21"/>
        <v>24.957458196227478</v>
      </c>
      <c r="AY16" s="110">
        <f t="shared" si="21"/>
        <v>31.467827729970608</v>
      </c>
      <c r="AZ16" s="110">
        <f t="shared" si="21"/>
        <v>24.427595902791733</v>
      </c>
      <c r="BA16" s="108"/>
    </row>
    <row r="17" spans="2:53">
      <c r="B17" s="12">
        <v>44066</v>
      </c>
      <c r="C17" s="110">
        <f t="shared" ref="C17:AH17" si="22">((C445/C426)-1)*100</f>
        <v>23.221839451244364</v>
      </c>
      <c r="D17" s="110">
        <f t="shared" si="22"/>
        <v>40.02540220152413</v>
      </c>
      <c r="E17" s="110">
        <f t="shared" si="22"/>
        <v>24.23968258456086</v>
      </c>
      <c r="F17" s="110">
        <f t="shared" si="22"/>
        <v>9.4701175147702941</v>
      </c>
      <c r="G17" s="110">
        <f t="shared" si="22"/>
        <v>27.489442461898548</v>
      </c>
      <c r="H17" s="110">
        <f t="shared" si="22"/>
        <v>13.632670125006619</v>
      </c>
      <c r="I17" s="113">
        <f t="shared" si="22"/>
        <v>3.3310323975560774</v>
      </c>
      <c r="J17" s="110">
        <f t="shared" si="22"/>
        <v>11.233072390493293</v>
      </c>
      <c r="K17" s="110">
        <f t="shared" si="22"/>
        <v>20.41087223654905</v>
      </c>
      <c r="L17" s="110">
        <f t="shared" si="22"/>
        <v>27.694255931687195</v>
      </c>
      <c r="M17" s="111">
        <f t="shared" si="22"/>
        <v>146.70505438259758</v>
      </c>
      <c r="N17" s="110">
        <f t="shared" si="22"/>
        <v>33.839956520349077</v>
      </c>
      <c r="O17" s="110">
        <f t="shared" si="22"/>
        <v>18.706337789066339</v>
      </c>
      <c r="P17" s="110">
        <f t="shared" si="22"/>
        <v>24.346845409961926</v>
      </c>
      <c r="Q17" s="113">
        <f t="shared" si="22"/>
        <v>21.415640449160978</v>
      </c>
      <c r="R17" s="110">
        <f t="shared" si="22"/>
        <v>34.95013398165068</v>
      </c>
      <c r="S17" s="113">
        <f t="shared" si="22"/>
        <v>29.368192363650646</v>
      </c>
      <c r="T17" s="110">
        <f t="shared" si="22"/>
        <v>15.902111624534188</v>
      </c>
      <c r="U17" s="110">
        <f t="shared" si="22"/>
        <v>5.3690752200401093</v>
      </c>
      <c r="V17" s="110">
        <f t="shared" si="22"/>
        <v>13.089060254369578</v>
      </c>
      <c r="W17" s="113">
        <f t="shared" si="22"/>
        <v>9.071707299609777</v>
      </c>
      <c r="X17" s="110">
        <f t="shared" si="22"/>
        <v>14.591035775080785</v>
      </c>
      <c r="Y17" s="110">
        <f t="shared" si="22"/>
        <v>21.177929691842799</v>
      </c>
      <c r="Z17" s="110">
        <f t="shared" si="22"/>
        <v>38.3815818624917</v>
      </c>
      <c r="AA17" s="110">
        <f t="shared" si="22"/>
        <v>24.421337867759064</v>
      </c>
      <c r="AB17" s="110">
        <f t="shared" si="22"/>
        <v>45.60207413097752</v>
      </c>
      <c r="AC17" s="110">
        <f t="shared" si="22"/>
        <v>20.791790065729863</v>
      </c>
      <c r="AD17" s="113">
        <f t="shared" si="22"/>
        <v>42.742734645175688</v>
      </c>
      <c r="AE17" s="110">
        <f t="shared" si="22"/>
        <v>17.375066223949709</v>
      </c>
      <c r="AF17" s="110">
        <f t="shared" si="22"/>
        <v>6.2403928266438813</v>
      </c>
      <c r="AG17" s="110">
        <f t="shared" si="22"/>
        <v>3.5180461058567092</v>
      </c>
      <c r="AH17" s="110">
        <f t="shared" si="22"/>
        <v>13.967884695091781</v>
      </c>
      <c r="AI17" s="110">
        <f t="shared" ref="AI17:AZ17" si="23">((AI445/AI426)-1)*100</f>
        <v>25.801736502687955</v>
      </c>
      <c r="AJ17" s="110">
        <f t="shared" si="23"/>
        <v>3.272093745706095</v>
      </c>
      <c r="AK17" s="110">
        <f t="shared" si="23"/>
        <v>20.567084384628529</v>
      </c>
      <c r="AL17" s="110">
        <f t="shared" si="23"/>
        <v>35.566623226618987</v>
      </c>
      <c r="AM17" s="110">
        <f t="shared" si="23"/>
        <v>26.507422833011685</v>
      </c>
      <c r="AN17" s="110">
        <f t="shared" si="23"/>
        <v>12.033099686539073</v>
      </c>
      <c r="AO17" s="110">
        <f t="shared" si="23"/>
        <v>9.2649988930706186</v>
      </c>
      <c r="AP17" s="110">
        <f t="shared" si="23"/>
        <v>18.650608470097673</v>
      </c>
      <c r="AQ17" s="110">
        <f t="shared" si="23"/>
        <v>23.149702665808913</v>
      </c>
      <c r="AR17" s="110">
        <f t="shared" si="23"/>
        <v>26.995334874031496</v>
      </c>
      <c r="AS17" s="110">
        <f t="shared" si="23"/>
        <v>28.009756465416835</v>
      </c>
      <c r="AT17" s="110">
        <f t="shared" si="23"/>
        <v>16.685587984126204</v>
      </c>
      <c r="AU17" s="110">
        <f t="shared" si="23"/>
        <v>19.213911614897317</v>
      </c>
      <c r="AV17" s="110">
        <f t="shared" si="23"/>
        <v>8.6713844313764721</v>
      </c>
      <c r="AW17" s="110">
        <f t="shared" si="23"/>
        <v>19.120546596380827</v>
      </c>
      <c r="AX17" s="110">
        <f t="shared" si="23"/>
        <v>24.328965825572514</v>
      </c>
      <c r="AY17" s="110">
        <f t="shared" si="23"/>
        <v>30.859706559961197</v>
      </c>
      <c r="AZ17" s="110">
        <f t="shared" si="23"/>
        <v>23.997028231797902</v>
      </c>
      <c r="BA17" s="108"/>
    </row>
    <row r="18" spans="2:53">
      <c r="B18" s="12">
        <v>44067</v>
      </c>
      <c r="C18" s="110">
        <f t="shared" ref="C18:AH18" si="24">((C446/C427)-1)*100</f>
        <v>22.475755761748005</v>
      </c>
      <c r="D18" s="110">
        <f t="shared" si="24"/>
        <v>39.141801884051915</v>
      </c>
      <c r="E18" s="110">
        <f t="shared" si="24"/>
        <v>23.306035640312505</v>
      </c>
      <c r="F18" s="110">
        <f t="shared" si="24"/>
        <v>8.9929352031667964</v>
      </c>
      <c r="G18" s="110">
        <f t="shared" si="24"/>
        <v>26.961800675918781</v>
      </c>
      <c r="H18" s="110">
        <f t="shared" si="24"/>
        <v>13.235624520379673</v>
      </c>
      <c r="I18" s="113">
        <f t="shared" si="24"/>
        <v>3.4424025611520914</v>
      </c>
      <c r="J18" s="110">
        <f t="shared" si="24"/>
        <v>10.700514438832155</v>
      </c>
      <c r="K18" s="110">
        <f t="shared" si="24"/>
        <v>19.47455897327761</v>
      </c>
      <c r="L18" s="110">
        <f t="shared" si="24"/>
        <v>26.735890601787649</v>
      </c>
      <c r="M18" s="111">
        <f t="shared" si="24"/>
        <v>141.239597021463</v>
      </c>
      <c r="N18" s="110">
        <f t="shared" si="24"/>
        <v>32.260790106148598</v>
      </c>
      <c r="O18" s="110">
        <f t="shared" si="24"/>
        <v>18.643100010478332</v>
      </c>
      <c r="P18" s="110">
        <f t="shared" si="24"/>
        <v>24.257634999471598</v>
      </c>
      <c r="Q18" s="113">
        <f t="shared" si="24"/>
        <v>22.312656844367631</v>
      </c>
      <c r="R18" s="110">
        <f t="shared" si="24"/>
        <v>34.473650948618115</v>
      </c>
      <c r="S18" s="113">
        <f t="shared" si="24"/>
        <v>29.557772671301265</v>
      </c>
      <c r="T18" s="110">
        <f t="shared" si="24"/>
        <v>14.882241774052641</v>
      </c>
      <c r="U18" s="110">
        <f t="shared" si="24"/>
        <v>5.2884850932738647</v>
      </c>
      <c r="V18" s="110">
        <f t="shared" si="24"/>
        <v>12.759708056947595</v>
      </c>
      <c r="W18" s="113">
        <f t="shared" si="24"/>
        <v>9.2872184744976281</v>
      </c>
      <c r="X18" s="110">
        <f t="shared" si="24"/>
        <v>14.614916656527544</v>
      </c>
      <c r="Y18" s="110">
        <f t="shared" si="24"/>
        <v>20.960089038153605</v>
      </c>
      <c r="Z18" s="110">
        <f t="shared" si="24"/>
        <v>38.218231936646859</v>
      </c>
      <c r="AA18" s="110">
        <f t="shared" si="24"/>
        <v>23.845483915022459</v>
      </c>
      <c r="AB18" s="110">
        <f t="shared" si="24"/>
        <v>43.879425777722439</v>
      </c>
      <c r="AC18" s="110">
        <f t="shared" si="24"/>
        <v>20.573760111007712</v>
      </c>
      <c r="AD18" s="113">
        <f t="shared" si="24"/>
        <v>43.338030684953253</v>
      </c>
      <c r="AE18" s="110">
        <f t="shared" si="24"/>
        <v>17.155250785734701</v>
      </c>
      <c r="AF18" s="110">
        <f t="shared" si="24"/>
        <v>6.0835370390052157</v>
      </c>
      <c r="AG18" s="110">
        <f t="shared" si="24"/>
        <v>3.487002240831738</v>
      </c>
      <c r="AH18" s="110">
        <f t="shared" si="24"/>
        <v>13.613863026407325</v>
      </c>
      <c r="AI18" s="110">
        <f t="shared" ref="AI18:AZ18" si="25">((AI446/AI427)-1)*100</f>
        <v>24.648478488982171</v>
      </c>
      <c r="AJ18" s="110">
        <f t="shared" si="25"/>
        <v>3.2677482881945386</v>
      </c>
      <c r="AK18" s="110">
        <f t="shared" si="25"/>
        <v>20.170046848129065</v>
      </c>
      <c r="AL18" s="110">
        <f t="shared" si="25"/>
        <v>34.831616573395621</v>
      </c>
      <c r="AM18" s="110">
        <f t="shared" si="25"/>
        <v>25.665840541100327</v>
      </c>
      <c r="AN18" s="110">
        <f t="shared" si="25"/>
        <v>11.840540006910505</v>
      </c>
      <c r="AO18" s="110">
        <f t="shared" si="25"/>
        <v>9.2177704696607243</v>
      </c>
      <c r="AP18" s="110">
        <f t="shared" si="25"/>
        <v>17.867859113110484</v>
      </c>
      <c r="AQ18" s="110">
        <f t="shared" si="25"/>
        <v>24.318107641856933</v>
      </c>
      <c r="AR18" s="110">
        <f t="shared" si="25"/>
        <v>26.279502416765244</v>
      </c>
      <c r="AS18" s="110">
        <f t="shared" si="25"/>
        <v>27.071064174372861</v>
      </c>
      <c r="AT18" s="110">
        <f t="shared" si="25"/>
        <v>16.434628212999701</v>
      </c>
      <c r="AU18" s="110">
        <f t="shared" si="25"/>
        <v>18.744947662970233</v>
      </c>
      <c r="AV18" s="110">
        <f t="shared" si="25"/>
        <v>8.7478899811339605</v>
      </c>
      <c r="AW18" s="110">
        <f t="shared" si="25"/>
        <v>18.498636612819407</v>
      </c>
      <c r="AX18" s="110">
        <f t="shared" si="25"/>
        <v>23.736412853405731</v>
      </c>
      <c r="AY18" s="110">
        <f t="shared" si="25"/>
        <v>29.999999999999982</v>
      </c>
      <c r="AZ18" s="110">
        <f t="shared" si="25"/>
        <v>23.759420573553868</v>
      </c>
      <c r="BA18" s="108"/>
    </row>
    <row r="19" spans="2:53">
      <c r="B19" s="12">
        <v>44068</v>
      </c>
      <c r="C19" s="110">
        <f t="shared" ref="C19:AH19" si="26">((C447/C428)-1)*100</f>
        <v>21.950773496143583</v>
      </c>
      <c r="D19" s="110">
        <f t="shared" si="26"/>
        <v>38.751630789301991</v>
      </c>
      <c r="E19" s="110">
        <f t="shared" si="26"/>
        <v>22.413604748552494</v>
      </c>
      <c r="F19" s="110">
        <f t="shared" si="26"/>
        <v>8.5678792150692971</v>
      </c>
      <c r="G19" s="110">
        <f t="shared" si="26"/>
        <v>26.462570488274228</v>
      </c>
      <c r="H19" s="110">
        <f t="shared" si="26"/>
        <v>12.903897726976844</v>
      </c>
      <c r="I19" s="113">
        <f t="shared" si="26"/>
        <v>3.5699455634496058</v>
      </c>
      <c r="J19" s="110">
        <f t="shared" si="26"/>
        <v>10.477586462817268</v>
      </c>
      <c r="K19" s="110">
        <f t="shared" si="26"/>
        <v>18.566419927856636</v>
      </c>
      <c r="L19" s="110">
        <f t="shared" si="26"/>
        <v>25.767294085272074</v>
      </c>
      <c r="M19" s="111">
        <f t="shared" si="26"/>
        <v>135.43554365733118</v>
      </c>
      <c r="N19" s="110">
        <f t="shared" si="26"/>
        <v>30.798329889701613</v>
      </c>
      <c r="O19" s="110">
        <f t="shared" si="26"/>
        <v>18.599218452584299</v>
      </c>
      <c r="P19" s="110">
        <f t="shared" si="26"/>
        <v>24.04808373132321</v>
      </c>
      <c r="Q19" s="113">
        <f t="shared" si="26"/>
        <v>23.45799166392122</v>
      </c>
      <c r="R19" s="110">
        <f t="shared" si="26"/>
        <v>34.210413486768786</v>
      </c>
      <c r="S19" s="113">
        <f t="shared" si="26"/>
        <v>29.811573409851743</v>
      </c>
      <c r="T19" s="110">
        <f t="shared" si="26"/>
        <v>13.96245381102046</v>
      </c>
      <c r="U19" s="110">
        <f t="shared" si="26"/>
        <v>5.2203964885236154</v>
      </c>
      <c r="V19" s="110">
        <f t="shared" si="26"/>
        <v>12.456174241329499</v>
      </c>
      <c r="W19" s="113">
        <f t="shared" si="26"/>
        <v>9.3992454979002105</v>
      </c>
      <c r="X19" s="110">
        <f t="shared" si="26"/>
        <v>14.739805429556906</v>
      </c>
      <c r="Y19" s="110">
        <f t="shared" si="26"/>
        <v>20.56776014313202</v>
      </c>
      <c r="Z19" s="110">
        <f t="shared" si="26"/>
        <v>37.76774154084557</v>
      </c>
      <c r="AA19" s="110">
        <f t="shared" si="26"/>
        <v>23.080270461910281</v>
      </c>
      <c r="AB19" s="110">
        <f t="shared" si="26"/>
        <v>42.851504387163388</v>
      </c>
      <c r="AC19" s="110">
        <f t="shared" si="26"/>
        <v>20.281836342982508</v>
      </c>
      <c r="AD19" s="113">
        <f t="shared" si="26"/>
        <v>44.15232601196626</v>
      </c>
      <c r="AE19" s="110">
        <f t="shared" si="26"/>
        <v>17.043634959454245</v>
      </c>
      <c r="AF19" s="110">
        <f t="shared" si="26"/>
        <v>5.948097032301769</v>
      </c>
      <c r="AG19" s="110">
        <f t="shared" si="26"/>
        <v>3.4595120054437656</v>
      </c>
      <c r="AH19" s="110">
        <f t="shared" si="26"/>
        <v>13.266405613518707</v>
      </c>
      <c r="AI19" s="110">
        <f t="shared" ref="AI19:AZ19" si="27">((AI447/AI428)-1)*100</f>
        <v>23.567008835311597</v>
      </c>
      <c r="AJ19" s="110">
        <f t="shared" si="27"/>
        <v>3.2592545194673583</v>
      </c>
      <c r="AK19" s="110">
        <f t="shared" si="27"/>
        <v>19.830670182036169</v>
      </c>
      <c r="AL19" s="110">
        <f t="shared" si="27"/>
        <v>34.037296883713083</v>
      </c>
      <c r="AM19" s="110">
        <f t="shared" si="27"/>
        <v>24.892042817155001</v>
      </c>
      <c r="AN19" s="110">
        <f t="shared" si="27"/>
        <v>11.653314893418765</v>
      </c>
      <c r="AO19" s="110">
        <f t="shared" si="27"/>
        <v>9.1294124519869957</v>
      </c>
      <c r="AP19" s="110">
        <f t="shared" si="27"/>
        <v>17.186107060414102</v>
      </c>
      <c r="AQ19" s="110">
        <f t="shared" si="27"/>
        <v>25.587370947640544</v>
      </c>
      <c r="AR19" s="110">
        <f t="shared" si="27"/>
        <v>25.476088886273285</v>
      </c>
      <c r="AS19" s="110">
        <f t="shared" si="27"/>
        <v>25.942770560010999</v>
      </c>
      <c r="AT19" s="110">
        <f t="shared" si="27"/>
        <v>16.163604693200128</v>
      </c>
      <c r="AU19" s="110">
        <f t="shared" si="27"/>
        <v>18.402398568822708</v>
      </c>
      <c r="AV19" s="110">
        <f t="shared" si="27"/>
        <v>8.8354605718808479</v>
      </c>
      <c r="AW19" s="110">
        <f t="shared" si="27"/>
        <v>17.962733152386857</v>
      </c>
      <c r="AX19" s="110">
        <f t="shared" si="27"/>
        <v>23.249828059336195</v>
      </c>
      <c r="AY19" s="110">
        <f t="shared" si="27"/>
        <v>29.347018572825021</v>
      </c>
      <c r="AZ19" s="110">
        <f t="shared" si="27"/>
        <v>23.466821435480732</v>
      </c>
      <c r="BA19" s="108"/>
    </row>
    <row r="20" spans="2:53" ht="17.25">
      <c r="B20" s="12">
        <v>44069</v>
      </c>
      <c r="C20" s="110">
        <f t="shared" ref="C20:AH20" si="28">((C448/C429)-1)*100</f>
        <v>21.4749385938537</v>
      </c>
      <c r="D20" s="110">
        <f t="shared" si="28"/>
        <v>38.362310712282664</v>
      </c>
      <c r="E20" s="110">
        <f t="shared" si="28"/>
        <v>21.676423963243696</v>
      </c>
      <c r="F20" s="110">
        <f t="shared" si="28"/>
        <v>8.155973748433599</v>
      </c>
      <c r="G20" s="110">
        <f t="shared" si="28"/>
        <v>25.866368800575845</v>
      </c>
      <c r="H20" s="110">
        <f t="shared" si="28"/>
        <v>12.52846008705777</v>
      </c>
      <c r="I20" s="113">
        <f t="shared" si="28"/>
        <v>3.6985916212969538</v>
      </c>
      <c r="J20" s="110">
        <f t="shared" si="28"/>
        <v>10.404997646971959</v>
      </c>
      <c r="K20" s="110">
        <f t="shared" si="28"/>
        <v>17.669689360157982</v>
      </c>
      <c r="L20" s="110">
        <f t="shared" si="28"/>
        <v>24.801040333431821</v>
      </c>
      <c r="M20" s="111">
        <f t="shared" si="28"/>
        <v>130.95365722917984</v>
      </c>
      <c r="N20" s="110">
        <f t="shared" si="28"/>
        <v>29.318192736356675</v>
      </c>
      <c r="O20" s="110">
        <f t="shared" si="28"/>
        <v>18.518789116812727</v>
      </c>
      <c r="P20" s="110">
        <f t="shared" si="28"/>
        <v>23.846281770559052</v>
      </c>
      <c r="Q20" s="113">
        <f t="shared" si="28"/>
        <v>24.4989224137931</v>
      </c>
      <c r="R20" s="110">
        <f t="shared" si="28"/>
        <v>33.992455123173926</v>
      </c>
      <c r="S20" s="113">
        <f t="shared" si="28"/>
        <v>30.041424082583944</v>
      </c>
      <c r="T20" s="110">
        <f t="shared" si="28"/>
        <v>13.13408317399405</v>
      </c>
      <c r="U20" s="110">
        <f t="shared" si="28"/>
        <v>5.1802863633610752</v>
      </c>
      <c r="V20" s="110">
        <f t="shared" si="28"/>
        <v>12.166111632765819</v>
      </c>
      <c r="W20" s="113">
        <f t="shared" si="28"/>
        <v>9.6546338693074496</v>
      </c>
      <c r="X20" s="110">
        <f t="shared" si="28"/>
        <v>14.780564474683766</v>
      </c>
      <c r="Y20" s="110">
        <f t="shared" si="28"/>
        <v>20.565627991370583</v>
      </c>
      <c r="Z20" s="110">
        <f t="shared" si="28"/>
        <v>37.316328804300205</v>
      </c>
      <c r="AA20" s="110">
        <f t="shared" si="28"/>
        <v>22.518699921642593</v>
      </c>
      <c r="AB20" s="110">
        <f t="shared" si="28"/>
        <v>42.467300832342424</v>
      </c>
      <c r="AC20" s="110">
        <f t="shared" si="28"/>
        <v>20.177628379221744</v>
      </c>
      <c r="AD20" s="113">
        <f t="shared" si="28"/>
        <v>44.603256606011875</v>
      </c>
      <c r="AE20" s="110">
        <f t="shared" si="28"/>
        <v>17.011200979766784</v>
      </c>
      <c r="AF20" s="110">
        <f t="shared" si="28"/>
        <v>5.8706929273332875</v>
      </c>
      <c r="AG20" s="110">
        <f t="shared" si="28"/>
        <v>3.4271733426893825</v>
      </c>
      <c r="AH20" s="110">
        <f t="shared" si="28"/>
        <v>12.867546476634661</v>
      </c>
      <c r="AI20" s="110">
        <f t="shared" ref="AI20:AZ20" si="29">((AI448/AI429)-1)*100</f>
        <v>22.587980650124528</v>
      </c>
      <c r="AJ20" s="112">
        <f t="shared" si="29"/>
        <v>3.2536224187782681</v>
      </c>
      <c r="AK20" s="110">
        <f t="shared" si="29"/>
        <v>19.521522087218624</v>
      </c>
      <c r="AL20" s="110">
        <f t="shared" si="29"/>
        <v>33.297487846471022</v>
      </c>
      <c r="AM20" s="110">
        <f t="shared" si="29"/>
        <v>24.152507137511449</v>
      </c>
      <c r="AN20" s="110">
        <f t="shared" si="29"/>
        <v>11.469327096428405</v>
      </c>
      <c r="AO20" s="110">
        <f t="shared" si="29"/>
        <v>9.0641575237956573</v>
      </c>
      <c r="AP20" s="110">
        <f t="shared" si="29"/>
        <v>16.651694831216869</v>
      </c>
      <c r="AQ20" s="110">
        <f t="shared" si="29"/>
        <v>27.110122493753419</v>
      </c>
      <c r="AR20" s="110">
        <f t="shared" si="29"/>
        <v>24.696277636623833</v>
      </c>
      <c r="AS20" s="110">
        <f t="shared" si="29"/>
        <v>25.095093544509407</v>
      </c>
      <c r="AT20" s="110">
        <f t="shared" si="29"/>
        <v>15.973079189770868</v>
      </c>
      <c r="AU20" s="110">
        <f t="shared" si="29"/>
        <v>18.228736013345493</v>
      </c>
      <c r="AV20" s="110">
        <f t="shared" si="29"/>
        <v>9.0702947845805006</v>
      </c>
      <c r="AW20" s="110">
        <f t="shared" si="29"/>
        <v>17.375101169038665</v>
      </c>
      <c r="AX20" s="110">
        <f t="shared" si="29"/>
        <v>22.71986711988707</v>
      </c>
      <c r="AY20" s="110">
        <f t="shared" si="29"/>
        <v>28.907588916061687</v>
      </c>
      <c r="AZ20" s="110">
        <f t="shared" si="29"/>
        <v>23.473885960709119</v>
      </c>
      <c r="BA20" s="108"/>
    </row>
    <row r="21" spans="2:53">
      <c r="B21" s="12">
        <v>44070</v>
      </c>
      <c r="C21" s="110">
        <f t="shared" ref="C21:AH21" si="30">((C449/C430)-1)*100</f>
        <v>21.058396198455711</v>
      </c>
      <c r="D21" s="110">
        <f t="shared" si="30"/>
        <v>37.945566977825052</v>
      </c>
      <c r="E21" s="110">
        <f t="shared" si="30"/>
        <v>21.13572926501428</v>
      </c>
      <c r="F21" s="110">
        <f t="shared" si="30"/>
        <v>7.7448501876259623</v>
      </c>
      <c r="G21" s="110">
        <f t="shared" si="30"/>
        <v>25.005490434892042</v>
      </c>
      <c r="H21" s="110">
        <f t="shared" si="30"/>
        <v>12.147898834786419</v>
      </c>
      <c r="I21" s="113">
        <f t="shared" si="30"/>
        <v>3.8065560662468467</v>
      </c>
      <c r="J21" s="110">
        <f t="shared" si="30"/>
        <v>10.364609189696061</v>
      </c>
      <c r="K21" s="110">
        <f t="shared" si="30"/>
        <v>16.768137910176286</v>
      </c>
      <c r="L21" s="110">
        <f t="shared" si="30"/>
        <v>23.743585467924678</v>
      </c>
      <c r="M21" s="111">
        <f t="shared" si="30"/>
        <v>126.80770299046387</v>
      </c>
      <c r="N21" s="110">
        <f t="shared" si="30"/>
        <v>27.945305464156011</v>
      </c>
      <c r="O21" s="110">
        <f t="shared" si="30"/>
        <v>18.440295805967843</v>
      </c>
      <c r="P21" s="110">
        <f t="shared" si="30"/>
        <v>23.689646344728409</v>
      </c>
      <c r="Q21" s="113">
        <f t="shared" si="30"/>
        <v>25.638479505815681</v>
      </c>
      <c r="R21" s="110">
        <f t="shared" si="30"/>
        <v>33.861367207309058</v>
      </c>
      <c r="S21" s="113">
        <f t="shared" si="30"/>
        <v>30.265167032885152</v>
      </c>
      <c r="T21" s="110">
        <f t="shared" si="30"/>
        <v>12.673645176296301</v>
      </c>
      <c r="U21" s="110">
        <f t="shared" si="30"/>
        <v>5.1802017805278711</v>
      </c>
      <c r="V21" s="110">
        <f t="shared" si="30"/>
        <v>11.869249902604206</v>
      </c>
      <c r="W21" s="113">
        <f t="shared" si="30"/>
        <v>9.9575221238937814</v>
      </c>
      <c r="X21" s="110">
        <f t="shared" si="30"/>
        <v>14.770951216066507</v>
      </c>
      <c r="Y21" s="110">
        <f t="shared" si="30"/>
        <v>20.723884363399691</v>
      </c>
      <c r="Z21" s="110">
        <f t="shared" si="30"/>
        <v>37.111288329665882</v>
      </c>
      <c r="AA21" s="110">
        <f t="shared" si="30"/>
        <v>21.889452042106527</v>
      </c>
      <c r="AB21" s="110">
        <f t="shared" si="30"/>
        <v>41.379710144927515</v>
      </c>
      <c r="AC21" s="110">
        <f t="shared" si="30"/>
        <v>20.104782289237512</v>
      </c>
      <c r="AD21" s="113">
        <f t="shared" si="30"/>
        <v>45.535579960884597</v>
      </c>
      <c r="AE21" s="110">
        <f t="shared" si="30"/>
        <v>17.006121819661612</v>
      </c>
      <c r="AF21" s="110">
        <f t="shared" si="30"/>
        <v>5.8058415633536198</v>
      </c>
      <c r="AG21" s="110">
        <f t="shared" si="30"/>
        <v>3.3904634113652188</v>
      </c>
      <c r="AH21" s="110">
        <f t="shared" si="30"/>
        <v>12.490553607068833</v>
      </c>
      <c r="AI21" s="110">
        <f t="shared" ref="AI21:AZ21" si="31">((AI449/AI430)-1)*100</f>
        <v>21.758186359111818</v>
      </c>
      <c r="AJ21" s="113">
        <f t="shared" si="31"/>
        <v>3.2600362704058305</v>
      </c>
      <c r="AK21" s="110">
        <f t="shared" si="31"/>
        <v>19.26829792569773</v>
      </c>
      <c r="AL21" s="110">
        <f t="shared" si="31"/>
        <v>32.361586922570986</v>
      </c>
      <c r="AM21" s="110">
        <f t="shared" si="31"/>
        <v>23.497264026560472</v>
      </c>
      <c r="AN21" s="110">
        <f t="shared" si="31"/>
        <v>11.29737397602495</v>
      </c>
      <c r="AO21" s="110">
        <f t="shared" si="31"/>
        <v>9.019256216872872</v>
      </c>
      <c r="AP21" s="110">
        <f t="shared" si="31"/>
        <v>16.229860798763674</v>
      </c>
      <c r="AQ21" s="110">
        <f t="shared" si="31"/>
        <v>28.981439565414192</v>
      </c>
      <c r="AR21" s="110">
        <f t="shared" si="31"/>
        <v>23.938380423982242</v>
      </c>
      <c r="AS21" s="110">
        <f t="shared" si="31"/>
        <v>24.231445046944877</v>
      </c>
      <c r="AT21" s="110">
        <f t="shared" si="31"/>
        <v>15.801766576982889</v>
      </c>
      <c r="AU21" s="110">
        <f t="shared" si="31"/>
        <v>17.960836111345891</v>
      </c>
      <c r="AV21" s="110">
        <f t="shared" si="31"/>
        <v>9.224730127576052</v>
      </c>
      <c r="AW21" s="110">
        <f t="shared" si="31"/>
        <v>16.849128746436204</v>
      </c>
      <c r="AX21" s="110">
        <f t="shared" si="31"/>
        <v>22.225232284786745</v>
      </c>
      <c r="AY21" s="110">
        <f t="shared" si="31"/>
        <v>28.48260828357505</v>
      </c>
      <c r="AZ21" s="110">
        <f t="shared" si="31"/>
        <v>23.510138183199579</v>
      </c>
      <c r="BA21" s="108"/>
    </row>
    <row r="22" spans="2:53">
      <c r="B22" s="12">
        <v>44071</v>
      </c>
      <c r="C22" s="110">
        <f t="shared" ref="C22:AH22" si="32">((C450/C431)-1)*100</f>
        <v>20.674740972869209</v>
      </c>
      <c r="D22" s="110">
        <f t="shared" si="32"/>
        <v>37.392045234499058</v>
      </c>
      <c r="E22" s="110">
        <f t="shared" si="32"/>
        <v>20.697825494324462</v>
      </c>
      <c r="F22" s="110">
        <f t="shared" si="32"/>
        <v>7.4098634499817795</v>
      </c>
      <c r="G22" s="110">
        <f t="shared" si="32"/>
        <v>23.946538443645803</v>
      </c>
      <c r="H22" s="110">
        <f t="shared" si="32"/>
        <v>11.859855760416727</v>
      </c>
      <c r="I22" s="113">
        <f t="shared" si="32"/>
        <v>3.9109530470435638</v>
      </c>
      <c r="J22" s="110">
        <f t="shared" si="32"/>
        <v>10.28104885898189</v>
      </c>
      <c r="K22" s="110">
        <f t="shared" si="32"/>
        <v>15.795779549137112</v>
      </c>
      <c r="L22" s="110">
        <f t="shared" si="32"/>
        <v>22.68351670450517</v>
      </c>
      <c r="M22" s="111">
        <f t="shared" si="32"/>
        <v>122.75971451229184</v>
      </c>
      <c r="N22" s="110">
        <f t="shared" si="32"/>
        <v>26.580503707122858</v>
      </c>
      <c r="O22" s="110">
        <f t="shared" si="32"/>
        <v>18.377191408849946</v>
      </c>
      <c r="P22" s="110">
        <f t="shared" si="32"/>
        <v>23.401381545942201</v>
      </c>
      <c r="Q22" s="113">
        <f t="shared" si="32"/>
        <v>26.883125655265161</v>
      </c>
      <c r="R22" s="110">
        <f t="shared" si="32"/>
        <v>33.399514670196304</v>
      </c>
      <c r="S22" s="113">
        <f t="shared" si="32"/>
        <v>30.506161607807481</v>
      </c>
      <c r="T22" s="110">
        <f t="shared" si="32"/>
        <v>12.226619204021304</v>
      </c>
      <c r="U22" s="110">
        <f t="shared" si="32"/>
        <v>5.1744415343959016</v>
      </c>
      <c r="V22" s="110">
        <f t="shared" si="32"/>
        <v>11.579323009211407</v>
      </c>
      <c r="W22" s="113">
        <f t="shared" si="32"/>
        <v>10.232164279161671</v>
      </c>
      <c r="X22" s="110">
        <f t="shared" si="32"/>
        <v>14.746526767771485</v>
      </c>
      <c r="Y22" s="110">
        <f t="shared" si="32"/>
        <v>20.897693102690361</v>
      </c>
      <c r="Z22" s="110">
        <f t="shared" si="32"/>
        <v>36.837675670577298</v>
      </c>
      <c r="AA22" s="110">
        <f t="shared" si="32"/>
        <v>21.453652954925872</v>
      </c>
      <c r="AB22" s="110">
        <f t="shared" si="32"/>
        <v>40.600396488246957</v>
      </c>
      <c r="AC22" s="110">
        <f t="shared" si="32"/>
        <v>20.018274503273958</v>
      </c>
      <c r="AD22" s="113">
        <f t="shared" si="32"/>
        <v>46.134391729739697</v>
      </c>
      <c r="AE22" s="110">
        <f t="shared" si="32"/>
        <v>17.099593129296675</v>
      </c>
      <c r="AF22" s="110">
        <f t="shared" si="32"/>
        <v>5.728883119058592</v>
      </c>
      <c r="AG22" s="110">
        <f t="shared" si="32"/>
        <v>3.3550124941240655</v>
      </c>
      <c r="AH22" s="110">
        <f t="shared" si="32"/>
        <v>12.155365186357514</v>
      </c>
      <c r="AI22" s="110">
        <f t="shared" ref="AI22:AZ22" si="33">((AI450/AI431)-1)*100</f>
        <v>20.965052323795863</v>
      </c>
      <c r="AJ22" s="113">
        <f t="shared" si="33"/>
        <v>3.2823916724891156</v>
      </c>
      <c r="AK22" s="110">
        <f t="shared" si="33"/>
        <v>18.98952630326114</v>
      </c>
      <c r="AL22" s="110">
        <f t="shared" si="33"/>
        <v>32.062082353265886</v>
      </c>
      <c r="AM22" s="110">
        <f t="shared" si="33"/>
        <v>22.846247650360098</v>
      </c>
      <c r="AN22" s="110">
        <f t="shared" si="33"/>
        <v>11.119782397475708</v>
      </c>
      <c r="AO22" s="110">
        <f t="shared" si="33"/>
        <v>8.9764720276952268</v>
      </c>
      <c r="AP22" s="110">
        <f t="shared" si="33"/>
        <v>15.904896644770062</v>
      </c>
      <c r="AQ22" s="110">
        <f t="shared" si="33"/>
        <v>30.848663269423305</v>
      </c>
      <c r="AR22" s="110">
        <f t="shared" si="33"/>
        <v>23.363294835945858</v>
      </c>
      <c r="AS22" s="110">
        <f t="shared" si="33"/>
        <v>23.476758826223666</v>
      </c>
      <c r="AT22" s="110">
        <f t="shared" si="33"/>
        <v>15.705173318319687</v>
      </c>
      <c r="AU22" s="110">
        <f t="shared" si="33"/>
        <v>17.653376254078701</v>
      </c>
      <c r="AV22" s="110">
        <f t="shared" si="33"/>
        <v>9.3921032056293985</v>
      </c>
      <c r="AW22" s="110">
        <f t="shared" si="33"/>
        <v>16.36522098325235</v>
      </c>
      <c r="AX22" s="110">
        <f t="shared" si="33"/>
        <v>21.821165252082064</v>
      </c>
      <c r="AY22" s="110">
        <f t="shared" si="33"/>
        <v>28.197522572942326</v>
      </c>
      <c r="AZ22" s="110">
        <f t="shared" si="33"/>
        <v>23.687682593535019</v>
      </c>
      <c r="BA22" s="108"/>
    </row>
    <row r="23" spans="2:53">
      <c r="B23" s="12">
        <v>44072</v>
      </c>
      <c r="C23" s="110">
        <f t="shared" ref="C23:AH23" si="34">((C451/C432)-1)*100</f>
        <v>20.613059932950929</v>
      </c>
      <c r="D23" s="110">
        <f t="shared" si="34"/>
        <v>36.619771863117869</v>
      </c>
      <c r="E23" s="110">
        <f t="shared" si="34"/>
        <v>20.241337483407349</v>
      </c>
      <c r="F23" s="110">
        <f t="shared" si="34"/>
        <v>7.0593649682788584</v>
      </c>
      <c r="G23" s="110">
        <f t="shared" si="34"/>
        <v>22.844232579525681</v>
      </c>
      <c r="H23" s="110">
        <f t="shared" si="34"/>
        <v>11.5694683155956</v>
      </c>
      <c r="I23" s="113">
        <f t="shared" si="34"/>
        <v>4.0263048524310285</v>
      </c>
      <c r="J23" s="110">
        <f t="shared" si="34"/>
        <v>10.176580770699584</v>
      </c>
      <c r="K23" s="110">
        <f t="shared" si="34"/>
        <v>15.020871233029709</v>
      </c>
      <c r="L23" s="110">
        <f t="shared" si="34"/>
        <v>21.718168029015359</v>
      </c>
      <c r="M23" s="111">
        <f t="shared" si="34"/>
        <v>117.26510696859749</v>
      </c>
      <c r="N23" s="110">
        <f t="shared" si="34"/>
        <v>25.341127291882582</v>
      </c>
      <c r="O23" s="110">
        <f t="shared" si="34"/>
        <v>18.311772864947496</v>
      </c>
      <c r="P23" s="110">
        <f t="shared" si="34"/>
        <v>23.094072140393674</v>
      </c>
      <c r="Q23" s="113">
        <f t="shared" si="34"/>
        <v>28.158434866151349</v>
      </c>
      <c r="R23" s="110">
        <f t="shared" si="34"/>
        <v>32.879774009485786</v>
      </c>
      <c r="S23" s="113">
        <f t="shared" si="34"/>
        <v>30.740969210951263</v>
      </c>
      <c r="T23" s="110">
        <f t="shared" si="34"/>
        <v>11.823063265924748</v>
      </c>
      <c r="U23" s="110">
        <f t="shared" si="34"/>
        <v>5.1974966293987235</v>
      </c>
      <c r="V23" s="110">
        <f t="shared" si="34"/>
        <v>11.310293327666333</v>
      </c>
      <c r="W23" s="113">
        <f t="shared" si="34"/>
        <v>10.400112509668791</v>
      </c>
      <c r="X23" s="110">
        <f t="shared" si="34"/>
        <v>14.631673189723493</v>
      </c>
      <c r="Y23" s="110">
        <f t="shared" si="34"/>
        <v>20.981601621426528</v>
      </c>
      <c r="Z23" s="110">
        <f t="shared" si="34"/>
        <v>36.593878370448138</v>
      </c>
      <c r="AA23" s="110">
        <f t="shared" si="34"/>
        <v>20.947858930947284</v>
      </c>
      <c r="AB23" s="110">
        <f t="shared" si="34"/>
        <v>40.008309098462803</v>
      </c>
      <c r="AC23" s="110">
        <f t="shared" si="34"/>
        <v>20.040483295423716</v>
      </c>
      <c r="AD23" s="113">
        <f t="shared" si="34"/>
        <v>46.761533581074957</v>
      </c>
      <c r="AE23" s="110">
        <f t="shared" si="34"/>
        <v>17.135608283559488</v>
      </c>
      <c r="AF23" s="110">
        <f t="shared" si="34"/>
        <v>5.6407368003838387</v>
      </c>
      <c r="AG23" s="110">
        <f t="shared" si="34"/>
        <v>3.2993880279348353</v>
      </c>
      <c r="AH23" s="110">
        <f t="shared" si="34"/>
        <v>11.877801443239999</v>
      </c>
      <c r="AI23" s="110">
        <f t="shared" ref="AI23:AZ23" si="35">((AI451/AI432)-1)*100</f>
        <v>20.271178113234043</v>
      </c>
      <c r="AJ23" s="113">
        <f t="shared" si="35"/>
        <v>3.3138581605456574</v>
      </c>
      <c r="AK23" s="110">
        <f t="shared" si="35"/>
        <v>18.800290869146718</v>
      </c>
      <c r="AL23" s="110">
        <f t="shared" si="35"/>
        <v>31.770224866646757</v>
      </c>
      <c r="AM23" s="110">
        <f t="shared" si="35"/>
        <v>22.185751684362987</v>
      </c>
      <c r="AN23" s="110">
        <f t="shared" si="35"/>
        <v>10.945069803441942</v>
      </c>
      <c r="AO23" s="110">
        <f t="shared" si="35"/>
        <v>8.9367342552124427</v>
      </c>
      <c r="AP23" s="110">
        <f t="shared" si="35"/>
        <v>15.638739153392844</v>
      </c>
      <c r="AQ23" s="110">
        <f t="shared" si="35"/>
        <v>32.962200737329873</v>
      </c>
      <c r="AR23" s="110">
        <f t="shared" si="35"/>
        <v>22.890881623262317</v>
      </c>
      <c r="AS23" s="110">
        <f t="shared" si="35"/>
        <v>22.715151781844799</v>
      </c>
      <c r="AT23" s="110">
        <f t="shared" si="35"/>
        <v>15.606070702166885</v>
      </c>
      <c r="AU23" s="110">
        <f t="shared" si="35"/>
        <v>17.49904946033196</v>
      </c>
      <c r="AV23" s="110">
        <f t="shared" si="35"/>
        <v>9.5803719209424756</v>
      </c>
      <c r="AW23" s="110">
        <f t="shared" si="35"/>
        <v>15.935652474827023</v>
      </c>
      <c r="AX23" s="110">
        <f t="shared" si="35"/>
        <v>21.478449471529881</v>
      </c>
      <c r="AY23" s="110">
        <f t="shared" si="35"/>
        <v>28.182018429457734</v>
      </c>
      <c r="AZ23" s="110">
        <f t="shared" si="35"/>
        <v>23.841369312070327</v>
      </c>
      <c r="BA23" s="108"/>
    </row>
    <row r="24" spans="2:53">
      <c r="B24" s="12">
        <v>44073</v>
      </c>
      <c r="C24" s="110">
        <f t="shared" ref="C24:AH24" si="36">((C452/C433)-1)*100</f>
        <v>20.550599136801772</v>
      </c>
      <c r="D24" s="110">
        <f t="shared" si="36"/>
        <v>35.633640123709775</v>
      </c>
      <c r="E24" s="110">
        <f t="shared" si="36"/>
        <v>19.917774544016066</v>
      </c>
      <c r="F24" s="110">
        <f t="shared" si="36"/>
        <v>6.7765476276974157</v>
      </c>
      <c r="G24" s="110">
        <f t="shared" si="36"/>
        <v>21.748265485152519</v>
      </c>
      <c r="H24" s="110">
        <f t="shared" si="36"/>
        <v>11.312161873032389</v>
      </c>
      <c r="I24" s="113">
        <f t="shared" si="36"/>
        <v>4.1075319807155841</v>
      </c>
      <c r="J24" s="110">
        <f t="shared" si="36"/>
        <v>9.8988022223825531</v>
      </c>
      <c r="K24" s="110">
        <f t="shared" si="36"/>
        <v>14.29534759102944</v>
      </c>
      <c r="L24" s="110">
        <f t="shared" si="36"/>
        <v>20.830082035380968</v>
      </c>
      <c r="M24" s="111">
        <f t="shared" si="36"/>
        <v>112.12600292478557</v>
      </c>
      <c r="N24" s="110">
        <f t="shared" si="36"/>
        <v>24.122626503075683</v>
      </c>
      <c r="O24" s="110">
        <f t="shared" si="36"/>
        <v>18.22898081106905</v>
      </c>
      <c r="P24" s="110">
        <f t="shared" si="36"/>
        <v>22.819227844002477</v>
      </c>
      <c r="Q24" s="113">
        <f t="shared" si="36"/>
        <v>29.346279811285349</v>
      </c>
      <c r="R24" s="110">
        <f t="shared" si="36"/>
        <v>32.398429740339573</v>
      </c>
      <c r="S24" s="113">
        <f t="shared" si="36"/>
        <v>30.632724672015719</v>
      </c>
      <c r="T24" s="110">
        <f t="shared" si="36"/>
        <v>11.408473228286464</v>
      </c>
      <c r="U24" s="110">
        <f t="shared" si="36"/>
        <v>5.043461951010797</v>
      </c>
      <c r="V24" s="110">
        <f t="shared" si="36"/>
        <v>11.055255772532057</v>
      </c>
      <c r="W24" s="113">
        <f t="shared" si="36"/>
        <v>10.647759103641441</v>
      </c>
      <c r="X24" s="110">
        <f t="shared" si="36"/>
        <v>14.481209239426773</v>
      </c>
      <c r="Y24" s="110">
        <f t="shared" si="36"/>
        <v>20.862083184429704</v>
      </c>
      <c r="Z24" s="110">
        <f t="shared" si="36"/>
        <v>36.214295042817945</v>
      </c>
      <c r="AA24" s="110">
        <f t="shared" si="36"/>
        <v>20.789457786776811</v>
      </c>
      <c r="AB24" s="110">
        <f t="shared" si="36"/>
        <v>40.464660754121518</v>
      </c>
      <c r="AC24" s="110">
        <f t="shared" si="36"/>
        <v>20.075058536151925</v>
      </c>
      <c r="AD24" s="113">
        <f t="shared" si="36"/>
        <v>47.573127038733709</v>
      </c>
      <c r="AE24" s="110">
        <f t="shared" si="36"/>
        <v>17.16569517204065</v>
      </c>
      <c r="AF24" s="110">
        <f t="shared" si="36"/>
        <v>5.5463197705830858</v>
      </c>
      <c r="AG24" s="110">
        <f t="shared" si="36"/>
        <v>3.2288649257659507</v>
      </c>
      <c r="AH24" s="110">
        <f t="shared" si="36"/>
        <v>11.589475012619932</v>
      </c>
      <c r="AI24" s="110">
        <f t="shared" ref="AI24:AZ24" si="37">((AI452/AI433)-1)*100</f>
        <v>19.51208045055477</v>
      </c>
      <c r="AJ24" s="113">
        <f t="shared" si="37"/>
        <v>3.3561621604076608</v>
      </c>
      <c r="AK24" s="110">
        <f t="shared" si="37"/>
        <v>18.6366502449401</v>
      </c>
      <c r="AL24" s="110">
        <f t="shared" si="37"/>
        <v>31.562393162393199</v>
      </c>
      <c r="AM24" s="110">
        <f t="shared" si="37"/>
        <v>21.587890791518859</v>
      </c>
      <c r="AN24" s="110">
        <f t="shared" si="37"/>
        <v>10.80071991353444</v>
      </c>
      <c r="AO24" s="110">
        <f t="shared" si="37"/>
        <v>8.9023946585631961</v>
      </c>
      <c r="AP24" s="110">
        <f t="shared" si="37"/>
        <v>15.464227564945388</v>
      </c>
      <c r="AQ24" s="110">
        <f t="shared" si="37"/>
        <v>35.255301052878572</v>
      </c>
      <c r="AR24" s="110">
        <f t="shared" si="37"/>
        <v>22.449765694801549</v>
      </c>
      <c r="AS24" s="110">
        <f t="shared" si="37"/>
        <v>21.943678630505637</v>
      </c>
      <c r="AT24" s="110">
        <f t="shared" si="37"/>
        <v>15.53441145180885</v>
      </c>
      <c r="AU24" s="110">
        <f t="shared" si="37"/>
        <v>17.412350882851356</v>
      </c>
      <c r="AV24" s="110">
        <f t="shared" si="37"/>
        <v>9.5311894614490633</v>
      </c>
      <c r="AW24" s="110">
        <f t="shared" si="37"/>
        <v>15.47713052162829</v>
      </c>
      <c r="AX24" s="110">
        <f t="shared" si="37"/>
        <v>21.095010831010374</v>
      </c>
      <c r="AY24" s="110">
        <f t="shared" si="37"/>
        <v>28.225383683725269</v>
      </c>
      <c r="AZ24" s="110">
        <f t="shared" si="37"/>
        <v>23.843086339608654</v>
      </c>
      <c r="BA24" s="108"/>
    </row>
    <row r="25" spans="2:53">
      <c r="B25" s="12">
        <v>44074</v>
      </c>
      <c r="C25" s="110">
        <f t="shared" ref="C25:AH25" si="38">((C453/C434)-1)*100</f>
        <v>20.489134219052296</v>
      </c>
      <c r="D25" s="110">
        <f t="shared" si="38"/>
        <v>34.737034331628934</v>
      </c>
      <c r="E25" s="110">
        <f t="shared" si="38"/>
        <v>20.182253014679951</v>
      </c>
      <c r="F25" s="110">
        <f t="shared" si="38"/>
        <v>6.5373043278518006</v>
      </c>
      <c r="G25" s="110">
        <f t="shared" si="38"/>
        <v>20.548064938107814</v>
      </c>
      <c r="H25" s="110">
        <f t="shared" si="38"/>
        <v>11.076404314557653</v>
      </c>
      <c r="I25" s="113">
        <f t="shared" si="38"/>
        <v>4.1803225561007018</v>
      </c>
      <c r="J25" s="110">
        <f t="shared" si="38"/>
        <v>9.7317177936070198</v>
      </c>
      <c r="K25" s="110">
        <f t="shared" si="38"/>
        <v>13.657256949745044</v>
      </c>
      <c r="L25" s="110">
        <f t="shared" si="38"/>
        <v>20.067109973906618</v>
      </c>
      <c r="M25" s="111">
        <f t="shared" si="38"/>
        <v>106.89836163911069</v>
      </c>
      <c r="N25" s="110">
        <f t="shared" si="38"/>
        <v>23.08512966407703</v>
      </c>
      <c r="O25" s="110">
        <f t="shared" si="38"/>
        <v>18.153387629376372</v>
      </c>
      <c r="P25" s="110">
        <f t="shared" si="38"/>
        <v>22.540770903517092</v>
      </c>
      <c r="Q25" s="113">
        <f t="shared" si="38"/>
        <v>29.669315721215096</v>
      </c>
      <c r="R25" s="110">
        <f t="shared" si="38"/>
        <v>32.159309467675868</v>
      </c>
      <c r="S25" s="113">
        <f t="shared" si="38"/>
        <v>30.527577303689601</v>
      </c>
      <c r="T25" s="110">
        <f t="shared" si="38"/>
        <v>11.015407012010181</v>
      </c>
      <c r="U25" s="110">
        <f t="shared" si="38"/>
        <v>5.0568476026056075</v>
      </c>
      <c r="V25" s="110">
        <f t="shared" si="38"/>
        <v>10.900680074189918</v>
      </c>
      <c r="W25" s="113">
        <f t="shared" si="38"/>
        <v>10.841525482813875</v>
      </c>
      <c r="X25" s="110">
        <f t="shared" si="38"/>
        <v>14.264614248459528</v>
      </c>
      <c r="Y25" s="110">
        <f t="shared" si="38"/>
        <v>20.991950779059355</v>
      </c>
      <c r="Z25" s="110">
        <f t="shared" si="38"/>
        <v>35.4724652246408</v>
      </c>
      <c r="AA25" s="110">
        <f t="shared" si="38"/>
        <v>20.305260120372637</v>
      </c>
      <c r="AB25" s="110">
        <f t="shared" si="38"/>
        <v>40.672627785933521</v>
      </c>
      <c r="AC25" s="110">
        <f t="shared" si="38"/>
        <v>20.115836915056342</v>
      </c>
      <c r="AD25" s="113">
        <f t="shared" si="38"/>
        <v>48.27471449590135</v>
      </c>
      <c r="AE25" s="110">
        <f t="shared" si="38"/>
        <v>17.180003020103207</v>
      </c>
      <c r="AF25" s="110">
        <f t="shared" si="38"/>
        <v>5.5090713279761339</v>
      </c>
      <c r="AG25" s="110">
        <f t="shared" si="38"/>
        <v>3.1712577461749936</v>
      </c>
      <c r="AH25" s="110">
        <f t="shared" si="38"/>
        <v>11.318556746228104</v>
      </c>
      <c r="AI25" s="110">
        <f t="shared" ref="AI25:AZ25" si="39">((AI453/AI434)-1)*100</f>
        <v>18.731278738510724</v>
      </c>
      <c r="AJ25" s="113">
        <f t="shared" si="39"/>
        <v>3.4082573536992955</v>
      </c>
      <c r="AK25" s="110">
        <f t="shared" si="39"/>
        <v>18.51914823600389</v>
      </c>
      <c r="AL25" s="110">
        <f t="shared" si="39"/>
        <v>31.398143458927485</v>
      </c>
      <c r="AM25" s="110">
        <f t="shared" si="39"/>
        <v>21.027011981590693</v>
      </c>
      <c r="AN25" s="110">
        <f t="shared" si="39"/>
        <v>10.717109736538543</v>
      </c>
      <c r="AO25" s="110">
        <f t="shared" si="39"/>
        <v>8.8186415158660214</v>
      </c>
      <c r="AP25" s="110">
        <f t="shared" si="39"/>
        <v>15.420265343185457</v>
      </c>
      <c r="AQ25" s="110">
        <f t="shared" si="39"/>
        <v>37.109028837074142</v>
      </c>
      <c r="AR25" s="110">
        <f t="shared" si="39"/>
        <v>22.078321048781866</v>
      </c>
      <c r="AS25" s="110">
        <f t="shared" si="39"/>
        <v>21.094196821817413</v>
      </c>
      <c r="AT25" s="110">
        <f t="shared" si="39"/>
        <v>15.409307287734798</v>
      </c>
      <c r="AU25" s="110">
        <f t="shared" si="39"/>
        <v>17.334093745609035</v>
      </c>
      <c r="AV25" s="110">
        <f t="shared" si="39"/>
        <v>9.4466936572199511</v>
      </c>
      <c r="AW25" s="110">
        <f t="shared" si="39"/>
        <v>15.062068357804526</v>
      </c>
      <c r="AX25" s="110">
        <f t="shared" si="39"/>
        <v>20.766267506793689</v>
      </c>
      <c r="AY25" s="110">
        <f t="shared" si="39"/>
        <v>28.34219842385215</v>
      </c>
      <c r="AZ25" s="110">
        <f t="shared" si="39"/>
        <v>23.622589531680461</v>
      </c>
      <c r="BA25" s="108"/>
    </row>
    <row r="26" spans="2:53" ht="17.25">
      <c r="B26" s="12">
        <v>44075</v>
      </c>
      <c r="C26" s="110">
        <f t="shared" ref="C26:AH26" si="40">((C454/C435)-1)*100</f>
        <v>20.442412539754695</v>
      </c>
      <c r="D26" s="110">
        <f t="shared" si="40"/>
        <v>33.862073904325364</v>
      </c>
      <c r="E26" s="110">
        <f t="shared" si="40"/>
        <v>20.501542867291199</v>
      </c>
      <c r="F26" s="110">
        <f t="shared" si="40"/>
        <v>6.3107338154943626</v>
      </c>
      <c r="G26" s="110">
        <f t="shared" si="40"/>
        <v>19.396123891908303</v>
      </c>
      <c r="H26" s="110">
        <f t="shared" si="40"/>
        <v>10.826297486825798</v>
      </c>
      <c r="I26" s="113">
        <f t="shared" si="40"/>
        <v>4.2559716399853675</v>
      </c>
      <c r="J26" s="110">
        <f t="shared" si="40"/>
        <v>9.3351087438970026</v>
      </c>
      <c r="K26" s="110">
        <f t="shared" si="40"/>
        <v>13.089817459128849</v>
      </c>
      <c r="L26" s="110">
        <f t="shared" si="40"/>
        <v>19.40779505750292</v>
      </c>
      <c r="M26" s="111">
        <f t="shared" si="40"/>
        <v>101.78291814946614</v>
      </c>
      <c r="N26" s="110">
        <f t="shared" si="40"/>
        <v>22.080110244443361</v>
      </c>
      <c r="O26" s="110">
        <f t="shared" si="40"/>
        <v>18.287531810215185</v>
      </c>
      <c r="P26" s="110">
        <f t="shared" si="40"/>
        <v>22.377424291474135</v>
      </c>
      <c r="Q26" s="113">
        <f t="shared" si="40"/>
        <v>29.8680259876847</v>
      </c>
      <c r="R26" s="110">
        <f t="shared" si="40"/>
        <v>31.851758631078365</v>
      </c>
      <c r="S26" s="113">
        <f t="shared" si="40"/>
        <v>30.498807605263</v>
      </c>
      <c r="T26" s="110">
        <f t="shared" si="40"/>
        <v>10.823898433875367</v>
      </c>
      <c r="U26" s="110">
        <f t="shared" si="40"/>
        <v>5.0366746456648626</v>
      </c>
      <c r="V26" s="110">
        <f t="shared" si="40"/>
        <v>10.809646731668131</v>
      </c>
      <c r="W26" s="113">
        <f t="shared" si="40"/>
        <v>11.081437291897878</v>
      </c>
      <c r="X26" s="110">
        <f t="shared" si="40"/>
        <v>14.098155628916341</v>
      </c>
      <c r="Y26" s="110">
        <f t="shared" si="40"/>
        <v>21.136749755049557</v>
      </c>
      <c r="Z26" s="110">
        <f t="shared" si="40"/>
        <v>34.944372006326759</v>
      </c>
      <c r="AA26" s="110">
        <f t="shared" si="40"/>
        <v>20.034766783031998</v>
      </c>
      <c r="AB26" s="110">
        <f t="shared" si="40"/>
        <v>40.369372433096999</v>
      </c>
      <c r="AC26" s="110">
        <f t="shared" si="40"/>
        <v>20.244923141867876</v>
      </c>
      <c r="AD26" s="113">
        <f t="shared" si="40"/>
        <v>49.076276152069774</v>
      </c>
      <c r="AE26" s="110">
        <f t="shared" si="40"/>
        <v>17.156699528545438</v>
      </c>
      <c r="AF26" s="112">
        <f t="shared" si="40"/>
        <v>5.4808942837678787</v>
      </c>
      <c r="AG26" s="110">
        <f t="shared" si="40"/>
        <v>3.1470409524488208</v>
      </c>
      <c r="AH26" s="110">
        <f t="shared" si="40"/>
        <v>11.09666583727298</v>
      </c>
      <c r="AI26" s="110">
        <f t="shared" ref="AI26:AZ26" si="41">((AI454/AI435)-1)*100</f>
        <v>17.970116978682228</v>
      </c>
      <c r="AJ26" s="113">
        <f t="shared" si="41"/>
        <v>3.4703917498788428</v>
      </c>
      <c r="AK26" s="110">
        <f t="shared" si="41"/>
        <v>18.451738651833914</v>
      </c>
      <c r="AL26" s="110">
        <f t="shared" si="41"/>
        <v>31.18889639600626</v>
      </c>
      <c r="AM26" s="110">
        <f t="shared" si="41"/>
        <v>20.106524633821564</v>
      </c>
      <c r="AN26" s="110">
        <f t="shared" si="41"/>
        <v>10.654124643670393</v>
      </c>
      <c r="AO26" s="110">
        <f t="shared" si="41"/>
        <v>8.7552421835772378</v>
      </c>
      <c r="AP26" s="110">
        <f t="shared" si="41"/>
        <v>15.472125071488252</v>
      </c>
      <c r="AQ26" s="110">
        <f t="shared" si="41"/>
        <v>38.780501841620605</v>
      </c>
      <c r="AR26" s="110">
        <f t="shared" si="41"/>
        <v>21.673524919801814</v>
      </c>
      <c r="AS26" s="110">
        <f t="shared" si="41"/>
        <v>20.263131186036752</v>
      </c>
      <c r="AT26" s="110">
        <f t="shared" si="41"/>
        <v>15.414732281027522</v>
      </c>
      <c r="AU26" s="110">
        <f t="shared" si="41"/>
        <v>17.209965151182182</v>
      </c>
      <c r="AV26" s="110">
        <f t="shared" si="41"/>
        <v>9.3986765128991845</v>
      </c>
      <c r="AW26" s="110">
        <f t="shared" si="41"/>
        <v>14.622188670023849</v>
      </c>
      <c r="AX26" s="110">
        <f t="shared" si="41"/>
        <v>20.568333020544884</v>
      </c>
      <c r="AY26" s="110">
        <f t="shared" si="41"/>
        <v>28.511115393374563</v>
      </c>
      <c r="AZ26" s="110">
        <f t="shared" si="41"/>
        <v>23.323946220930235</v>
      </c>
      <c r="BA26" s="108"/>
    </row>
    <row r="27" spans="2:53">
      <c r="B27" s="12">
        <v>44076</v>
      </c>
      <c r="C27" s="110">
        <f t="shared" ref="C27:AH27" si="42">((C455/C436)-1)*100</f>
        <v>20.537208927996552</v>
      </c>
      <c r="D27" s="110">
        <f t="shared" si="42"/>
        <v>33.096760593071451</v>
      </c>
      <c r="E27" s="110">
        <f t="shared" si="42"/>
        <v>20.824562417278216</v>
      </c>
      <c r="F27" s="110">
        <f t="shared" si="42"/>
        <v>6.1122044968606515</v>
      </c>
      <c r="G27" s="110">
        <f t="shared" si="42"/>
        <v>18.316344493138281</v>
      </c>
      <c r="H27" s="110">
        <f t="shared" si="42"/>
        <v>10.65329150873524</v>
      </c>
      <c r="I27" s="113">
        <f t="shared" si="42"/>
        <v>4.2953415887456936</v>
      </c>
      <c r="J27" s="110">
        <f t="shared" si="42"/>
        <v>8.9835493870649366</v>
      </c>
      <c r="K27" s="110">
        <f t="shared" si="42"/>
        <v>12.589445467012794</v>
      </c>
      <c r="L27" s="110">
        <f t="shared" si="42"/>
        <v>18.797084357023696</v>
      </c>
      <c r="M27" s="111">
        <f t="shared" si="42"/>
        <v>96.898174799363332</v>
      </c>
      <c r="N27" s="110">
        <f t="shared" si="42"/>
        <v>21.194946212044918</v>
      </c>
      <c r="O27" s="110">
        <f t="shared" si="42"/>
        <v>18.446640740187647</v>
      </c>
      <c r="P27" s="110">
        <f t="shared" si="42"/>
        <v>22.225921357594824</v>
      </c>
      <c r="Q27" s="113">
        <f t="shared" si="42"/>
        <v>30.195741633352991</v>
      </c>
      <c r="R27" s="110">
        <f t="shared" si="42"/>
        <v>31.195388850137597</v>
      </c>
      <c r="S27" s="113">
        <f t="shared" si="42"/>
        <v>30.36473982006973</v>
      </c>
      <c r="T27" s="110">
        <f t="shared" si="42"/>
        <v>10.63442998913664</v>
      </c>
      <c r="U27" s="110">
        <f t="shared" si="42"/>
        <v>5.0217693667188312</v>
      </c>
      <c r="V27" s="110">
        <f t="shared" si="42"/>
        <v>10.732269192875222</v>
      </c>
      <c r="W27" s="113">
        <f t="shared" si="42"/>
        <v>11.122607346094181</v>
      </c>
      <c r="X27" s="110">
        <f t="shared" si="42"/>
        <v>13.956965490605899</v>
      </c>
      <c r="Y27" s="110">
        <f t="shared" si="42"/>
        <v>21.287469506421729</v>
      </c>
      <c r="Z27" s="110">
        <f t="shared" si="42"/>
        <v>34.573772545365465</v>
      </c>
      <c r="AA27" s="110">
        <f t="shared" si="42"/>
        <v>19.66910170048881</v>
      </c>
      <c r="AB27" s="110">
        <f t="shared" si="42"/>
        <v>39.723993138233851</v>
      </c>
      <c r="AC27" s="110">
        <f t="shared" si="42"/>
        <v>20.27624320507304</v>
      </c>
      <c r="AD27" s="113">
        <f t="shared" si="42"/>
        <v>50.450588055597969</v>
      </c>
      <c r="AE27" s="110">
        <f t="shared" si="42"/>
        <v>17.091985576141354</v>
      </c>
      <c r="AF27" s="113">
        <f t="shared" si="42"/>
        <v>5.4912046085793698</v>
      </c>
      <c r="AG27" s="110">
        <f t="shared" si="42"/>
        <v>3.1168304870262675</v>
      </c>
      <c r="AH27" s="110">
        <f t="shared" si="42"/>
        <v>10.909304395115438</v>
      </c>
      <c r="AI27" s="110">
        <f t="shared" ref="AI27:AZ27" si="43">((AI455/AI436)-1)*100</f>
        <v>17.199669943384777</v>
      </c>
      <c r="AJ27" s="113">
        <f t="shared" si="43"/>
        <v>3.5494484198410392</v>
      </c>
      <c r="AK27" s="110">
        <f t="shared" si="43"/>
        <v>18.419659176432646</v>
      </c>
      <c r="AL27" s="110">
        <f t="shared" si="43"/>
        <v>31.062520789562733</v>
      </c>
      <c r="AM27" s="110">
        <f t="shared" si="43"/>
        <v>19.606473615987706</v>
      </c>
      <c r="AN27" s="110">
        <f t="shared" si="43"/>
        <v>10.633840011354302</v>
      </c>
      <c r="AO27" s="110">
        <f t="shared" si="43"/>
        <v>8.661001555910719</v>
      </c>
      <c r="AP27" s="110">
        <f t="shared" si="43"/>
        <v>15.519799887068221</v>
      </c>
      <c r="AQ27" s="110">
        <f t="shared" si="43"/>
        <v>40.176065868007591</v>
      </c>
      <c r="AR27" s="110">
        <f t="shared" si="43"/>
        <v>21.333566178570319</v>
      </c>
      <c r="AS27" s="110">
        <f t="shared" si="43"/>
        <v>19.333643603098082</v>
      </c>
      <c r="AT27" s="110">
        <f t="shared" si="43"/>
        <v>15.413983002693609</v>
      </c>
      <c r="AU27" s="110">
        <f t="shared" si="43"/>
        <v>17.14461596742116</v>
      </c>
      <c r="AV27" s="110">
        <f t="shared" si="43"/>
        <v>9.0163934426229488</v>
      </c>
      <c r="AW27" s="110">
        <f t="shared" si="43"/>
        <v>14.251791746504082</v>
      </c>
      <c r="AX27" s="110">
        <f t="shared" si="43"/>
        <v>20.416482480795995</v>
      </c>
      <c r="AY27" s="110">
        <f t="shared" si="43"/>
        <v>28.845258018322649</v>
      </c>
      <c r="AZ27" s="110">
        <f t="shared" si="43"/>
        <v>22.721362923111421</v>
      </c>
      <c r="BA27" s="108"/>
    </row>
    <row r="28" spans="2:53" ht="17.25">
      <c r="B28" s="12">
        <v>44077</v>
      </c>
      <c r="C28" s="110">
        <f t="shared" ref="C28:AH28" si="44">((C456/C437)-1)*100</f>
        <v>20.435089025703789</v>
      </c>
      <c r="D28" s="110">
        <f t="shared" si="44"/>
        <v>32.43140769336825</v>
      </c>
      <c r="E28" s="110">
        <f t="shared" si="44"/>
        <v>21.195493501922293</v>
      </c>
      <c r="F28" s="110">
        <f t="shared" si="44"/>
        <v>5.9298895235154081</v>
      </c>
      <c r="G28" s="110">
        <f t="shared" si="44"/>
        <v>17.458311906704527</v>
      </c>
      <c r="H28" s="110">
        <f t="shared" si="44"/>
        <v>10.552514901011811</v>
      </c>
      <c r="I28" s="113">
        <f t="shared" si="44"/>
        <v>4.3722893964412979</v>
      </c>
      <c r="J28" s="110">
        <f t="shared" si="44"/>
        <v>8.8762926215762974</v>
      </c>
      <c r="K28" s="110">
        <f t="shared" si="44"/>
        <v>12.155337719969218</v>
      </c>
      <c r="L28" s="110">
        <f t="shared" si="44"/>
        <v>18.281596533475806</v>
      </c>
      <c r="M28" s="111">
        <f t="shared" si="44"/>
        <v>92.273915991347309</v>
      </c>
      <c r="N28" s="110">
        <f t="shared" si="44"/>
        <v>20.40587011738144</v>
      </c>
      <c r="O28" s="110">
        <f t="shared" si="44"/>
        <v>18.546315232807899</v>
      </c>
      <c r="P28" s="110">
        <f t="shared" si="44"/>
        <v>22.077590194056462</v>
      </c>
      <c r="Q28" s="113">
        <f t="shared" si="44"/>
        <v>30.490084491596537</v>
      </c>
      <c r="R28" s="110">
        <f t="shared" si="44"/>
        <v>30.76403947426649</v>
      </c>
      <c r="S28" s="113">
        <f t="shared" si="44"/>
        <v>30.234559205004174</v>
      </c>
      <c r="T28" s="110">
        <f t="shared" si="44"/>
        <v>10.484018169586285</v>
      </c>
      <c r="U28" s="110">
        <f t="shared" si="44"/>
        <v>5.0504711061463148</v>
      </c>
      <c r="V28" s="110">
        <f t="shared" si="44"/>
        <v>10.719603048509786</v>
      </c>
      <c r="W28" s="113">
        <f t="shared" si="44"/>
        <v>11.090154658619401</v>
      </c>
      <c r="X28" s="110">
        <f t="shared" si="44"/>
        <v>13.780864937093229</v>
      </c>
      <c r="Y28" s="110">
        <f t="shared" si="44"/>
        <v>21.340493106180514</v>
      </c>
      <c r="Z28" s="110">
        <f t="shared" si="44"/>
        <v>34.220910489332447</v>
      </c>
      <c r="AA28" s="110">
        <f t="shared" si="44"/>
        <v>19.329398016360557</v>
      </c>
      <c r="AB28" s="110">
        <f t="shared" si="44"/>
        <v>40.088350372333714</v>
      </c>
      <c r="AC28" s="110">
        <f t="shared" si="44"/>
        <v>20.285082471924465</v>
      </c>
      <c r="AD28" s="113">
        <f t="shared" si="44"/>
        <v>51.257489027219158</v>
      </c>
      <c r="AE28" s="110">
        <f t="shared" si="44"/>
        <v>16.967846253787489</v>
      </c>
      <c r="AF28" s="113">
        <f t="shared" si="44"/>
        <v>5.5495170320543075</v>
      </c>
      <c r="AG28" s="110">
        <f t="shared" si="44"/>
        <v>3.0971614504242018</v>
      </c>
      <c r="AH28" s="110">
        <f t="shared" si="44"/>
        <v>10.777747738891087</v>
      </c>
      <c r="AI28" s="110">
        <f t="shared" ref="AI28:AZ28" si="45">((AI456/AI437)-1)*100</f>
        <v>16.424342237018518</v>
      </c>
      <c r="AJ28" s="113">
        <f t="shared" si="45"/>
        <v>3.631168020216391</v>
      </c>
      <c r="AK28" s="110">
        <f t="shared" si="45"/>
        <v>18.405249362001253</v>
      </c>
      <c r="AL28" s="110">
        <f t="shared" si="45"/>
        <v>30.891779498452788</v>
      </c>
      <c r="AM28" s="110">
        <f t="shared" si="45"/>
        <v>19.118415161916126</v>
      </c>
      <c r="AN28" s="112">
        <f t="shared" si="45"/>
        <v>10.628130477613196</v>
      </c>
      <c r="AO28" s="110">
        <f t="shared" si="45"/>
        <v>8.5668428208973921</v>
      </c>
      <c r="AP28" s="110">
        <f t="shared" si="45"/>
        <v>15.550378488428729</v>
      </c>
      <c r="AQ28" s="110">
        <f t="shared" si="45"/>
        <v>41.252766773343112</v>
      </c>
      <c r="AR28" s="110">
        <f t="shared" si="45"/>
        <v>21.098097442960739</v>
      </c>
      <c r="AS28" s="110">
        <f t="shared" si="45"/>
        <v>18.488662943983989</v>
      </c>
      <c r="AT28" s="110">
        <f t="shared" si="45"/>
        <v>15.439968045565555</v>
      </c>
      <c r="AU28" s="110">
        <f t="shared" si="45"/>
        <v>17.059445192508882</v>
      </c>
      <c r="AV28" s="110">
        <f t="shared" si="45"/>
        <v>8.7063732928679869</v>
      </c>
      <c r="AW28" s="110">
        <f t="shared" si="45"/>
        <v>13.869340701505406</v>
      </c>
      <c r="AX28" s="110">
        <f t="shared" si="45"/>
        <v>20.348368389466454</v>
      </c>
      <c r="AY28" s="110">
        <f t="shared" si="45"/>
        <v>29.183739395072863</v>
      </c>
      <c r="AZ28" s="110">
        <f t="shared" si="45"/>
        <v>22.084531976100919</v>
      </c>
      <c r="BA28" s="108"/>
    </row>
    <row r="29" spans="2:53" ht="17.25">
      <c r="B29" s="12">
        <v>44078</v>
      </c>
      <c r="C29" s="110">
        <f t="shared" ref="C29:AH29" si="46">((C457/C438)-1)*100</f>
        <v>20.367407298061746</v>
      </c>
      <c r="D29" s="110">
        <f t="shared" si="46"/>
        <v>31.746085427305637</v>
      </c>
      <c r="E29" s="110">
        <f t="shared" si="46"/>
        <v>21.546287152153031</v>
      </c>
      <c r="F29" s="110">
        <f t="shared" si="46"/>
        <v>5.7564063529975229</v>
      </c>
      <c r="G29" s="110">
        <f t="shared" si="46"/>
        <v>16.745938319185317</v>
      </c>
      <c r="H29" s="110">
        <f t="shared" si="46"/>
        <v>10.469531706240609</v>
      </c>
      <c r="I29" s="113">
        <f t="shared" si="46"/>
        <v>4.3307053558684361</v>
      </c>
      <c r="J29" s="110">
        <f t="shared" si="46"/>
        <v>8.8375402396591696</v>
      </c>
      <c r="K29" s="110">
        <f t="shared" si="46"/>
        <v>11.839907020375652</v>
      </c>
      <c r="L29" s="110">
        <f t="shared" si="46"/>
        <v>17.813816727519338</v>
      </c>
      <c r="M29" s="111">
        <f t="shared" si="46"/>
        <v>87.802773497688747</v>
      </c>
      <c r="N29" s="110">
        <f t="shared" si="46"/>
        <v>19.666847167427349</v>
      </c>
      <c r="O29" s="110">
        <f t="shared" si="46"/>
        <v>18.571388242616969</v>
      </c>
      <c r="P29" s="110">
        <f t="shared" si="46"/>
        <v>21.917371504086546</v>
      </c>
      <c r="Q29" s="113">
        <f t="shared" si="46"/>
        <v>30.777206336144825</v>
      </c>
      <c r="R29" s="110">
        <f t="shared" si="46"/>
        <v>30.568609278743942</v>
      </c>
      <c r="S29" s="113">
        <f t="shared" si="46"/>
        <v>30.21303852328785</v>
      </c>
      <c r="T29" s="110">
        <f t="shared" si="46"/>
        <v>10.379594833378958</v>
      </c>
      <c r="U29" s="110">
        <f t="shared" si="46"/>
        <v>5.0661622650927551</v>
      </c>
      <c r="V29" s="110">
        <f t="shared" si="46"/>
        <v>10.701269358281484</v>
      </c>
      <c r="W29" s="113">
        <f t="shared" si="46"/>
        <v>11.0315430520034</v>
      </c>
      <c r="X29" s="110">
        <f t="shared" si="46"/>
        <v>13.673370039615929</v>
      </c>
      <c r="Y29" s="110">
        <f t="shared" si="46"/>
        <v>21.266800407772092</v>
      </c>
      <c r="Z29" s="110">
        <f t="shared" si="46"/>
        <v>33.947554775322587</v>
      </c>
      <c r="AA29" s="110">
        <f t="shared" si="46"/>
        <v>18.647640476049453</v>
      </c>
      <c r="AB29" s="110">
        <f t="shared" si="46"/>
        <v>40.365465046803408</v>
      </c>
      <c r="AC29" s="110">
        <f t="shared" si="46"/>
        <v>20.278709213255741</v>
      </c>
      <c r="AD29" s="113">
        <f t="shared" si="46"/>
        <v>51.6707109129066</v>
      </c>
      <c r="AE29" s="110">
        <f t="shared" si="46"/>
        <v>16.773787078786405</v>
      </c>
      <c r="AF29" s="113">
        <f t="shared" si="46"/>
        <v>5.6389286444489928</v>
      </c>
      <c r="AG29" s="112">
        <f t="shared" si="46"/>
        <v>3.0867963444068947</v>
      </c>
      <c r="AH29" s="110">
        <f t="shared" si="46"/>
        <v>10.630173809451083</v>
      </c>
      <c r="AI29" s="110">
        <f t="shared" ref="AI29:AZ29" si="47">((AI457/AI438)-1)*100</f>
        <v>15.711361429313332</v>
      </c>
      <c r="AJ29" s="113">
        <f t="shared" si="47"/>
        <v>3.7040939523652838</v>
      </c>
      <c r="AK29" s="110">
        <f t="shared" si="47"/>
        <v>18.345495572768922</v>
      </c>
      <c r="AL29" s="110">
        <f t="shared" si="47"/>
        <v>30.652613460514644</v>
      </c>
      <c r="AM29" s="110">
        <f t="shared" si="47"/>
        <v>18.673158257106337</v>
      </c>
      <c r="AN29" s="113">
        <f t="shared" si="47"/>
        <v>10.660958750573336</v>
      </c>
      <c r="AO29" s="110">
        <f t="shared" si="47"/>
        <v>8.2675242772630941</v>
      </c>
      <c r="AP29" s="110">
        <f t="shared" si="47"/>
        <v>15.595062922873272</v>
      </c>
      <c r="AQ29" s="110">
        <f t="shared" si="47"/>
        <v>42.271420998298083</v>
      </c>
      <c r="AR29" s="110">
        <f t="shared" si="47"/>
        <v>20.708102741796818</v>
      </c>
      <c r="AS29" s="110">
        <f t="shared" si="47"/>
        <v>17.625382621143594</v>
      </c>
      <c r="AT29" s="110">
        <f t="shared" si="47"/>
        <v>15.446362384835389</v>
      </c>
      <c r="AU29" s="110">
        <f t="shared" si="47"/>
        <v>16.988324043373538</v>
      </c>
      <c r="AV29" s="110">
        <f t="shared" si="47"/>
        <v>8.3498443249363277</v>
      </c>
      <c r="AW29" s="110">
        <f t="shared" si="47"/>
        <v>13.52290551713291</v>
      </c>
      <c r="AX29" s="110">
        <f t="shared" si="47"/>
        <v>20.300426821434471</v>
      </c>
      <c r="AY29" s="110">
        <f t="shared" si="47"/>
        <v>29.687971816809267</v>
      </c>
      <c r="AZ29" s="110">
        <f t="shared" si="47"/>
        <v>21.082000087187748</v>
      </c>
      <c r="BA29" s="108"/>
    </row>
    <row r="30" spans="2:53" ht="17.25">
      <c r="B30" s="12">
        <v>44079</v>
      </c>
      <c r="C30" s="110">
        <f t="shared" ref="C30:AH30" si="48">((C458/C439)-1)*100</f>
        <v>20.06624748241277</v>
      </c>
      <c r="D30" s="110">
        <f t="shared" si="48"/>
        <v>31.086105025559306</v>
      </c>
      <c r="E30" s="110">
        <f t="shared" si="48"/>
        <v>21.979688347101689</v>
      </c>
      <c r="F30" s="110">
        <f t="shared" si="48"/>
        <v>5.6019324723958652</v>
      </c>
      <c r="G30" s="110">
        <f t="shared" si="48"/>
        <v>16.057938102627833</v>
      </c>
      <c r="H30" s="110">
        <f t="shared" si="48"/>
        <v>10.356611468513499</v>
      </c>
      <c r="I30" s="113">
        <f t="shared" si="48"/>
        <v>4.358041004696056</v>
      </c>
      <c r="J30" s="112">
        <f t="shared" si="48"/>
        <v>8.7505385609651043</v>
      </c>
      <c r="K30" s="110">
        <f t="shared" si="48"/>
        <v>11.433965865266927</v>
      </c>
      <c r="L30" s="110">
        <f t="shared" si="48"/>
        <v>17.298135200083099</v>
      </c>
      <c r="M30" s="111">
        <f t="shared" si="48"/>
        <v>84.473372781065081</v>
      </c>
      <c r="N30" s="110">
        <f t="shared" si="48"/>
        <v>18.971557175881149</v>
      </c>
      <c r="O30" s="110">
        <f t="shared" si="48"/>
        <v>18.589344280750186</v>
      </c>
      <c r="P30" s="110">
        <f t="shared" si="48"/>
        <v>21.72785438363578</v>
      </c>
      <c r="Q30" s="113">
        <f t="shared" si="48"/>
        <v>30.757758181206853</v>
      </c>
      <c r="R30" s="110">
        <f t="shared" si="48"/>
        <v>30.20656789150258</v>
      </c>
      <c r="S30" s="113">
        <f t="shared" si="48"/>
        <v>30.192108102342786</v>
      </c>
      <c r="T30" s="110">
        <f t="shared" si="48"/>
        <v>10.256402323955417</v>
      </c>
      <c r="U30" s="112">
        <f t="shared" si="48"/>
        <v>5.022807375325633</v>
      </c>
      <c r="V30" s="110">
        <f t="shared" si="48"/>
        <v>10.673240835864028</v>
      </c>
      <c r="W30" s="113">
        <f t="shared" si="48"/>
        <v>11.022207153754881</v>
      </c>
      <c r="X30" s="110">
        <f t="shared" si="48"/>
        <v>13.62735643236903</v>
      </c>
      <c r="Y30" s="110">
        <f t="shared" si="48"/>
        <v>21.144669617239842</v>
      </c>
      <c r="Z30" s="110">
        <f t="shared" si="48"/>
        <v>33.682311974811839</v>
      </c>
      <c r="AA30" s="110">
        <f t="shared" si="48"/>
        <v>18.206208152960258</v>
      </c>
      <c r="AB30" s="110">
        <f t="shared" si="48"/>
        <v>39.739979923120217</v>
      </c>
      <c r="AC30" s="110">
        <f t="shared" si="48"/>
        <v>20.111189577642197</v>
      </c>
      <c r="AD30" s="113">
        <f t="shared" si="48"/>
        <v>51.824794026776509</v>
      </c>
      <c r="AE30" s="112">
        <f t="shared" si="48"/>
        <v>16.742001240804761</v>
      </c>
      <c r="AF30" s="113">
        <f t="shared" si="48"/>
        <v>5.7627602520443189</v>
      </c>
      <c r="AG30" s="113">
        <f t="shared" si="48"/>
        <v>3.1160257970309191</v>
      </c>
      <c r="AH30" s="110">
        <f t="shared" si="48"/>
        <v>10.420348741869056</v>
      </c>
      <c r="AI30" s="110">
        <f t="shared" ref="AI30:AZ30" si="49">((AI458/AI439)-1)*100</f>
        <v>14.960504838186095</v>
      </c>
      <c r="AJ30" s="113">
        <f t="shared" si="49"/>
        <v>3.7662576740896903</v>
      </c>
      <c r="AK30" s="110">
        <f t="shared" si="49"/>
        <v>18.292958933105872</v>
      </c>
      <c r="AL30" s="110">
        <f t="shared" si="49"/>
        <v>30.44441123323778</v>
      </c>
      <c r="AM30" s="110">
        <f t="shared" si="49"/>
        <v>18.184359748871071</v>
      </c>
      <c r="AN30" s="113">
        <f t="shared" si="49"/>
        <v>10.687395538239585</v>
      </c>
      <c r="AO30" s="110">
        <f t="shared" si="49"/>
        <v>8.2028129883660039</v>
      </c>
      <c r="AP30" s="110">
        <f t="shared" si="49"/>
        <v>15.569335197498324</v>
      </c>
      <c r="AQ30" s="110">
        <f t="shared" si="49"/>
        <v>42.994922457089245</v>
      </c>
      <c r="AR30" s="110">
        <f t="shared" si="49"/>
        <v>20.342692996682278</v>
      </c>
      <c r="AS30" s="110">
        <f t="shared" si="49"/>
        <v>16.752179740722116</v>
      </c>
      <c r="AT30" s="110">
        <f t="shared" si="49"/>
        <v>15.404174584447849</v>
      </c>
      <c r="AU30" s="110">
        <f t="shared" si="49"/>
        <v>16.949000473671603</v>
      </c>
      <c r="AV30" s="110">
        <f t="shared" si="49"/>
        <v>7.9984979346601648</v>
      </c>
      <c r="AW30" s="110">
        <f t="shared" si="49"/>
        <v>13.10320557667508</v>
      </c>
      <c r="AX30" s="112">
        <f t="shared" si="49"/>
        <v>20.246348155919634</v>
      </c>
      <c r="AY30" s="110">
        <f t="shared" si="49"/>
        <v>29.81419897089723</v>
      </c>
      <c r="AZ30" s="110">
        <f t="shared" si="49"/>
        <v>20.285125386465097</v>
      </c>
      <c r="BA30" s="108"/>
    </row>
    <row r="31" spans="2:53">
      <c r="B31" s="12">
        <v>44080</v>
      </c>
      <c r="C31" s="110">
        <f t="shared" ref="C31:AH31" si="50">((C459/C440)-1)*100</f>
        <v>19.727998530281265</v>
      </c>
      <c r="D31" s="110">
        <f t="shared" si="50"/>
        <v>30.619105120590028</v>
      </c>
      <c r="E31" s="110">
        <f t="shared" si="50"/>
        <v>22.290038153112633</v>
      </c>
      <c r="F31" s="110">
        <f t="shared" si="50"/>
        <v>5.4708282130318864</v>
      </c>
      <c r="G31" s="110">
        <f t="shared" si="50"/>
        <v>15.387572584007604</v>
      </c>
      <c r="H31" s="110">
        <f t="shared" si="50"/>
        <v>10.261037122204142</v>
      </c>
      <c r="I31" s="113">
        <f t="shared" si="50"/>
        <v>4.389803140713</v>
      </c>
      <c r="J31" s="113">
        <f t="shared" si="50"/>
        <v>8.9067261879212101</v>
      </c>
      <c r="K31" s="110">
        <f t="shared" si="50"/>
        <v>11.067861812524061</v>
      </c>
      <c r="L31" s="110">
        <f t="shared" si="50"/>
        <v>16.818017245401752</v>
      </c>
      <c r="M31" s="111">
        <f t="shared" si="50"/>
        <v>80.848460706766033</v>
      </c>
      <c r="N31" s="110">
        <f t="shared" si="50"/>
        <v>18.484817966664991</v>
      </c>
      <c r="O31" s="110">
        <f t="shared" si="50"/>
        <v>18.553735101379587</v>
      </c>
      <c r="P31" s="110">
        <f t="shared" si="50"/>
        <v>21.520962724787651</v>
      </c>
      <c r="Q31" s="113">
        <f t="shared" si="50"/>
        <v>30.67081854828977</v>
      </c>
      <c r="R31" s="110">
        <f t="shared" si="50"/>
        <v>29.789932591891244</v>
      </c>
      <c r="S31" s="113">
        <f t="shared" si="50"/>
        <v>30.030801653562467</v>
      </c>
      <c r="T31" s="110">
        <f t="shared" si="50"/>
        <v>10.221717456184344</v>
      </c>
      <c r="U31" s="113">
        <f t="shared" si="50"/>
        <v>5.1360243222374313</v>
      </c>
      <c r="V31" s="110">
        <f t="shared" si="50"/>
        <v>10.648988998711516</v>
      </c>
      <c r="W31" s="113">
        <f t="shared" si="50"/>
        <v>10.863922877271047</v>
      </c>
      <c r="X31" s="110">
        <f t="shared" si="50"/>
        <v>13.761471693940731</v>
      </c>
      <c r="Y31" s="110">
        <f t="shared" si="50"/>
        <v>21.285677210126309</v>
      </c>
      <c r="Z31" s="110">
        <f t="shared" si="50"/>
        <v>33.472266686367711</v>
      </c>
      <c r="AA31" s="110">
        <f t="shared" si="50"/>
        <v>17.379564141485247</v>
      </c>
      <c r="AB31" s="110">
        <f t="shared" si="50"/>
        <v>39.375692470735558</v>
      </c>
      <c r="AC31" s="110">
        <f t="shared" si="50"/>
        <v>19.847074951901654</v>
      </c>
      <c r="AD31" s="113">
        <f t="shared" si="50"/>
        <v>51.592155873636393</v>
      </c>
      <c r="AE31" s="113">
        <f t="shared" si="50"/>
        <v>16.746522232252392</v>
      </c>
      <c r="AF31" s="113">
        <f t="shared" si="50"/>
        <v>5.9557237618524494</v>
      </c>
      <c r="AG31" s="113">
        <f t="shared" si="50"/>
        <v>3.1684735589613044</v>
      </c>
      <c r="AH31" s="110">
        <f t="shared" si="50"/>
        <v>10.193013817760189</v>
      </c>
      <c r="AI31" s="110">
        <f t="shared" ref="AI31:AZ31" si="51">((AI459/AI440)-1)*100</f>
        <v>14.261248602251442</v>
      </c>
      <c r="AJ31" s="113">
        <f t="shared" si="51"/>
        <v>3.8175404409432234</v>
      </c>
      <c r="AK31" s="110">
        <f t="shared" si="51"/>
        <v>18.230947649167973</v>
      </c>
      <c r="AL31" s="110">
        <f t="shared" si="51"/>
        <v>30.095528618447464</v>
      </c>
      <c r="AM31" s="110">
        <f t="shared" si="51"/>
        <v>17.739036340136451</v>
      </c>
      <c r="AN31" s="113">
        <f t="shared" si="51"/>
        <v>10.743741507041648</v>
      </c>
      <c r="AO31" s="110">
        <f t="shared" si="51"/>
        <v>8.1172826703170387</v>
      </c>
      <c r="AP31" s="110">
        <f t="shared" si="51"/>
        <v>15.478080764071112</v>
      </c>
      <c r="AQ31" s="110">
        <f t="shared" si="51"/>
        <v>43.456147049198222</v>
      </c>
      <c r="AR31" s="110">
        <f t="shared" si="51"/>
        <v>19.95028286971219</v>
      </c>
      <c r="AS31" s="110">
        <f t="shared" si="51"/>
        <v>15.952734027198122</v>
      </c>
      <c r="AT31" s="110">
        <f t="shared" si="51"/>
        <v>15.391973680681614</v>
      </c>
      <c r="AU31" s="110">
        <f t="shared" si="51"/>
        <v>16.879779332869237</v>
      </c>
      <c r="AV31" s="110">
        <f t="shared" si="51"/>
        <v>7.8843995510662124</v>
      </c>
      <c r="AW31" s="110">
        <f t="shared" si="51"/>
        <v>12.792667319129713</v>
      </c>
      <c r="AX31" s="113">
        <f t="shared" si="51"/>
        <v>20.308561842184105</v>
      </c>
      <c r="AY31" s="110">
        <f t="shared" si="51"/>
        <v>30.039357862590421</v>
      </c>
      <c r="AZ31" s="110">
        <f t="shared" si="51"/>
        <v>19.564941385585488</v>
      </c>
      <c r="BA31" s="108"/>
    </row>
    <row r="32" spans="2:53" ht="17.25">
      <c r="B32" s="12">
        <v>44081</v>
      </c>
      <c r="C32" s="110">
        <f t="shared" ref="C32:AH32" si="52">((C460/C441)-1)*100</f>
        <v>19.465975286226623</v>
      </c>
      <c r="D32" s="110">
        <f t="shared" si="52"/>
        <v>30.213080033373974</v>
      </c>
      <c r="E32" s="110">
        <f t="shared" si="52"/>
        <v>22.067510215465379</v>
      </c>
      <c r="F32" s="110">
        <f t="shared" si="52"/>
        <v>5.2897794379198615</v>
      </c>
      <c r="G32" s="110">
        <f t="shared" si="52"/>
        <v>14.847386694149645</v>
      </c>
      <c r="H32" s="110">
        <f t="shared" si="52"/>
        <v>10.166579754723015</v>
      </c>
      <c r="I32" s="113">
        <f t="shared" si="52"/>
        <v>4.4551409648583062</v>
      </c>
      <c r="J32" s="113">
        <f t="shared" si="52"/>
        <v>9.1038151356806374</v>
      </c>
      <c r="K32" s="110">
        <f t="shared" si="52"/>
        <v>10.739184565019521</v>
      </c>
      <c r="L32" s="110">
        <f t="shared" si="52"/>
        <v>16.345124355097784</v>
      </c>
      <c r="M32" s="111">
        <f t="shared" si="52"/>
        <v>77.290410958904118</v>
      </c>
      <c r="N32" s="110">
        <f t="shared" si="52"/>
        <v>18.037106213423005</v>
      </c>
      <c r="O32" s="110">
        <f t="shared" si="52"/>
        <v>18.516565997721113</v>
      </c>
      <c r="P32" s="110">
        <f t="shared" si="52"/>
        <v>21.267555724570663</v>
      </c>
      <c r="Q32" s="113">
        <f t="shared" si="52"/>
        <v>30.66364106851389</v>
      </c>
      <c r="R32" s="110">
        <f t="shared" si="52"/>
        <v>29.274203657534414</v>
      </c>
      <c r="S32" s="113">
        <f t="shared" si="52"/>
        <v>29.873333573611085</v>
      </c>
      <c r="T32" s="110">
        <f t="shared" si="52"/>
        <v>10.151761982337293</v>
      </c>
      <c r="U32" s="113">
        <f t="shared" si="52"/>
        <v>5.1226769896265179</v>
      </c>
      <c r="V32" s="110">
        <f t="shared" si="52"/>
        <v>10.591580675422119</v>
      </c>
      <c r="W32" s="113">
        <f t="shared" si="52"/>
        <v>10.779647382181402</v>
      </c>
      <c r="X32" s="110">
        <f t="shared" si="52"/>
        <v>13.865278338843257</v>
      </c>
      <c r="Y32" s="110">
        <f t="shared" si="52"/>
        <v>20.843682473850045</v>
      </c>
      <c r="Z32" s="110">
        <f t="shared" si="52"/>
        <v>33.167321021763385</v>
      </c>
      <c r="AA32" s="110">
        <f t="shared" si="52"/>
        <v>16.77970301747964</v>
      </c>
      <c r="AB32" s="110">
        <f t="shared" si="52"/>
        <v>38.579377293713726</v>
      </c>
      <c r="AC32" s="110">
        <f t="shared" si="52"/>
        <v>19.524021848177476</v>
      </c>
      <c r="AD32" s="113">
        <f t="shared" si="52"/>
        <v>51.216685979142525</v>
      </c>
      <c r="AE32" s="113">
        <f t="shared" si="52"/>
        <v>16.795830000827404</v>
      </c>
      <c r="AF32" s="113">
        <f t="shared" si="52"/>
        <v>6.1736164683909189</v>
      </c>
      <c r="AG32" s="113">
        <f t="shared" si="52"/>
        <v>3.2132392039304403</v>
      </c>
      <c r="AH32" s="110">
        <f t="shared" si="52"/>
        <v>9.9019113480286016</v>
      </c>
      <c r="AI32" s="110">
        <f t="shared" ref="AI32:AZ32" si="53">((AI460/AI441)-1)*100</f>
        <v>13.619344527623944</v>
      </c>
      <c r="AJ32" s="113">
        <f t="shared" si="53"/>
        <v>3.8541399715770197</v>
      </c>
      <c r="AK32" s="110">
        <f t="shared" si="53"/>
        <v>18.140852390183749</v>
      </c>
      <c r="AL32" s="110">
        <f t="shared" si="53"/>
        <v>29.800018975532126</v>
      </c>
      <c r="AM32" s="110">
        <f t="shared" si="53"/>
        <v>17.337848212000928</v>
      </c>
      <c r="AN32" s="113">
        <f t="shared" si="53"/>
        <v>10.741442071232532</v>
      </c>
      <c r="AO32" s="110">
        <f t="shared" si="53"/>
        <v>8.0607532912620563</v>
      </c>
      <c r="AP32" s="110">
        <f t="shared" si="53"/>
        <v>15.299937148762854</v>
      </c>
      <c r="AQ32" s="110">
        <f t="shared" si="53"/>
        <v>43.507323174586119</v>
      </c>
      <c r="AR32" s="110">
        <f t="shared" si="53"/>
        <v>19.565785597822693</v>
      </c>
      <c r="AS32" s="110">
        <f t="shared" si="53"/>
        <v>15.260836493296814</v>
      </c>
      <c r="AT32" s="112">
        <f t="shared" si="53"/>
        <v>15.387892144536952</v>
      </c>
      <c r="AU32" s="110">
        <f t="shared" si="53"/>
        <v>16.95458343132681</v>
      </c>
      <c r="AV32" s="110">
        <f t="shared" si="53"/>
        <v>7.7123695976155204</v>
      </c>
      <c r="AW32" s="110">
        <f t="shared" si="53"/>
        <v>12.466123536516015</v>
      </c>
      <c r="AX32" s="113">
        <f t="shared" si="53"/>
        <v>20.51200955150243</v>
      </c>
      <c r="AY32" s="110">
        <f t="shared" si="53"/>
        <v>30.402995432610847</v>
      </c>
      <c r="AZ32" s="110">
        <f t="shared" si="53"/>
        <v>19.07705157652957</v>
      </c>
      <c r="BA32" s="108"/>
    </row>
    <row r="33" spans="2:53">
      <c r="B33" s="12">
        <v>44082</v>
      </c>
      <c r="C33" s="110">
        <f t="shared" ref="C33:AH33" si="54">((C461/C442)-1)*100</f>
        <v>19.120500655281347</v>
      </c>
      <c r="D33" s="110">
        <f t="shared" si="54"/>
        <v>29.895082796106642</v>
      </c>
      <c r="E33" s="110">
        <f t="shared" si="54"/>
        <v>21.945985363439881</v>
      </c>
      <c r="F33" s="110">
        <f t="shared" si="54"/>
        <v>5.1466921557679068</v>
      </c>
      <c r="G33" s="110">
        <f t="shared" si="54"/>
        <v>14.305862206509289</v>
      </c>
      <c r="H33" s="110">
        <f t="shared" si="54"/>
        <v>10.082584124676753</v>
      </c>
      <c r="I33" s="113">
        <f t="shared" si="54"/>
        <v>4.5416521920377928</v>
      </c>
      <c r="J33" s="113">
        <f t="shared" si="54"/>
        <v>9.2947543358758988</v>
      </c>
      <c r="K33" s="110">
        <f t="shared" si="54"/>
        <v>10.446299309789286</v>
      </c>
      <c r="L33" s="110">
        <f t="shared" si="54"/>
        <v>15.867004195564483</v>
      </c>
      <c r="M33" s="111">
        <f t="shared" si="54"/>
        <v>73.487366144432116</v>
      </c>
      <c r="N33" s="110">
        <f t="shared" si="54"/>
        <v>17.625931181269962</v>
      </c>
      <c r="O33" s="110">
        <f t="shared" si="54"/>
        <v>18.23627813399742</v>
      </c>
      <c r="P33" s="110">
        <f t="shared" si="54"/>
        <v>21.084461125417796</v>
      </c>
      <c r="Q33" s="113">
        <f t="shared" si="54"/>
        <v>30.609494334348319</v>
      </c>
      <c r="R33" s="110">
        <f t="shared" si="54"/>
        <v>28.786693296545639</v>
      </c>
      <c r="S33" s="113">
        <f t="shared" si="54"/>
        <v>29.599259147861723</v>
      </c>
      <c r="T33" s="110">
        <f t="shared" si="54"/>
        <v>10.071015327246302</v>
      </c>
      <c r="U33" s="113">
        <f t="shared" si="54"/>
        <v>5.182510773503779</v>
      </c>
      <c r="V33" s="110">
        <f t="shared" si="54"/>
        <v>10.529552717872681</v>
      </c>
      <c r="W33" s="113">
        <f t="shared" si="54"/>
        <v>10.749174807455075</v>
      </c>
      <c r="X33" s="110">
        <f t="shared" si="54"/>
        <v>13.971278014995981</v>
      </c>
      <c r="Y33" s="110">
        <f t="shared" si="54"/>
        <v>20.467644292378683</v>
      </c>
      <c r="Z33" s="110">
        <f t="shared" si="54"/>
        <v>32.933461165125834</v>
      </c>
      <c r="AA33" s="110">
        <f t="shared" si="54"/>
        <v>16.094062865549418</v>
      </c>
      <c r="AB33" s="110">
        <f t="shared" si="54"/>
        <v>38.394728263400538</v>
      </c>
      <c r="AC33" s="110">
        <f t="shared" si="54"/>
        <v>19.132620287267656</v>
      </c>
      <c r="AD33" s="110">
        <f t="shared" si="54"/>
        <v>50.87018372226764</v>
      </c>
      <c r="AE33" s="113">
        <f t="shared" si="54"/>
        <v>16.982165599280606</v>
      </c>
      <c r="AF33" s="113">
        <f t="shared" si="54"/>
        <v>6.4280940518864904</v>
      </c>
      <c r="AG33" s="113">
        <f t="shared" si="54"/>
        <v>3.2406166169077544</v>
      </c>
      <c r="AH33" s="110">
        <f t="shared" si="54"/>
        <v>9.6483899458143174</v>
      </c>
      <c r="AI33" s="110">
        <f t="shared" ref="AI33:AZ33" si="55">((AI461/AI442)-1)*100</f>
        <v>12.980887283636999</v>
      </c>
      <c r="AJ33" s="113">
        <f t="shared" si="55"/>
        <v>3.8963766872984751</v>
      </c>
      <c r="AK33" s="110">
        <f t="shared" si="55"/>
        <v>18.036898410730217</v>
      </c>
      <c r="AL33" s="110">
        <f t="shared" si="55"/>
        <v>29.565115947476905</v>
      </c>
      <c r="AM33" s="110">
        <f t="shared" si="55"/>
        <v>17.257578443538392</v>
      </c>
      <c r="AN33" s="113">
        <f t="shared" si="55"/>
        <v>10.757442422087248</v>
      </c>
      <c r="AO33" s="110">
        <f t="shared" si="55"/>
        <v>8.0056987862681126</v>
      </c>
      <c r="AP33" s="110">
        <f t="shared" si="55"/>
        <v>15.220288844764562</v>
      </c>
      <c r="AQ33" s="110">
        <f t="shared" si="55"/>
        <v>43.61754362683299</v>
      </c>
      <c r="AR33" s="110">
        <f t="shared" si="55"/>
        <v>19.261136272900892</v>
      </c>
      <c r="AS33" s="110">
        <f t="shared" si="55"/>
        <v>14.58794435260209</v>
      </c>
      <c r="AT33" s="113">
        <f t="shared" si="55"/>
        <v>15.388884810219494</v>
      </c>
      <c r="AU33" s="110">
        <f t="shared" si="55"/>
        <v>16.948304885939748</v>
      </c>
      <c r="AV33" s="110">
        <f t="shared" si="55"/>
        <v>7.6544813508999887</v>
      </c>
      <c r="AW33" s="110">
        <f t="shared" si="55"/>
        <v>12.194689864434793</v>
      </c>
      <c r="AX33" s="113">
        <f t="shared" si="55"/>
        <v>20.743939488849939</v>
      </c>
      <c r="AY33" s="110">
        <f t="shared" si="55"/>
        <v>30.744068040019769</v>
      </c>
      <c r="AZ33" s="110">
        <f t="shared" si="55"/>
        <v>18.77217592210576</v>
      </c>
      <c r="BA33" s="108"/>
    </row>
    <row r="34" spans="2:53">
      <c r="B34" s="12">
        <v>44083</v>
      </c>
      <c r="C34" s="110">
        <f t="shared" ref="C34:AH34" si="56">((C462/C443)-1)*100</f>
        <v>18.700905736498829</v>
      </c>
      <c r="D34" s="110">
        <f t="shared" si="56"/>
        <v>29.54114170166433</v>
      </c>
      <c r="E34" s="110">
        <f t="shared" si="56"/>
        <v>21.901971958833101</v>
      </c>
      <c r="F34" s="110">
        <f t="shared" si="56"/>
        <v>4.999825843136918</v>
      </c>
      <c r="G34" s="110">
        <f t="shared" si="56"/>
        <v>13.793743789456903</v>
      </c>
      <c r="H34" s="110">
        <f t="shared" si="56"/>
        <v>10.016635883732206</v>
      </c>
      <c r="I34" s="113">
        <f t="shared" si="56"/>
        <v>4.5924635783996637</v>
      </c>
      <c r="J34" s="113">
        <f t="shared" si="56"/>
        <v>9.5838180721970581</v>
      </c>
      <c r="K34" s="110">
        <f t="shared" si="56"/>
        <v>10.1583076481772</v>
      </c>
      <c r="L34" s="110">
        <f t="shared" si="56"/>
        <v>15.362858521921495</v>
      </c>
      <c r="M34" s="111">
        <f t="shared" si="56"/>
        <v>69.689652543019136</v>
      </c>
      <c r="N34" s="110">
        <f t="shared" si="56"/>
        <v>17.229492530327239</v>
      </c>
      <c r="O34" s="110">
        <f t="shared" si="56"/>
        <v>17.928667696656909</v>
      </c>
      <c r="P34" s="110">
        <f t="shared" si="56"/>
        <v>20.682403854945175</v>
      </c>
      <c r="Q34" s="113">
        <f t="shared" si="56"/>
        <v>30.475328344115571</v>
      </c>
      <c r="R34" s="110">
        <f t="shared" si="56"/>
        <v>28.556205811711365</v>
      </c>
      <c r="S34" s="113">
        <f t="shared" si="56"/>
        <v>29.198643304834416</v>
      </c>
      <c r="T34" s="110">
        <f t="shared" si="56"/>
        <v>9.9848655988393542</v>
      </c>
      <c r="U34" s="113">
        <f t="shared" si="56"/>
        <v>5.203031758008092</v>
      </c>
      <c r="V34" s="110">
        <f t="shared" si="56"/>
        <v>10.498993947110758</v>
      </c>
      <c r="W34" s="113">
        <f t="shared" si="56"/>
        <v>10.776476831735703</v>
      </c>
      <c r="X34" s="110">
        <f t="shared" si="56"/>
        <v>14.003862910095123</v>
      </c>
      <c r="Y34" s="110">
        <f t="shared" si="56"/>
        <v>19.991087492503468</v>
      </c>
      <c r="Z34" s="110">
        <f t="shared" si="56"/>
        <v>32.77660690304176</v>
      </c>
      <c r="AA34" s="110">
        <f t="shared" si="56"/>
        <v>15.525381614954604</v>
      </c>
      <c r="AB34" s="110">
        <f t="shared" si="56"/>
        <v>37.678971684735373</v>
      </c>
      <c r="AC34" s="110">
        <f t="shared" si="56"/>
        <v>18.658217141371637</v>
      </c>
      <c r="AD34" s="110">
        <f t="shared" si="56"/>
        <v>50.519067012217711</v>
      </c>
      <c r="AE34" s="113">
        <f t="shared" si="56"/>
        <v>17.239237378431692</v>
      </c>
      <c r="AF34" s="113">
        <f t="shared" si="56"/>
        <v>6.609166380511855</v>
      </c>
      <c r="AG34" s="113">
        <f t="shared" si="56"/>
        <v>3.2840814388067185</v>
      </c>
      <c r="AH34" s="110">
        <f t="shared" si="56"/>
        <v>9.3816934751781655</v>
      </c>
      <c r="AI34" s="110">
        <f t="shared" ref="AI34:AZ34" si="57">((AI462/AI443)-1)*100</f>
        <v>12.4188746189817</v>
      </c>
      <c r="AJ34" s="113">
        <f t="shared" si="57"/>
        <v>3.9384104581195567</v>
      </c>
      <c r="AK34" s="110">
        <f t="shared" si="57"/>
        <v>17.911093512601962</v>
      </c>
      <c r="AL34" s="110">
        <f t="shared" si="57"/>
        <v>29.092767436215205</v>
      </c>
      <c r="AM34" s="110">
        <f t="shared" si="57"/>
        <v>16.849193255876528</v>
      </c>
      <c r="AN34" s="113">
        <f t="shared" si="57"/>
        <v>10.763256057641058</v>
      </c>
      <c r="AO34" s="110">
        <f t="shared" si="57"/>
        <v>7.9195234655071056</v>
      </c>
      <c r="AP34" s="110">
        <f t="shared" si="57"/>
        <v>15.121660413548209</v>
      </c>
      <c r="AQ34" s="110">
        <f t="shared" si="57"/>
        <v>43.641716828055465</v>
      </c>
      <c r="AR34" s="110">
        <f t="shared" si="57"/>
        <v>18.932942906115624</v>
      </c>
      <c r="AS34" s="110">
        <f t="shared" si="57"/>
        <v>14.068355604762983</v>
      </c>
      <c r="AT34" s="113">
        <f t="shared" si="57"/>
        <v>15.457706555986594</v>
      </c>
      <c r="AU34" s="110">
        <f t="shared" si="57"/>
        <v>16.879045630686917</v>
      </c>
      <c r="AV34" s="110">
        <f t="shared" si="57"/>
        <v>7.5436812424886979</v>
      </c>
      <c r="AW34" s="110">
        <f t="shared" si="57"/>
        <v>11.897182370031413</v>
      </c>
      <c r="AX34" s="113">
        <f t="shared" si="57"/>
        <v>21.067877584575534</v>
      </c>
      <c r="AY34" s="110">
        <f t="shared" si="57"/>
        <v>31.285418870068948</v>
      </c>
      <c r="AZ34" s="110">
        <f t="shared" si="57"/>
        <v>18.641370869033036</v>
      </c>
      <c r="BA34" s="108"/>
    </row>
    <row r="35" spans="2:53" ht="17.25">
      <c r="B35" s="12">
        <v>44084</v>
      </c>
      <c r="C35" s="110">
        <f t="shared" ref="C35:AH35" si="58">((C463/C444)-1)*100</f>
        <v>18.485897712438227</v>
      </c>
      <c r="D35" s="110">
        <f t="shared" si="58"/>
        <v>29.239353711254878</v>
      </c>
      <c r="E35" s="110">
        <f t="shared" si="58"/>
        <v>21.786741014210808</v>
      </c>
      <c r="F35" s="110">
        <f t="shared" si="58"/>
        <v>4.8678369324540061</v>
      </c>
      <c r="G35" s="110">
        <f t="shared" si="58"/>
        <v>13.288422212402494</v>
      </c>
      <c r="H35" s="110">
        <f t="shared" si="58"/>
        <v>9.9290392159927965</v>
      </c>
      <c r="I35" s="113">
        <f t="shared" si="58"/>
        <v>4.6311926808614512</v>
      </c>
      <c r="J35" s="113">
        <f t="shared" si="58"/>
        <v>9.848099979678949</v>
      </c>
      <c r="K35" s="110">
        <f t="shared" si="58"/>
        <v>9.9010119222647575</v>
      </c>
      <c r="L35" s="110">
        <f t="shared" si="58"/>
        <v>14.906102953159085</v>
      </c>
      <c r="M35" s="111">
        <f t="shared" si="58"/>
        <v>65.868703186958456</v>
      </c>
      <c r="N35" s="110">
        <f t="shared" si="58"/>
        <v>16.79735565903442</v>
      </c>
      <c r="O35" s="110">
        <f t="shared" si="58"/>
        <v>17.635117924236397</v>
      </c>
      <c r="P35" s="110">
        <f t="shared" si="58"/>
        <v>20.358611635788826</v>
      </c>
      <c r="Q35" s="113">
        <f t="shared" si="58"/>
        <v>30.180268241612971</v>
      </c>
      <c r="R35" s="110">
        <f t="shared" si="58"/>
        <v>28.117007192901134</v>
      </c>
      <c r="S35" s="113">
        <f t="shared" si="58"/>
        <v>28.808026239629569</v>
      </c>
      <c r="T35" s="110">
        <f t="shared" si="58"/>
        <v>9.8980788890910443</v>
      </c>
      <c r="U35" s="113">
        <f t="shared" si="58"/>
        <v>5.1963529163554067</v>
      </c>
      <c r="V35" s="110">
        <f t="shared" si="58"/>
        <v>10.433488929245517</v>
      </c>
      <c r="W35" s="113">
        <f t="shared" si="58"/>
        <v>10.744456177402339</v>
      </c>
      <c r="X35" s="110">
        <f t="shared" si="58"/>
        <v>13.990400025858518</v>
      </c>
      <c r="Y35" s="110">
        <f t="shared" si="58"/>
        <v>19.479026532811151</v>
      </c>
      <c r="Z35" s="110">
        <f t="shared" si="58"/>
        <v>32.72399687599075</v>
      </c>
      <c r="AA35" s="110">
        <f t="shared" si="58"/>
        <v>14.779661892428365</v>
      </c>
      <c r="AB35" s="110">
        <f t="shared" si="58"/>
        <v>36.482310792655603</v>
      </c>
      <c r="AC35" s="110">
        <f t="shared" si="58"/>
        <v>18.194658221451967</v>
      </c>
      <c r="AD35" s="110">
        <f t="shared" si="58"/>
        <v>50.191237830319892</v>
      </c>
      <c r="AE35" s="113">
        <f t="shared" si="58"/>
        <v>17.471789191185106</v>
      </c>
      <c r="AF35" s="113">
        <f t="shared" si="58"/>
        <v>6.8251410153102432</v>
      </c>
      <c r="AG35" s="113">
        <f t="shared" si="58"/>
        <v>3.3286237172840849</v>
      </c>
      <c r="AH35" s="110">
        <f t="shared" si="58"/>
        <v>9.150604435476728</v>
      </c>
      <c r="AI35" s="110">
        <f t="shared" ref="AI35:AZ35" si="59">((AI463/AI444)-1)*100</f>
        <v>11.893293324910514</v>
      </c>
      <c r="AJ35" s="113">
        <f t="shared" si="59"/>
        <v>3.9816717502015431</v>
      </c>
      <c r="AK35" s="110">
        <f t="shared" si="59"/>
        <v>17.797910526784612</v>
      </c>
      <c r="AL35" s="110">
        <f t="shared" si="59"/>
        <v>28.920873457482067</v>
      </c>
      <c r="AM35" s="110">
        <f t="shared" si="59"/>
        <v>16.437396104234558</v>
      </c>
      <c r="AN35" s="113">
        <f t="shared" si="59"/>
        <v>10.821447508543969</v>
      </c>
      <c r="AO35" s="110">
        <f t="shared" si="59"/>
        <v>7.8707786657259637</v>
      </c>
      <c r="AP35" s="110">
        <f t="shared" si="59"/>
        <v>15.149511660841908</v>
      </c>
      <c r="AQ35" s="110">
        <f t="shared" si="59"/>
        <v>43.646266229575929</v>
      </c>
      <c r="AR35" s="110">
        <f t="shared" si="59"/>
        <v>18.554021693196219</v>
      </c>
      <c r="AS35" s="110">
        <f t="shared" si="59"/>
        <v>13.556302642699404</v>
      </c>
      <c r="AT35" s="113">
        <f t="shared" si="59"/>
        <v>15.529511102628813</v>
      </c>
      <c r="AU35" s="110">
        <f t="shared" si="59"/>
        <v>16.812366061804962</v>
      </c>
      <c r="AV35" s="110">
        <f t="shared" si="59"/>
        <v>7.4592503913804009</v>
      </c>
      <c r="AW35" s="110">
        <f t="shared" si="59"/>
        <v>11.641491046412478</v>
      </c>
      <c r="AX35" s="113">
        <f t="shared" si="59"/>
        <v>21.531824659933907</v>
      </c>
      <c r="AY35" s="110">
        <f t="shared" si="59"/>
        <v>31.934138378141895</v>
      </c>
      <c r="AZ35" s="112">
        <f t="shared" si="59"/>
        <v>18.611032645978764</v>
      </c>
      <c r="BA35" s="108"/>
    </row>
    <row r="36" spans="2:53" ht="17.25">
      <c r="B36" s="12">
        <v>44085</v>
      </c>
      <c r="C36" s="110">
        <f t="shared" ref="C36:AH36" si="60">((C464/C445)-1)*100</f>
        <v>18.071174807886802</v>
      </c>
      <c r="D36" s="110">
        <f t="shared" si="60"/>
        <v>29.131644191812335</v>
      </c>
      <c r="E36" s="110">
        <f t="shared" si="60"/>
        <v>21.713558932034658</v>
      </c>
      <c r="F36" s="110">
        <f t="shared" si="60"/>
        <v>4.7718316727054066</v>
      </c>
      <c r="G36" s="110">
        <f t="shared" si="60"/>
        <v>12.790714979131689</v>
      </c>
      <c r="H36" s="112">
        <f t="shared" si="60"/>
        <v>9.9060282355745386</v>
      </c>
      <c r="I36" s="113">
        <f t="shared" si="60"/>
        <v>4.7918621984210263</v>
      </c>
      <c r="J36" s="113">
        <f t="shared" si="60"/>
        <v>10.295534039641074</v>
      </c>
      <c r="K36" s="110">
        <f t="shared" si="60"/>
        <v>9.6747736466961776</v>
      </c>
      <c r="L36" s="110">
        <f t="shared" si="60"/>
        <v>14.48120337124854</v>
      </c>
      <c r="M36" s="111">
        <f t="shared" si="60"/>
        <v>63.742455677102953</v>
      </c>
      <c r="N36" s="110">
        <f t="shared" si="60"/>
        <v>16.490141840922234</v>
      </c>
      <c r="O36" s="110">
        <f t="shared" si="60"/>
        <v>17.356798727300671</v>
      </c>
      <c r="P36" s="110">
        <f t="shared" si="60"/>
        <v>19.976829439851706</v>
      </c>
      <c r="Q36" s="113">
        <f t="shared" si="60"/>
        <v>29.699585205581091</v>
      </c>
      <c r="R36" s="110">
        <f t="shared" si="60"/>
        <v>27.690896598429248</v>
      </c>
      <c r="S36" s="113">
        <f t="shared" si="60"/>
        <v>27.96156491145414</v>
      </c>
      <c r="T36" s="110">
        <f t="shared" si="60"/>
        <v>9.7462687909713566</v>
      </c>
      <c r="U36" s="113">
        <f t="shared" si="60"/>
        <v>5.1845775598923005</v>
      </c>
      <c r="V36" s="110">
        <f t="shared" si="60"/>
        <v>10.402329636452068</v>
      </c>
      <c r="W36" s="113">
        <f t="shared" si="60"/>
        <v>10.824826861850534</v>
      </c>
      <c r="X36" s="110">
        <f t="shared" si="60"/>
        <v>13.955776978196033</v>
      </c>
      <c r="Y36" s="110">
        <f t="shared" si="60"/>
        <v>19.004201997630933</v>
      </c>
      <c r="Z36" s="110">
        <f t="shared" si="60"/>
        <v>32.711546855076826</v>
      </c>
      <c r="AA36" s="110">
        <f t="shared" si="60"/>
        <v>14.253949229155772</v>
      </c>
      <c r="AB36" s="110">
        <f t="shared" si="60"/>
        <v>35.595418672646105</v>
      </c>
      <c r="AC36" s="110">
        <f t="shared" si="60"/>
        <v>17.714627403358165</v>
      </c>
      <c r="AD36" s="110">
        <f t="shared" si="60"/>
        <v>49.98158170638407</v>
      </c>
      <c r="AE36" s="113">
        <f t="shared" si="60"/>
        <v>17.778026054119312</v>
      </c>
      <c r="AF36" s="113">
        <f t="shared" si="60"/>
        <v>7.0393665976729913</v>
      </c>
      <c r="AG36" s="113">
        <f t="shared" si="60"/>
        <v>3.3766175006786803</v>
      </c>
      <c r="AH36" s="110">
        <f t="shared" si="60"/>
        <v>8.9306663538245132</v>
      </c>
      <c r="AI36" s="110">
        <f t="shared" ref="AI36:AZ36" si="61">((AI464/AI445)-1)*100</f>
        <v>11.392011209893926</v>
      </c>
      <c r="AJ36" s="113">
        <f t="shared" si="61"/>
        <v>4.0287679266252985</v>
      </c>
      <c r="AK36" s="110">
        <f t="shared" si="61"/>
        <v>17.801643802892954</v>
      </c>
      <c r="AL36" s="110">
        <f t="shared" si="61"/>
        <v>28.836256147846395</v>
      </c>
      <c r="AM36" s="110">
        <f t="shared" si="61"/>
        <v>16.043590478921676</v>
      </c>
      <c r="AN36" s="113">
        <f t="shared" si="61"/>
        <v>10.858945011334731</v>
      </c>
      <c r="AO36" s="110">
        <f t="shared" si="61"/>
        <v>7.9897342383412617</v>
      </c>
      <c r="AP36" s="110">
        <f t="shared" si="61"/>
        <v>15.217216417043279</v>
      </c>
      <c r="AQ36" s="110">
        <f t="shared" si="61"/>
        <v>43.71934205664634</v>
      </c>
      <c r="AR36" s="110">
        <f t="shared" si="61"/>
        <v>18.338709982828583</v>
      </c>
      <c r="AS36" s="110">
        <f t="shared" si="61"/>
        <v>13.147037696908903</v>
      </c>
      <c r="AT36" s="113">
        <f t="shared" si="61"/>
        <v>15.680095514437632</v>
      </c>
      <c r="AU36" s="110">
        <f t="shared" si="61"/>
        <v>16.722347470850863</v>
      </c>
      <c r="AV36" s="110">
        <f t="shared" si="61"/>
        <v>7.4933504540035001</v>
      </c>
      <c r="AW36" s="110">
        <f t="shared" si="61"/>
        <v>11.382789126069536</v>
      </c>
      <c r="AX36" s="113">
        <f t="shared" si="61"/>
        <v>22.015746053973405</v>
      </c>
      <c r="AY36" s="110">
        <f t="shared" si="61"/>
        <v>32.35112428959723</v>
      </c>
      <c r="AZ36" s="113">
        <f t="shared" si="61"/>
        <v>18.845616137407628</v>
      </c>
      <c r="BA36" s="108"/>
    </row>
    <row r="37" spans="2:53" ht="17.25">
      <c r="B37" s="12">
        <v>44086</v>
      </c>
      <c r="C37" s="110">
        <f t="shared" ref="C37:AH37" si="62">((C465/C446)-1)*100</f>
        <v>17.635019300254239</v>
      </c>
      <c r="D37" s="110">
        <f t="shared" si="62"/>
        <v>29.055444540547004</v>
      </c>
      <c r="E37" s="110">
        <f t="shared" si="62"/>
        <v>21.652426644904011</v>
      </c>
      <c r="F37" s="110">
        <f t="shared" si="62"/>
        <v>4.7085921123996455</v>
      </c>
      <c r="G37" s="110">
        <f t="shared" si="62"/>
        <v>12.327936456670097</v>
      </c>
      <c r="H37" s="113">
        <f t="shared" si="62"/>
        <v>9.9324881467738546</v>
      </c>
      <c r="I37" s="113">
        <f t="shared" si="62"/>
        <v>4.8708897565381104</v>
      </c>
      <c r="J37" s="113">
        <f t="shared" si="62"/>
        <v>10.803083462654373</v>
      </c>
      <c r="K37" s="110">
        <f t="shared" si="62"/>
        <v>9.507547773026781</v>
      </c>
      <c r="L37" s="110">
        <f t="shared" si="62"/>
        <v>14.07903361737992</v>
      </c>
      <c r="M37" s="111">
        <f t="shared" si="62"/>
        <v>61.16432137993646</v>
      </c>
      <c r="N37" s="110">
        <f t="shared" si="62"/>
        <v>16.252052564581867</v>
      </c>
      <c r="O37" s="110">
        <f t="shared" si="62"/>
        <v>17.097505843080295</v>
      </c>
      <c r="P37" s="110">
        <f t="shared" si="62"/>
        <v>19.613471106008419</v>
      </c>
      <c r="Q37" s="113">
        <f t="shared" si="62"/>
        <v>28.578524361022374</v>
      </c>
      <c r="R37" s="110">
        <f t="shared" si="62"/>
        <v>27.406939245142393</v>
      </c>
      <c r="S37" s="113">
        <f t="shared" si="62"/>
        <v>27.14074029725646</v>
      </c>
      <c r="T37" s="110">
        <f t="shared" si="62"/>
        <v>9.6338801507657834</v>
      </c>
      <c r="U37" s="113">
        <f t="shared" si="62"/>
        <v>5.1800434233389536</v>
      </c>
      <c r="V37" s="110">
        <f t="shared" si="62"/>
        <v>10.423586063818657</v>
      </c>
      <c r="W37" s="110">
        <f t="shared" si="62"/>
        <v>10.950716875142884</v>
      </c>
      <c r="X37" s="110">
        <f t="shared" si="62"/>
        <v>13.895140230568348</v>
      </c>
      <c r="Y37" s="110">
        <f t="shared" si="62"/>
        <v>18.480673462634311</v>
      </c>
      <c r="Z37" s="110">
        <f t="shared" si="62"/>
        <v>32.688465236464161</v>
      </c>
      <c r="AA37" s="110">
        <f t="shared" si="62"/>
        <v>13.666578085822167</v>
      </c>
      <c r="AB37" s="112">
        <f t="shared" si="62"/>
        <v>35.364903471560893</v>
      </c>
      <c r="AC37" s="110">
        <f t="shared" si="62"/>
        <v>17.267167429014041</v>
      </c>
      <c r="AD37" s="110">
        <f t="shared" si="62"/>
        <v>49.662134093993203</v>
      </c>
      <c r="AE37" s="113">
        <f t="shared" si="62"/>
        <v>17.967967080233095</v>
      </c>
      <c r="AF37" s="113">
        <f t="shared" si="62"/>
        <v>7.2394654056544994</v>
      </c>
      <c r="AG37" s="113">
        <f t="shared" si="62"/>
        <v>3.4203278708272666</v>
      </c>
      <c r="AH37" s="110">
        <f t="shared" si="62"/>
        <v>8.7477908882524815</v>
      </c>
      <c r="AI37" s="110">
        <f t="shared" ref="AI37:AZ37" si="63">((AI465/AI446)-1)*100</f>
        <v>10.863816992278963</v>
      </c>
      <c r="AJ37" s="113">
        <f t="shared" si="63"/>
        <v>4.0736102439358879</v>
      </c>
      <c r="AK37" s="110">
        <f t="shared" si="63"/>
        <v>17.734165174919902</v>
      </c>
      <c r="AL37" s="110">
        <f t="shared" si="63"/>
        <v>28.825054270859351</v>
      </c>
      <c r="AM37" s="110">
        <f t="shared" si="63"/>
        <v>15.733804690075349</v>
      </c>
      <c r="AN37" s="113">
        <f t="shared" si="63"/>
        <v>10.989274101274304</v>
      </c>
      <c r="AO37" s="110">
        <f t="shared" si="63"/>
        <v>7.9108500299093221</v>
      </c>
      <c r="AP37" s="110">
        <f t="shared" si="63"/>
        <v>15.405046480743678</v>
      </c>
      <c r="AQ37" s="110">
        <f t="shared" si="63"/>
        <v>43.007875984498021</v>
      </c>
      <c r="AR37" s="110">
        <f t="shared" si="63"/>
        <v>18.105676143186834</v>
      </c>
      <c r="AS37" s="110">
        <f t="shared" si="63"/>
        <v>12.831771545458381</v>
      </c>
      <c r="AT37" s="113">
        <f t="shared" si="63"/>
        <v>16.023201790015239</v>
      </c>
      <c r="AU37" s="110">
        <f t="shared" si="63"/>
        <v>16.624129250572615</v>
      </c>
      <c r="AV37" s="110">
        <f t="shared" si="63"/>
        <v>7.4415631848064212</v>
      </c>
      <c r="AW37" s="110">
        <f t="shared" si="63"/>
        <v>11.228335796653921</v>
      </c>
      <c r="AX37" s="113">
        <f t="shared" si="63"/>
        <v>22.585702360830815</v>
      </c>
      <c r="AY37" s="110">
        <f t="shared" si="63"/>
        <v>33.044355763497116</v>
      </c>
      <c r="AZ37" s="113">
        <f t="shared" si="63"/>
        <v>18.976630155403519</v>
      </c>
      <c r="BA37" s="108"/>
    </row>
    <row r="38" spans="2:53" ht="17.25">
      <c r="B38" s="12">
        <v>44087</v>
      </c>
      <c r="C38" s="110">
        <f t="shared" ref="C38:AH38" si="64">((C466/C447)-1)*100</f>
        <v>17.224912206023202</v>
      </c>
      <c r="D38" s="110">
        <f t="shared" si="64"/>
        <v>28.754444215908116</v>
      </c>
      <c r="E38" s="110">
        <f t="shared" si="64"/>
        <v>21.697505156274776</v>
      </c>
      <c r="F38" s="112">
        <f t="shared" si="64"/>
        <v>4.6677011437356031</v>
      </c>
      <c r="G38" s="110">
        <f t="shared" si="64"/>
        <v>11.907147525848272</v>
      </c>
      <c r="H38" s="113">
        <f t="shared" si="64"/>
        <v>10.025187884192089</v>
      </c>
      <c r="I38" s="113">
        <f t="shared" si="64"/>
        <v>4.9454351730311874</v>
      </c>
      <c r="J38" s="113">
        <f t="shared" si="64"/>
        <v>11.098701778546616</v>
      </c>
      <c r="K38" s="110">
        <f t="shared" si="64"/>
        <v>9.3718927072509182</v>
      </c>
      <c r="L38" s="110">
        <f t="shared" si="64"/>
        <v>13.737047011460856</v>
      </c>
      <c r="M38" s="111">
        <f t="shared" si="64"/>
        <v>58.688854387614533</v>
      </c>
      <c r="N38" s="110">
        <f t="shared" si="64"/>
        <v>15.989800127498421</v>
      </c>
      <c r="O38" s="110">
        <f t="shared" si="64"/>
        <v>16.870584399230857</v>
      </c>
      <c r="P38" s="110">
        <f t="shared" si="64"/>
        <v>19.282935395302371</v>
      </c>
      <c r="Q38" s="110">
        <f t="shared" si="64"/>
        <v>27.441720404835678</v>
      </c>
      <c r="R38" s="110">
        <f t="shared" si="64"/>
        <v>27.107885262293685</v>
      </c>
      <c r="S38" s="113">
        <f t="shared" si="64"/>
        <v>26.45190763200165</v>
      </c>
      <c r="T38" s="110">
        <f t="shared" si="64"/>
        <v>9.4606086495637278</v>
      </c>
      <c r="U38" s="113">
        <f t="shared" si="64"/>
        <v>5.1874915085367679</v>
      </c>
      <c r="V38" s="110">
        <f t="shared" si="64"/>
        <v>10.461042790441022</v>
      </c>
      <c r="W38" s="110">
        <f t="shared" si="64"/>
        <v>11.171475975145606</v>
      </c>
      <c r="X38" s="110">
        <f t="shared" si="64"/>
        <v>13.69192800216803</v>
      </c>
      <c r="Y38" s="110">
        <f t="shared" si="64"/>
        <v>17.984002236890696</v>
      </c>
      <c r="Z38" s="110">
        <f t="shared" si="64"/>
        <v>32.588522588522586</v>
      </c>
      <c r="AA38" s="110">
        <f t="shared" si="64"/>
        <v>13.493708643145164</v>
      </c>
      <c r="AB38" s="113">
        <f t="shared" si="64"/>
        <v>34.568872074982472</v>
      </c>
      <c r="AC38" s="110">
        <f t="shared" si="64"/>
        <v>16.913128944685528</v>
      </c>
      <c r="AD38" s="110">
        <f t="shared" si="64"/>
        <v>48.680474812751797</v>
      </c>
      <c r="AE38" s="113">
        <f t="shared" si="64"/>
        <v>18.129310951576571</v>
      </c>
      <c r="AF38" s="113">
        <f t="shared" si="64"/>
        <v>7.4542475825141619</v>
      </c>
      <c r="AG38" s="113">
        <f t="shared" si="64"/>
        <v>3.4634986018821978</v>
      </c>
      <c r="AH38" s="110">
        <f t="shared" si="64"/>
        <v>8.5988073969233803</v>
      </c>
      <c r="AI38" s="110">
        <f t="shared" ref="AI38:AZ38" si="65">((AI466/AI447)-1)*100</f>
        <v>10.467346191013904</v>
      </c>
      <c r="AJ38" s="113">
        <f t="shared" si="65"/>
        <v>4.1252349001026145</v>
      </c>
      <c r="AK38" s="110">
        <f t="shared" si="65"/>
        <v>17.638742296511055</v>
      </c>
      <c r="AL38" s="110">
        <f t="shared" si="65"/>
        <v>28.964032605277779</v>
      </c>
      <c r="AM38" s="110">
        <f t="shared" si="65"/>
        <v>15.446083151724</v>
      </c>
      <c r="AN38" s="113">
        <f t="shared" si="65"/>
        <v>11.08404919899546</v>
      </c>
      <c r="AO38" s="110">
        <f t="shared" si="65"/>
        <v>7.8899119402585649</v>
      </c>
      <c r="AP38" s="110">
        <f t="shared" si="65"/>
        <v>15.591135114438458</v>
      </c>
      <c r="AQ38" s="110">
        <f t="shared" si="65"/>
        <v>42.254021538046871</v>
      </c>
      <c r="AR38" s="110">
        <f t="shared" si="65"/>
        <v>17.980961277638553</v>
      </c>
      <c r="AS38" s="110">
        <f t="shared" si="65"/>
        <v>12.598310423435644</v>
      </c>
      <c r="AT38" s="113">
        <f t="shared" si="65"/>
        <v>16.400293109936005</v>
      </c>
      <c r="AU38" s="110">
        <f t="shared" si="65"/>
        <v>16.509639257346898</v>
      </c>
      <c r="AV38" s="110">
        <f t="shared" si="65"/>
        <v>7.3454545454545661</v>
      </c>
      <c r="AW38" s="110">
        <f t="shared" si="65"/>
        <v>11.006705803741879</v>
      </c>
      <c r="AX38" s="113">
        <f t="shared" si="65"/>
        <v>23.253331342615049</v>
      </c>
      <c r="AY38" s="110">
        <f t="shared" si="65"/>
        <v>33.617992472906998</v>
      </c>
      <c r="AZ38" s="113">
        <f t="shared" si="65"/>
        <v>19.48840488874961</v>
      </c>
      <c r="BA38" s="108"/>
    </row>
    <row r="39" spans="2:53" ht="17.25">
      <c r="B39" s="12">
        <v>44088</v>
      </c>
      <c r="C39" s="110">
        <f t="shared" ref="C39:AH39" si="66">((C467/C448)-1)*100</f>
        <v>16.653732603286176</v>
      </c>
      <c r="D39" s="110">
        <f t="shared" si="66"/>
        <v>28.403497596849835</v>
      </c>
      <c r="E39" s="110">
        <f t="shared" si="66"/>
        <v>21.776573897554051</v>
      </c>
      <c r="F39" s="113">
        <f t="shared" si="66"/>
        <v>4.7469715522355571</v>
      </c>
      <c r="G39" s="110">
        <f t="shared" si="66"/>
        <v>11.52803879172437</v>
      </c>
      <c r="H39" s="113">
        <f t="shared" si="66"/>
        <v>10.174428234694499</v>
      </c>
      <c r="I39" s="110">
        <f t="shared" si="66"/>
        <v>5.0190343165447793</v>
      </c>
      <c r="J39" s="113">
        <f t="shared" si="66"/>
        <v>11.34002524091704</v>
      </c>
      <c r="K39" s="110">
        <f t="shared" si="66"/>
        <v>9.2843094889929478</v>
      </c>
      <c r="L39" s="110">
        <f t="shared" si="66"/>
        <v>13.414358890075873</v>
      </c>
      <c r="M39" s="111">
        <f t="shared" si="66"/>
        <v>56.405874161286263</v>
      </c>
      <c r="N39" s="110">
        <f t="shared" si="66"/>
        <v>15.77378326545964</v>
      </c>
      <c r="O39" s="110">
        <f t="shared" si="66"/>
        <v>16.689018414401382</v>
      </c>
      <c r="P39" s="110">
        <f t="shared" si="66"/>
        <v>18.94941292132588</v>
      </c>
      <c r="Q39" s="110">
        <f t="shared" si="66"/>
        <v>26.366469035357266</v>
      </c>
      <c r="R39" s="110">
        <f t="shared" si="66"/>
        <v>26.750184229918951</v>
      </c>
      <c r="S39" s="113">
        <f t="shared" si="66"/>
        <v>25.784027747543803</v>
      </c>
      <c r="T39" s="110">
        <f t="shared" si="66"/>
        <v>9.2904953409305371</v>
      </c>
      <c r="U39" s="113">
        <f t="shared" si="66"/>
        <v>5.1641697687363486</v>
      </c>
      <c r="V39" s="110">
        <f t="shared" si="66"/>
        <v>10.496451609864144</v>
      </c>
      <c r="W39" s="110">
        <f t="shared" si="66"/>
        <v>11.306768523613764</v>
      </c>
      <c r="X39" s="110">
        <f t="shared" si="66"/>
        <v>13.578743318125742</v>
      </c>
      <c r="Y39" s="110">
        <f t="shared" si="66"/>
        <v>17.555522638621433</v>
      </c>
      <c r="Z39" s="110">
        <f t="shared" si="66"/>
        <v>32.629500449429585</v>
      </c>
      <c r="AA39" s="110">
        <f t="shared" si="66"/>
        <v>13.149352962973527</v>
      </c>
      <c r="AB39" s="113">
        <f t="shared" si="66"/>
        <v>34.634645077828317</v>
      </c>
      <c r="AC39" s="110">
        <f t="shared" si="66"/>
        <v>16.506010504280667</v>
      </c>
      <c r="AD39" s="110">
        <f t="shared" si="66"/>
        <v>48.885860216476587</v>
      </c>
      <c r="AE39" s="113">
        <f t="shared" si="66"/>
        <v>18.224081011421678</v>
      </c>
      <c r="AF39" s="113">
        <f t="shared" si="66"/>
        <v>7.6046687646894595</v>
      </c>
      <c r="AG39" s="113">
        <f t="shared" si="66"/>
        <v>3.5228497407771009</v>
      </c>
      <c r="AH39" s="110">
        <f t="shared" si="66"/>
        <v>8.4941594718131341</v>
      </c>
      <c r="AI39" s="110">
        <f t="shared" ref="AI39:AZ39" si="67">((AI467/AI448)-1)*100</f>
        <v>10.096749077820455</v>
      </c>
      <c r="AJ39" s="113">
        <f t="shared" si="67"/>
        <v>4.1890672946755192</v>
      </c>
      <c r="AK39" s="110">
        <f t="shared" si="67"/>
        <v>17.524587063422036</v>
      </c>
      <c r="AL39" s="110">
        <f t="shared" si="67"/>
        <v>28.955056447955684</v>
      </c>
      <c r="AM39" s="110">
        <f t="shared" si="67"/>
        <v>15.210814793315542</v>
      </c>
      <c r="AN39" s="113">
        <f t="shared" si="67"/>
        <v>11.210022358847471</v>
      </c>
      <c r="AO39" s="112">
        <f t="shared" si="67"/>
        <v>7.8851470637220755</v>
      </c>
      <c r="AP39" s="110">
        <f t="shared" si="67"/>
        <v>15.837623356394026</v>
      </c>
      <c r="AQ39" s="110">
        <f t="shared" si="67"/>
        <v>41.392784370130677</v>
      </c>
      <c r="AR39" s="110">
        <f t="shared" si="67"/>
        <v>17.775122510485318</v>
      </c>
      <c r="AS39" s="110">
        <f t="shared" si="67"/>
        <v>12.39101936046989</v>
      </c>
      <c r="AT39" s="113">
        <f t="shared" si="67"/>
        <v>16.836150261103921</v>
      </c>
      <c r="AU39" s="110">
        <f t="shared" si="67"/>
        <v>16.278870379238942</v>
      </c>
      <c r="AV39" s="110">
        <f t="shared" si="67"/>
        <v>7.1228419054505832</v>
      </c>
      <c r="AW39" s="110">
        <f t="shared" si="67"/>
        <v>10.826029573312912</v>
      </c>
      <c r="AX39" s="113">
        <f t="shared" si="67"/>
        <v>24.034436341582467</v>
      </c>
      <c r="AY39" s="110">
        <f t="shared" si="67"/>
        <v>34.167874161600167</v>
      </c>
      <c r="AZ39" s="113">
        <f t="shared" si="67"/>
        <v>20.124956342892641</v>
      </c>
      <c r="BA39" s="108"/>
    </row>
    <row r="40" spans="2:53">
      <c r="B40" s="12">
        <v>44089</v>
      </c>
      <c r="C40" s="110">
        <f t="shared" ref="C40:AH40" si="68">((C468/C449)-1)*100</f>
        <v>16.107061083147258</v>
      </c>
      <c r="D40" s="110">
        <f t="shared" si="68"/>
        <v>28.181480741227173</v>
      </c>
      <c r="E40" s="110">
        <f t="shared" si="68"/>
        <v>21.74853649238926</v>
      </c>
      <c r="F40" s="113">
        <f t="shared" si="68"/>
        <v>4.8677591618476956</v>
      </c>
      <c r="G40" s="110">
        <f t="shared" si="68"/>
        <v>11.177548765976809</v>
      </c>
      <c r="H40" s="113">
        <f t="shared" si="68"/>
        <v>10.416587455483327</v>
      </c>
      <c r="I40" s="110">
        <f t="shared" si="68"/>
        <v>5.0671117108159969</v>
      </c>
      <c r="J40" s="113">
        <f t="shared" si="68"/>
        <v>11.709482873517274</v>
      </c>
      <c r="K40" s="110">
        <f t="shared" si="68"/>
        <v>9.1992899561824881</v>
      </c>
      <c r="L40" s="110">
        <f t="shared" si="68"/>
        <v>13.138144746665592</v>
      </c>
      <c r="M40" s="111">
        <f t="shared" si="68"/>
        <v>54.434125931217459</v>
      </c>
      <c r="N40" s="110">
        <f t="shared" si="68"/>
        <v>15.625330665010463</v>
      </c>
      <c r="O40" s="110">
        <f t="shared" si="68"/>
        <v>16.497733277777638</v>
      </c>
      <c r="P40" s="110">
        <f t="shared" si="68"/>
        <v>18.538367228282148</v>
      </c>
      <c r="Q40" s="110">
        <f t="shared" si="68"/>
        <v>25.295676156457692</v>
      </c>
      <c r="R40" s="110">
        <f t="shared" si="68"/>
        <v>26.351613614415559</v>
      </c>
      <c r="S40" s="110">
        <f t="shared" si="68"/>
        <v>25.293045529268831</v>
      </c>
      <c r="T40" s="110">
        <f t="shared" si="68"/>
        <v>9.1012261565719399</v>
      </c>
      <c r="U40" s="113">
        <f t="shared" si="68"/>
        <v>5.1190320735940764</v>
      </c>
      <c r="V40" s="110">
        <f t="shared" si="68"/>
        <v>10.530637174471224</v>
      </c>
      <c r="W40" s="110">
        <f t="shared" si="68"/>
        <v>11.344686604642206</v>
      </c>
      <c r="X40" s="110">
        <f t="shared" si="68"/>
        <v>13.417372499782964</v>
      </c>
      <c r="Y40" s="110">
        <f t="shared" si="68"/>
        <v>17.271841075541474</v>
      </c>
      <c r="Z40" s="110">
        <f t="shared" si="68"/>
        <v>32.555789125989797</v>
      </c>
      <c r="AA40" s="110">
        <f t="shared" si="68"/>
        <v>12.853237387187599</v>
      </c>
      <c r="AB40" s="113">
        <f t="shared" si="68"/>
        <v>34.82860423158931</v>
      </c>
      <c r="AC40" s="110">
        <f t="shared" si="68"/>
        <v>16.142591666577964</v>
      </c>
      <c r="AD40" s="110">
        <f t="shared" si="68"/>
        <v>48.565706163587038</v>
      </c>
      <c r="AE40" s="113">
        <f t="shared" si="68"/>
        <v>18.222312471377087</v>
      </c>
      <c r="AF40" s="113">
        <f t="shared" si="68"/>
        <v>7.7691498023950922</v>
      </c>
      <c r="AG40" s="113">
        <f t="shared" si="68"/>
        <v>3.5804283206237963</v>
      </c>
      <c r="AH40" s="110">
        <f t="shared" si="68"/>
        <v>8.3934795215865776</v>
      </c>
      <c r="AI40" s="110">
        <f t="shared" ref="AI40:AZ40" si="69">((AI468/AI449)-1)*100</f>
        <v>9.8014280282225474</v>
      </c>
      <c r="AJ40" s="113">
        <f t="shared" si="69"/>
        <v>4.2312641090004544</v>
      </c>
      <c r="AK40" s="110">
        <f t="shared" si="69"/>
        <v>17.344680421586855</v>
      </c>
      <c r="AL40" s="110">
        <f t="shared" si="69"/>
        <v>28.987640481192244</v>
      </c>
      <c r="AM40" s="110">
        <f t="shared" si="69"/>
        <v>14.997317166263802</v>
      </c>
      <c r="AN40" s="113">
        <f t="shared" si="69"/>
        <v>11.301643230780932</v>
      </c>
      <c r="AO40" s="113">
        <f t="shared" si="69"/>
        <v>7.8863934839420224</v>
      </c>
      <c r="AP40" s="110">
        <f t="shared" si="69"/>
        <v>15.829254800596338</v>
      </c>
      <c r="AQ40" s="110">
        <f t="shared" si="69"/>
        <v>40.299031307033559</v>
      </c>
      <c r="AR40" s="110">
        <f t="shared" si="69"/>
        <v>17.758685338854583</v>
      </c>
      <c r="AS40" s="110">
        <f t="shared" si="69"/>
        <v>12.199471218783199</v>
      </c>
      <c r="AT40" s="113">
        <f t="shared" si="69"/>
        <v>17.311956763984849</v>
      </c>
      <c r="AU40" s="110">
        <f t="shared" si="69"/>
        <v>16.110952557337455</v>
      </c>
      <c r="AV40" s="110">
        <f t="shared" si="69"/>
        <v>6.7026055705301069</v>
      </c>
      <c r="AW40" s="110">
        <f t="shared" si="69"/>
        <v>10.614989007537702</v>
      </c>
      <c r="AX40" s="113">
        <f t="shared" si="69"/>
        <v>24.98868879815501</v>
      </c>
      <c r="AY40" s="110">
        <f t="shared" si="69"/>
        <v>34.735397825349246</v>
      </c>
      <c r="AZ40" s="113">
        <f t="shared" si="69"/>
        <v>20.868896578239116</v>
      </c>
      <c r="BA40" s="108"/>
    </row>
    <row r="41" spans="2:53" ht="17.25">
      <c r="B41" s="12">
        <v>44090</v>
      </c>
      <c r="C41" s="110">
        <f t="shared" ref="C41:AH41" si="70">((C469/C450)-1)*100</f>
        <v>15.599894254659109</v>
      </c>
      <c r="D41" s="110">
        <f t="shared" si="70"/>
        <v>28.030217611906629</v>
      </c>
      <c r="E41" s="110">
        <f t="shared" si="70"/>
        <v>21.791375428597526</v>
      </c>
      <c r="F41" s="113">
        <f t="shared" si="70"/>
        <v>4.9984618802659142</v>
      </c>
      <c r="G41" s="110">
        <f t="shared" si="70"/>
        <v>10.854107507153055</v>
      </c>
      <c r="H41" s="113">
        <f t="shared" si="70"/>
        <v>10.706307142244809</v>
      </c>
      <c r="I41" s="110">
        <f t="shared" si="70"/>
        <v>5.1458686446451463</v>
      </c>
      <c r="J41" s="113">
        <f t="shared" si="70"/>
        <v>11.676242113728108</v>
      </c>
      <c r="K41" s="110">
        <f t="shared" si="70"/>
        <v>9.1320320062507676</v>
      </c>
      <c r="L41" s="110">
        <f t="shared" si="70"/>
        <v>12.924082493615852</v>
      </c>
      <c r="M41" s="111">
        <f t="shared" si="70"/>
        <v>52.669989320042696</v>
      </c>
      <c r="N41" s="112">
        <f t="shared" si="70"/>
        <v>15.509861748631405</v>
      </c>
      <c r="O41" s="110">
        <f t="shared" si="70"/>
        <v>16.330841447528744</v>
      </c>
      <c r="P41" s="110">
        <f t="shared" si="70"/>
        <v>18.283453732370127</v>
      </c>
      <c r="Q41" s="110">
        <f t="shared" si="70"/>
        <v>24.236259145332383</v>
      </c>
      <c r="R41" s="110">
        <f t="shared" si="70"/>
        <v>26.048116911354914</v>
      </c>
      <c r="S41" s="110">
        <f t="shared" si="70"/>
        <v>24.808207554809126</v>
      </c>
      <c r="T41" s="110">
        <f t="shared" si="70"/>
        <v>8.9455115259400309</v>
      </c>
      <c r="U41" s="113">
        <f t="shared" si="70"/>
        <v>5.1210571519992865</v>
      </c>
      <c r="V41" s="110">
        <f t="shared" si="70"/>
        <v>10.507589184579125</v>
      </c>
      <c r="W41" s="110">
        <f t="shared" si="70"/>
        <v>11.398117918187079</v>
      </c>
      <c r="X41" s="110">
        <f t="shared" si="70"/>
        <v>13.285301406986271</v>
      </c>
      <c r="Y41" s="110">
        <f t="shared" si="70"/>
        <v>16.955098946326075</v>
      </c>
      <c r="Z41" s="110">
        <f t="shared" si="70"/>
        <v>32.340060020572416</v>
      </c>
      <c r="AA41" s="110">
        <f t="shared" si="70"/>
        <v>12.440898552145851</v>
      </c>
      <c r="AB41" s="113">
        <f t="shared" si="70"/>
        <v>35.235467107118403</v>
      </c>
      <c r="AC41" s="110">
        <f t="shared" si="70"/>
        <v>15.776306650193295</v>
      </c>
      <c r="AD41" s="110">
        <f t="shared" si="70"/>
        <v>48.249769457182204</v>
      </c>
      <c r="AE41" s="113">
        <f t="shared" si="70"/>
        <v>18.23977954454039</v>
      </c>
      <c r="AF41" s="113">
        <f t="shared" si="70"/>
        <v>7.9989701746742137</v>
      </c>
      <c r="AG41" s="113">
        <f t="shared" si="70"/>
        <v>3.6291088732661736</v>
      </c>
      <c r="AH41" s="110">
        <f t="shared" si="70"/>
        <v>8.3328572571154105</v>
      </c>
      <c r="AI41" s="110">
        <f t="shared" ref="AI41:AZ41" si="71">((AI469/AI450)-1)*100</f>
        <v>9.5149069743531545</v>
      </c>
      <c r="AJ41" s="113">
        <f t="shared" si="71"/>
        <v>4.2553008522067781</v>
      </c>
      <c r="AK41" s="110">
        <f t="shared" si="71"/>
        <v>17.12690077281227</v>
      </c>
      <c r="AL41" s="110">
        <f t="shared" si="71"/>
        <v>28.877556707351037</v>
      </c>
      <c r="AM41" s="110">
        <f t="shared" si="71"/>
        <v>14.806100791391795</v>
      </c>
      <c r="AN41" s="113">
        <f t="shared" si="71"/>
        <v>11.407116908582694</v>
      </c>
      <c r="AO41" s="113">
        <f t="shared" si="71"/>
        <v>7.8976045649977289</v>
      </c>
      <c r="AP41" s="110">
        <f t="shared" si="71"/>
        <v>15.804822227280834</v>
      </c>
      <c r="AQ41" s="110">
        <f t="shared" si="71"/>
        <v>39.251941525810885</v>
      </c>
      <c r="AR41" s="110">
        <f t="shared" si="71"/>
        <v>17.605299442024048</v>
      </c>
      <c r="AS41" s="110">
        <f t="shared" si="71"/>
        <v>12.007437815230904</v>
      </c>
      <c r="AT41" s="113">
        <f t="shared" si="71"/>
        <v>17.898584181874977</v>
      </c>
      <c r="AU41" s="110">
        <f t="shared" si="71"/>
        <v>15.941709598094423</v>
      </c>
      <c r="AV41" s="110">
        <f t="shared" si="71"/>
        <v>6.396855177342986</v>
      </c>
      <c r="AW41" s="110">
        <f t="shared" si="71"/>
        <v>10.441892397952813</v>
      </c>
      <c r="AX41" s="113">
        <f t="shared" si="71"/>
        <v>26.135299200534433</v>
      </c>
      <c r="AY41" s="110">
        <f t="shared" si="71"/>
        <v>34.865175570075223</v>
      </c>
      <c r="AZ41" s="113">
        <f t="shared" si="71"/>
        <v>21.608442226370528</v>
      </c>
      <c r="BA41" s="108"/>
    </row>
    <row r="42" spans="2:53" ht="17.25">
      <c r="B42" s="12">
        <v>44091</v>
      </c>
      <c r="C42" s="110">
        <f t="shared" ref="C42:AH42" si="72">((C470/C451)-1)*100</f>
        <v>14.931003397822607</v>
      </c>
      <c r="D42" s="110">
        <f t="shared" si="72"/>
        <v>27.961927026801337</v>
      </c>
      <c r="E42" s="110">
        <f t="shared" si="72"/>
        <v>21.906182638363457</v>
      </c>
      <c r="F42" s="113">
        <f t="shared" si="72"/>
        <v>5.1607205156244174</v>
      </c>
      <c r="G42" s="110">
        <f t="shared" si="72"/>
        <v>10.545455368988478</v>
      </c>
      <c r="H42" s="113">
        <f t="shared" si="72"/>
        <v>11.044150005143315</v>
      </c>
      <c r="I42" s="110">
        <f t="shared" si="72"/>
        <v>5.1962276458118239</v>
      </c>
      <c r="J42" s="113">
        <f t="shared" si="72"/>
        <v>11.772716018816553</v>
      </c>
      <c r="K42" s="110">
        <f t="shared" si="72"/>
        <v>8.945031701123618</v>
      </c>
      <c r="L42" s="110">
        <f t="shared" si="72"/>
        <v>12.686744054769171</v>
      </c>
      <c r="M42" s="111">
        <f t="shared" si="72"/>
        <v>50.932857307382264</v>
      </c>
      <c r="N42" s="113">
        <f t="shared" si="72"/>
        <v>15.516119411078865</v>
      </c>
      <c r="O42" s="110">
        <f t="shared" si="72"/>
        <v>16.176434501154581</v>
      </c>
      <c r="P42" s="110">
        <f t="shared" si="72"/>
        <v>17.981300599061957</v>
      </c>
      <c r="Q42" s="110">
        <f t="shared" si="72"/>
        <v>23.19396644745062</v>
      </c>
      <c r="R42" s="110">
        <f t="shared" si="72"/>
        <v>25.678911687880344</v>
      </c>
      <c r="S42" s="110">
        <f t="shared" si="72"/>
        <v>24.337535820595146</v>
      </c>
      <c r="T42" s="110">
        <f t="shared" si="72"/>
        <v>8.7433635515212771</v>
      </c>
      <c r="U42" s="113">
        <f t="shared" si="72"/>
        <v>5.0915888268906917</v>
      </c>
      <c r="V42" s="110">
        <f t="shared" si="72"/>
        <v>10.465990403623216</v>
      </c>
      <c r="W42" s="110">
        <f t="shared" si="72"/>
        <v>11.611464968152884</v>
      </c>
      <c r="X42" s="110">
        <f t="shared" si="72"/>
        <v>13.177596973047612</v>
      </c>
      <c r="Y42" s="112">
        <f t="shared" si="72"/>
        <v>16.792982174309689</v>
      </c>
      <c r="Z42" s="110">
        <f t="shared" si="72"/>
        <v>31.997217028308043</v>
      </c>
      <c r="AA42" s="110">
        <f t="shared" si="72"/>
        <v>12.20026762594928</v>
      </c>
      <c r="AB42" s="113">
        <f t="shared" si="72"/>
        <v>35.598417408506421</v>
      </c>
      <c r="AC42" s="110">
        <f t="shared" si="72"/>
        <v>15.352040692156056</v>
      </c>
      <c r="AD42" s="110">
        <f t="shared" si="72"/>
        <v>47.934190536184083</v>
      </c>
      <c r="AE42" s="113">
        <f t="shared" si="72"/>
        <v>18.351248707210811</v>
      </c>
      <c r="AF42" s="113">
        <f t="shared" si="72"/>
        <v>8.1811180663888816</v>
      </c>
      <c r="AG42" s="113">
        <f t="shared" si="72"/>
        <v>3.6871084505601504</v>
      </c>
      <c r="AH42" s="110">
        <f t="shared" si="72"/>
        <v>8.2282473418311408</v>
      </c>
      <c r="AI42" s="110">
        <f t="shared" ref="AI42:AZ42" si="73">((AI470/AI451)-1)*100</f>
        <v>9.1679119953813384</v>
      </c>
      <c r="AJ42" s="113">
        <f t="shared" si="73"/>
        <v>4.2742249829244017</v>
      </c>
      <c r="AK42" s="110">
        <f t="shared" si="73"/>
        <v>16.820162636144364</v>
      </c>
      <c r="AL42" s="110">
        <f t="shared" si="73"/>
        <v>29.136827443379907</v>
      </c>
      <c r="AM42" s="110">
        <f t="shared" si="73"/>
        <v>14.631414090879424</v>
      </c>
      <c r="AN42" s="113">
        <f t="shared" si="73"/>
        <v>11.461057382264549</v>
      </c>
      <c r="AO42" s="113">
        <f t="shared" si="73"/>
        <v>7.9207855672408733</v>
      </c>
      <c r="AP42" s="110">
        <f t="shared" si="73"/>
        <v>15.619379942445711</v>
      </c>
      <c r="AQ42" s="110">
        <f t="shared" si="73"/>
        <v>38.064006057636668</v>
      </c>
      <c r="AR42" s="110">
        <f t="shared" si="73"/>
        <v>17.497866549373843</v>
      </c>
      <c r="AS42" s="110">
        <f t="shared" si="73"/>
        <v>11.885289990535108</v>
      </c>
      <c r="AT42" s="113">
        <f t="shared" si="73"/>
        <v>18.585042378463832</v>
      </c>
      <c r="AU42" s="110">
        <f t="shared" si="73"/>
        <v>15.745130021325938</v>
      </c>
      <c r="AV42" s="110">
        <f t="shared" si="73"/>
        <v>6.0861839182585475</v>
      </c>
      <c r="AW42" s="110">
        <f t="shared" si="73"/>
        <v>10.277203850075001</v>
      </c>
      <c r="AX42" s="113">
        <f t="shared" si="73"/>
        <v>27.20159089192795</v>
      </c>
      <c r="AY42" s="110">
        <f t="shared" si="73"/>
        <v>34.65795993183545</v>
      </c>
      <c r="AZ42" s="113">
        <f t="shared" si="73"/>
        <v>22.525584381254472</v>
      </c>
      <c r="BA42" s="108"/>
    </row>
    <row r="43" spans="2:53">
      <c r="B43" s="12">
        <v>44092</v>
      </c>
      <c r="C43" s="110">
        <f t="shared" ref="C43:AH43" si="74">((C471/C452)-1)*100</f>
        <v>14.472830842612773</v>
      </c>
      <c r="D43" s="110">
        <f t="shared" si="74"/>
        <v>27.83241758241757</v>
      </c>
      <c r="E43" s="110">
        <f t="shared" si="74"/>
        <v>22.083436421258451</v>
      </c>
      <c r="F43" s="113">
        <f t="shared" si="74"/>
        <v>5.2988305075975628</v>
      </c>
      <c r="G43" s="110">
        <f t="shared" si="74"/>
        <v>10.289588960810159</v>
      </c>
      <c r="H43" s="113">
        <f t="shared" si="74"/>
        <v>11.406447361194981</v>
      </c>
      <c r="I43" s="110">
        <f t="shared" si="74"/>
        <v>5.2490591820577803</v>
      </c>
      <c r="J43" s="113">
        <f t="shared" si="74"/>
        <v>11.599793183254414</v>
      </c>
      <c r="K43" s="110">
        <f t="shared" si="74"/>
        <v>8.774932424999049</v>
      </c>
      <c r="L43" s="110">
        <f t="shared" si="74"/>
        <v>12.484930625112224</v>
      </c>
      <c r="M43" s="111">
        <f t="shared" si="74"/>
        <v>47.825600894354395</v>
      </c>
      <c r="N43" s="113">
        <f t="shared" si="74"/>
        <v>15.602455527176563</v>
      </c>
      <c r="O43" s="110">
        <f t="shared" si="74"/>
        <v>16.032908488479269</v>
      </c>
      <c r="P43" s="110">
        <f t="shared" si="74"/>
        <v>17.666588493886472</v>
      </c>
      <c r="Q43" s="110">
        <f t="shared" si="74"/>
        <v>22.276333166761852</v>
      </c>
      <c r="R43" s="110">
        <f t="shared" si="74"/>
        <v>25.277450314959715</v>
      </c>
      <c r="S43" s="110">
        <f t="shared" si="74"/>
        <v>24.023678762682032</v>
      </c>
      <c r="T43" s="110">
        <f t="shared" si="74"/>
        <v>8.5605560666856206</v>
      </c>
      <c r="U43" s="113">
        <f t="shared" si="74"/>
        <v>5.0664681698264102</v>
      </c>
      <c r="V43" s="110">
        <f t="shared" si="74"/>
        <v>10.3742851414945</v>
      </c>
      <c r="W43" s="110">
        <f t="shared" si="74"/>
        <v>11.623049903484063</v>
      </c>
      <c r="X43" s="110">
        <f t="shared" si="74"/>
        <v>13.143264324717752</v>
      </c>
      <c r="Y43" s="113">
        <f t="shared" si="74"/>
        <v>16.904350331316632</v>
      </c>
      <c r="Z43" s="110">
        <f t="shared" si="74"/>
        <v>31.680295030098815</v>
      </c>
      <c r="AA43" s="110">
        <f t="shared" si="74"/>
        <v>11.948069417833217</v>
      </c>
      <c r="AB43" s="113">
        <f t="shared" si="74"/>
        <v>35.834366284474761</v>
      </c>
      <c r="AC43" s="110">
        <f t="shared" si="74"/>
        <v>14.943806688122807</v>
      </c>
      <c r="AD43" s="110">
        <f t="shared" si="74"/>
        <v>47.618069815195071</v>
      </c>
      <c r="AE43" s="113">
        <f t="shared" si="74"/>
        <v>18.377191509370583</v>
      </c>
      <c r="AF43" s="113">
        <f t="shared" si="74"/>
        <v>8.3302159831466263</v>
      </c>
      <c r="AG43" s="113">
        <f t="shared" si="74"/>
        <v>3.7476889127452617</v>
      </c>
      <c r="AH43" s="110">
        <f t="shared" si="74"/>
        <v>8.1652501880156159</v>
      </c>
      <c r="AI43" s="110">
        <f t="shared" ref="AI43:AZ43" si="75">((AI471/AI452)-1)*100</f>
        <v>8.9029084200697106</v>
      </c>
      <c r="AJ43" s="113">
        <f t="shared" si="75"/>
        <v>4.2824454068683737</v>
      </c>
      <c r="AK43" s="110">
        <f t="shared" si="75"/>
        <v>16.483936230854781</v>
      </c>
      <c r="AL43" s="110">
        <f t="shared" si="75"/>
        <v>29.393979794053891</v>
      </c>
      <c r="AM43" s="110">
        <f t="shared" si="75"/>
        <v>14.516494422749116</v>
      </c>
      <c r="AN43" s="113">
        <f t="shared" si="75"/>
        <v>11.470945995143044</v>
      </c>
      <c r="AO43" s="113">
        <f t="shared" si="75"/>
        <v>8.005004355885692</v>
      </c>
      <c r="AP43" s="110">
        <f t="shared" si="75"/>
        <v>15.381064929621324</v>
      </c>
      <c r="AQ43" s="110">
        <f t="shared" si="75"/>
        <v>36.665727048007277</v>
      </c>
      <c r="AR43" s="110">
        <f t="shared" si="75"/>
        <v>17.295310670630126</v>
      </c>
      <c r="AS43" s="110">
        <f t="shared" si="75"/>
        <v>11.929856867676026</v>
      </c>
      <c r="AT43" s="113">
        <f t="shared" si="75"/>
        <v>19.094502668435641</v>
      </c>
      <c r="AU43" s="110">
        <f t="shared" si="75"/>
        <v>15.542757412970198</v>
      </c>
      <c r="AV43" s="110">
        <f t="shared" si="75"/>
        <v>5.7569862044570153</v>
      </c>
      <c r="AW43" s="110">
        <f t="shared" si="75"/>
        <v>10.116073457972007</v>
      </c>
      <c r="AX43" s="113">
        <f t="shared" si="75"/>
        <v>28.380453839246258</v>
      </c>
      <c r="AY43" s="110">
        <f t="shared" si="75"/>
        <v>34.470556722541005</v>
      </c>
      <c r="AZ43" s="113">
        <f t="shared" si="75"/>
        <v>23.550995956267773</v>
      </c>
      <c r="BA43" s="108"/>
    </row>
    <row r="44" spans="2:53" ht="17.25">
      <c r="B44" s="12">
        <v>44093</v>
      </c>
      <c r="C44" s="110">
        <f t="shared" ref="C44:AH44" si="76">((C472/C453)-1)*100</f>
        <v>14.129066398340196</v>
      </c>
      <c r="D44" s="110">
        <f t="shared" si="76"/>
        <v>27.635466644981154</v>
      </c>
      <c r="E44" s="110">
        <f t="shared" si="76"/>
        <v>22.04010681480306</v>
      </c>
      <c r="F44" s="113">
        <f t="shared" si="76"/>
        <v>5.4134145625927221</v>
      </c>
      <c r="G44" s="110">
        <f t="shared" si="76"/>
        <v>10.029638177823784</v>
      </c>
      <c r="H44" s="113">
        <f t="shared" si="76"/>
        <v>11.850688872217052</v>
      </c>
      <c r="I44" s="110">
        <f t="shared" si="76"/>
        <v>5.3098972914925602</v>
      </c>
      <c r="J44" s="113">
        <f t="shared" si="76"/>
        <v>11.402428581913693</v>
      </c>
      <c r="K44" s="110">
        <f t="shared" si="76"/>
        <v>8.5926828193192186</v>
      </c>
      <c r="L44" s="110">
        <f t="shared" si="76"/>
        <v>12.242432420465853</v>
      </c>
      <c r="M44" s="111">
        <f t="shared" si="76"/>
        <v>45.038596745551395</v>
      </c>
      <c r="N44" s="113">
        <f t="shared" si="76"/>
        <v>15.802644738304238</v>
      </c>
      <c r="O44" s="110">
        <f t="shared" si="76"/>
        <v>15.919891275669418</v>
      </c>
      <c r="P44" s="110">
        <f t="shared" si="76"/>
        <v>17.351624513662944</v>
      </c>
      <c r="Q44" s="110">
        <f t="shared" si="76"/>
        <v>22.052198280325097</v>
      </c>
      <c r="R44" s="110">
        <f t="shared" si="76"/>
        <v>24.86187845303871</v>
      </c>
      <c r="S44" s="110">
        <f t="shared" si="76"/>
        <v>23.718303583484101</v>
      </c>
      <c r="T44" s="110">
        <f t="shared" si="76"/>
        <v>8.4019194527680909</v>
      </c>
      <c r="U44" s="113">
        <f t="shared" si="76"/>
        <v>5.0191589637693435</v>
      </c>
      <c r="V44" s="110">
        <f t="shared" si="76"/>
        <v>10.218151815614407</v>
      </c>
      <c r="W44" s="110">
        <f t="shared" si="76"/>
        <v>11.661844257139276</v>
      </c>
      <c r="X44" s="110">
        <f t="shared" si="76"/>
        <v>13.12371243334951</v>
      </c>
      <c r="Y44" s="113">
        <f t="shared" si="76"/>
        <v>16.914673796871639</v>
      </c>
      <c r="Z44" s="110">
        <f t="shared" si="76"/>
        <v>31.355123484266056</v>
      </c>
      <c r="AA44" s="110">
        <f t="shared" si="76"/>
        <v>11.787079409189726</v>
      </c>
      <c r="AB44" s="113">
        <f t="shared" si="76"/>
        <v>36.216154678101844</v>
      </c>
      <c r="AC44" s="110">
        <f t="shared" si="76"/>
        <v>14.591375843531296</v>
      </c>
      <c r="AD44" s="110">
        <f t="shared" si="76"/>
        <v>47.497430687630704</v>
      </c>
      <c r="AE44" s="113">
        <f t="shared" si="76"/>
        <v>18.382108413701339</v>
      </c>
      <c r="AF44" s="113">
        <f t="shared" si="76"/>
        <v>8.4798994974874411</v>
      </c>
      <c r="AG44" s="113">
        <f t="shared" si="76"/>
        <v>3.8018337153573611</v>
      </c>
      <c r="AH44" s="112">
        <f t="shared" si="76"/>
        <v>8.1102065388013003</v>
      </c>
      <c r="AI44" s="110">
        <f t="shared" ref="AI44:AZ44" si="77">((AI472/AI453)-1)*100</f>
        <v>8.7472219935796893</v>
      </c>
      <c r="AJ44" s="113">
        <f t="shared" si="77"/>
        <v>4.2784762886921124</v>
      </c>
      <c r="AK44" s="110">
        <f t="shared" si="77"/>
        <v>16.103945986218893</v>
      </c>
      <c r="AL44" s="110">
        <f t="shared" si="77"/>
        <v>29.579601657532418</v>
      </c>
      <c r="AM44" s="110">
        <f t="shared" si="77"/>
        <v>14.434858881858691</v>
      </c>
      <c r="AN44" s="113">
        <f t="shared" si="77"/>
        <v>11.382913389765715</v>
      </c>
      <c r="AO44" s="113">
        <f t="shared" si="77"/>
        <v>8.1326972151336996</v>
      </c>
      <c r="AP44" s="110">
        <f t="shared" si="77"/>
        <v>15.276478240032887</v>
      </c>
      <c r="AQ44" s="110">
        <f t="shared" si="77"/>
        <v>35.888280231831239</v>
      </c>
      <c r="AR44" s="110">
        <f t="shared" si="77"/>
        <v>17.088553337837808</v>
      </c>
      <c r="AS44" s="110">
        <f t="shared" si="77"/>
        <v>12.315268642596955</v>
      </c>
      <c r="AT44" s="113">
        <f t="shared" si="77"/>
        <v>19.524925465519516</v>
      </c>
      <c r="AU44" s="110">
        <f t="shared" si="77"/>
        <v>15.299370475512863</v>
      </c>
      <c r="AV44" s="110">
        <f t="shared" si="77"/>
        <v>5.5046679584287661</v>
      </c>
      <c r="AW44" s="110">
        <f t="shared" si="77"/>
        <v>9.9736361948049801</v>
      </c>
      <c r="AX44" s="113">
        <f t="shared" si="77"/>
        <v>29.630113710626048</v>
      </c>
      <c r="AY44" s="110">
        <f t="shared" si="77"/>
        <v>34.163143668999908</v>
      </c>
      <c r="AZ44" s="113">
        <f t="shared" si="77"/>
        <v>24.701949860724206</v>
      </c>
      <c r="BA44" s="108"/>
    </row>
    <row r="45" spans="2:53" ht="17.25">
      <c r="B45" s="12">
        <v>44094</v>
      </c>
      <c r="C45" s="110">
        <f t="shared" ref="C45:AH45" si="78">((C473/C454)-1)*100</f>
        <v>13.758385117574079</v>
      </c>
      <c r="D45" s="110">
        <f t="shared" si="78"/>
        <v>27.446836966697873</v>
      </c>
      <c r="E45" s="110">
        <f t="shared" si="78"/>
        <v>21.930965874417673</v>
      </c>
      <c r="F45" s="113">
        <f t="shared" si="78"/>
        <v>5.4935077751617545</v>
      </c>
      <c r="G45" s="110">
        <f t="shared" si="78"/>
        <v>9.7821083196729006</v>
      </c>
      <c r="H45" s="113">
        <f t="shared" si="78"/>
        <v>12.315045595711439</v>
      </c>
      <c r="I45" s="110">
        <f t="shared" si="78"/>
        <v>5.3727226850390108</v>
      </c>
      <c r="J45" s="113">
        <f t="shared" si="78"/>
        <v>11.490183979344959</v>
      </c>
      <c r="K45" s="110">
        <f t="shared" si="78"/>
        <v>8.4340673149108536</v>
      </c>
      <c r="L45" s="110">
        <f t="shared" si="78"/>
        <v>11.977056793958042</v>
      </c>
      <c r="M45" s="111">
        <f t="shared" si="78"/>
        <v>42.517768646055657</v>
      </c>
      <c r="N45" s="113">
        <f t="shared" si="78"/>
        <v>16.045893283124691</v>
      </c>
      <c r="O45" s="110">
        <f t="shared" si="78"/>
        <v>15.584248627581832</v>
      </c>
      <c r="P45" s="110">
        <f t="shared" si="78"/>
        <v>17.023486372012385</v>
      </c>
      <c r="Q45" s="110">
        <f t="shared" si="78"/>
        <v>21.846039303277909</v>
      </c>
      <c r="R45" s="110">
        <f t="shared" si="78"/>
        <v>24.459786604501033</v>
      </c>
      <c r="S45" s="110">
        <f t="shared" si="78"/>
        <v>23.450169762332763</v>
      </c>
      <c r="T45" s="110">
        <f t="shared" si="78"/>
        <v>8.2229442162651054</v>
      </c>
      <c r="U45" s="113">
        <f t="shared" si="78"/>
        <v>5.0250470151613769</v>
      </c>
      <c r="V45" s="110">
        <f t="shared" si="78"/>
        <v>10.026060688273454</v>
      </c>
      <c r="W45" s="110">
        <f t="shared" si="78"/>
        <v>11.64642333031507</v>
      </c>
      <c r="X45" s="110">
        <f t="shared" si="78"/>
        <v>13.083698396314825</v>
      </c>
      <c r="Y45" s="113">
        <f t="shared" si="78"/>
        <v>16.839070651004384</v>
      </c>
      <c r="Z45" s="110">
        <f t="shared" si="78"/>
        <v>31.063610781375807</v>
      </c>
      <c r="AA45" s="110">
        <f t="shared" si="78"/>
        <v>11.478146172648129</v>
      </c>
      <c r="AB45" s="113">
        <f t="shared" si="78"/>
        <v>37.123315753182176</v>
      </c>
      <c r="AC45" s="110">
        <f t="shared" si="78"/>
        <v>14.169218097549606</v>
      </c>
      <c r="AD45" s="110">
        <f t="shared" si="78"/>
        <v>47.947470029941151</v>
      </c>
      <c r="AE45" s="113">
        <f t="shared" si="78"/>
        <v>18.474782214716701</v>
      </c>
      <c r="AF45" s="113">
        <f t="shared" si="78"/>
        <v>8.6014560826679123</v>
      </c>
      <c r="AG45" s="113">
        <f t="shared" si="78"/>
        <v>3.8502537939087977</v>
      </c>
      <c r="AH45" s="113">
        <f t="shared" si="78"/>
        <v>8.1193063790950823</v>
      </c>
      <c r="AI45" s="110">
        <f t="shared" ref="AI45:AZ45" si="79">((AI473/AI454)-1)*100</f>
        <v>8.6332465917087866</v>
      </c>
      <c r="AJ45" s="113">
        <f t="shared" si="79"/>
        <v>4.2606395187301471</v>
      </c>
      <c r="AK45" s="110">
        <f t="shared" si="79"/>
        <v>15.71149958977507</v>
      </c>
      <c r="AL45" s="110">
        <f t="shared" si="79"/>
        <v>30.020446477109395</v>
      </c>
      <c r="AM45" s="112">
        <f t="shared" si="79"/>
        <v>14.372632852035338</v>
      </c>
      <c r="AN45" s="113">
        <f t="shared" si="79"/>
        <v>11.30224015607244</v>
      </c>
      <c r="AO45" s="113">
        <f t="shared" si="79"/>
        <v>8.2715029815126684</v>
      </c>
      <c r="AP45" s="110">
        <f t="shared" si="79"/>
        <v>15.164983004637289</v>
      </c>
      <c r="AQ45" s="110">
        <f t="shared" si="79"/>
        <v>35.388459225777048</v>
      </c>
      <c r="AR45" s="110">
        <f t="shared" si="79"/>
        <v>16.921227335969814</v>
      </c>
      <c r="AS45" s="110">
        <f t="shared" si="79"/>
        <v>12.597048482218254</v>
      </c>
      <c r="AT45" s="113">
        <f t="shared" si="79"/>
        <v>20.117992518201699</v>
      </c>
      <c r="AU45" s="110">
        <f t="shared" si="79"/>
        <v>15.072926565673516</v>
      </c>
      <c r="AV45" s="110">
        <f t="shared" si="79"/>
        <v>5.1897957394582583</v>
      </c>
      <c r="AW45" s="110">
        <f t="shared" si="79"/>
        <v>9.8886247218473287</v>
      </c>
      <c r="AX45" s="113">
        <f t="shared" si="79"/>
        <v>30.771813841229889</v>
      </c>
      <c r="AY45" s="110">
        <f t="shared" si="79"/>
        <v>33.727746121759061</v>
      </c>
      <c r="AZ45" s="113">
        <f t="shared" si="79"/>
        <v>25.884866119111628</v>
      </c>
      <c r="BA45" s="108"/>
    </row>
    <row r="46" spans="2:53" ht="17.25">
      <c r="B46" s="12">
        <v>44095</v>
      </c>
      <c r="C46" s="110">
        <f t="shared" ref="C46:AH46" si="80">((C474/C455)-1)*100</f>
        <v>13.474192353017767</v>
      </c>
      <c r="D46" s="110">
        <f t="shared" si="80"/>
        <v>27.313763792830372</v>
      </c>
      <c r="E46" s="110">
        <f t="shared" si="80"/>
        <v>21.914292286214643</v>
      </c>
      <c r="F46" s="113">
        <f t="shared" si="80"/>
        <v>5.474579523196077</v>
      </c>
      <c r="G46" s="110">
        <f t="shared" si="80"/>
        <v>9.5370803411733753</v>
      </c>
      <c r="H46" s="113">
        <f t="shared" si="80"/>
        <v>12.778685539358015</v>
      </c>
      <c r="I46" s="110">
        <f t="shared" si="80"/>
        <v>5.4182921543129758</v>
      </c>
      <c r="J46" s="113">
        <f t="shared" si="80"/>
        <v>11.421137265359249</v>
      </c>
      <c r="K46" s="110">
        <f t="shared" si="80"/>
        <v>8.2476292636167514</v>
      </c>
      <c r="L46" s="110">
        <f t="shared" si="80"/>
        <v>11.701794961307964</v>
      </c>
      <c r="M46" s="111">
        <f t="shared" si="80"/>
        <v>40.178172187252812</v>
      </c>
      <c r="N46" s="113">
        <f t="shared" si="80"/>
        <v>16.332949817793629</v>
      </c>
      <c r="O46" s="110">
        <f t="shared" si="80"/>
        <v>15.203737541085772</v>
      </c>
      <c r="P46" s="110">
        <f t="shared" si="80"/>
        <v>16.718637670071669</v>
      </c>
      <c r="Q46" s="110">
        <f t="shared" si="80"/>
        <v>21.609199847872485</v>
      </c>
      <c r="R46" s="110">
        <f t="shared" si="80"/>
        <v>24.369788733803468</v>
      </c>
      <c r="S46" s="110">
        <f t="shared" si="80"/>
        <v>23.189381205021785</v>
      </c>
      <c r="T46" s="110">
        <f t="shared" si="80"/>
        <v>8.0552034791056428</v>
      </c>
      <c r="U46" s="113">
        <f t="shared" si="80"/>
        <v>5.0329099134683419</v>
      </c>
      <c r="V46" s="110">
        <f t="shared" si="80"/>
        <v>9.8360570687418871</v>
      </c>
      <c r="W46" s="110">
        <f t="shared" si="80"/>
        <v>11.691495965238975</v>
      </c>
      <c r="X46" s="112">
        <f t="shared" si="80"/>
        <v>13.048381007442366</v>
      </c>
      <c r="Y46" s="113">
        <f t="shared" si="80"/>
        <v>17.057512899119608</v>
      </c>
      <c r="Z46" s="110">
        <f t="shared" si="80"/>
        <v>30.549998611898154</v>
      </c>
      <c r="AA46" s="110">
        <f t="shared" si="80"/>
        <v>11.255662306529079</v>
      </c>
      <c r="AB46" s="113">
        <f t="shared" si="80"/>
        <v>37.900388477607571</v>
      </c>
      <c r="AC46" s="112">
        <f t="shared" si="80"/>
        <v>13.864154320290689</v>
      </c>
      <c r="AD46" s="110">
        <f t="shared" si="80"/>
        <v>47.359278059785701</v>
      </c>
      <c r="AE46" s="113">
        <f t="shared" si="80"/>
        <v>18.629537202301915</v>
      </c>
      <c r="AF46" s="113">
        <f t="shared" si="80"/>
        <v>8.6730116628310547</v>
      </c>
      <c r="AG46" s="113">
        <f t="shared" si="80"/>
        <v>3.8999761233518004</v>
      </c>
      <c r="AH46" s="113">
        <f t="shared" si="80"/>
        <v>8.1663128451153089</v>
      </c>
      <c r="AI46" s="110">
        <f t="shared" ref="AI46:AZ46" si="81">((AI474/AI455)-1)*100</f>
        <v>8.576765613172622</v>
      </c>
      <c r="AJ46" s="113">
        <f t="shared" si="81"/>
        <v>4.2284213832064044</v>
      </c>
      <c r="AK46" s="110">
        <f t="shared" si="81"/>
        <v>15.301479792586159</v>
      </c>
      <c r="AL46" s="110">
        <f t="shared" si="81"/>
        <v>29.724857808493745</v>
      </c>
      <c r="AM46" s="113">
        <f t="shared" si="81"/>
        <v>14.381763563954308</v>
      </c>
      <c r="AN46" s="113">
        <f t="shared" si="81"/>
        <v>11.200082440144143</v>
      </c>
      <c r="AO46" s="113">
        <f t="shared" si="81"/>
        <v>8.4118931456968795</v>
      </c>
      <c r="AP46" s="110">
        <f t="shared" si="81"/>
        <v>15.065025532040476</v>
      </c>
      <c r="AQ46" s="112">
        <f t="shared" si="81"/>
        <v>35.159798790711847</v>
      </c>
      <c r="AR46" s="110">
        <f t="shared" si="81"/>
        <v>16.70542484790165</v>
      </c>
      <c r="AS46" s="110">
        <f t="shared" si="81"/>
        <v>12.888492710069844</v>
      </c>
      <c r="AT46" s="113">
        <f t="shared" si="81"/>
        <v>20.663923824933605</v>
      </c>
      <c r="AU46" s="110">
        <f t="shared" si="81"/>
        <v>14.780718622488177</v>
      </c>
      <c r="AV46" s="110">
        <f t="shared" si="81"/>
        <v>5.1407588739290189</v>
      </c>
      <c r="AW46" s="112">
        <f t="shared" si="81"/>
        <v>9.8489867461168057</v>
      </c>
      <c r="AX46" s="113">
        <f t="shared" si="81"/>
        <v>31.919661023405954</v>
      </c>
      <c r="AY46" s="110">
        <f t="shared" si="81"/>
        <v>33.069094804499201</v>
      </c>
      <c r="AZ46" s="113">
        <f t="shared" si="81"/>
        <v>27.249479414021117</v>
      </c>
      <c r="BA46" s="108"/>
    </row>
    <row r="47" spans="2:53">
      <c r="B47" s="12">
        <v>44096</v>
      </c>
      <c r="C47" s="110">
        <f t="shared" ref="C47:AH47" si="82">((C475/C456)-1)*100</f>
        <v>13.447932446218868</v>
      </c>
      <c r="D47" s="110">
        <f t="shared" si="82"/>
        <v>27.07894120402905</v>
      </c>
      <c r="E47" s="110">
        <f t="shared" si="82"/>
        <v>21.841264552325335</v>
      </c>
      <c r="F47" s="113">
        <f t="shared" si="82"/>
        <v>5.4111765340719042</v>
      </c>
      <c r="G47" s="110">
        <f t="shared" si="82"/>
        <v>9.3160815222336204</v>
      </c>
      <c r="H47" s="113">
        <f t="shared" si="82"/>
        <v>13.234808029910127</v>
      </c>
      <c r="I47" s="110">
        <f t="shared" si="82"/>
        <v>5.4566649744693052</v>
      </c>
      <c r="J47" s="113">
        <f t="shared" si="82"/>
        <v>11.12153955991948</v>
      </c>
      <c r="K47" s="110">
        <f t="shared" si="82"/>
        <v>8.0557417300145318</v>
      </c>
      <c r="L47" s="110">
        <f t="shared" si="82"/>
        <v>11.386521037351027</v>
      </c>
      <c r="M47" s="111">
        <f t="shared" si="82"/>
        <v>38.031669269390299</v>
      </c>
      <c r="N47" s="113">
        <f t="shared" si="82"/>
        <v>16.638525611254096</v>
      </c>
      <c r="O47" s="110">
        <f t="shared" si="82"/>
        <v>14.904590176235001</v>
      </c>
      <c r="P47" s="110">
        <f t="shared" si="82"/>
        <v>16.445587758351255</v>
      </c>
      <c r="Q47" s="110">
        <f t="shared" si="82"/>
        <v>21.412518224706666</v>
      </c>
      <c r="R47" s="110">
        <f t="shared" si="82"/>
        <v>24.0991581708194</v>
      </c>
      <c r="S47" s="110">
        <f t="shared" si="82"/>
        <v>22.919770439558995</v>
      </c>
      <c r="T47" s="110">
        <f t="shared" si="82"/>
        <v>7.8867322470403955</v>
      </c>
      <c r="U47" s="113">
        <f t="shared" si="82"/>
        <v>5.0205558858665844</v>
      </c>
      <c r="V47" s="110">
        <f t="shared" si="82"/>
        <v>9.5960208036264483</v>
      </c>
      <c r="W47" s="110">
        <f t="shared" si="82"/>
        <v>11.705510109584804</v>
      </c>
      <c r="X47" s="110">
        <f t="shared" si="82"/>
        <v>13.123117022120056</v>
      </c>
      <c r="Y47" s="113">
        <f t="shared" si="82"/>
        <v>17.34427350676091</v>
      </c>
      <c r="Z47" s="110">
        <f t="shared" si="82"/>
        <v>30.131034549271352</v>
      </c>
      <c r="AA47" s="110">
        <f t="shared" si="82"/>
        <v>10.970156874364889</v>
      </c>
      <c r="AB47" s="113">
        <f t="shared" si="82"/>
        <v>38.741530921147451</v>
      </c>
      <c r="AC47" s="113">
        <f t="shared" si="82"/>
        <v>13.950710710345614</v>
      </c>
      <c r="AD47" s="113">
        <f t="shared" si="82"/>
        <v>47.191482319192389</v>
      </c>
      <c r="AE47" s="113">
        <f t="shared" si="82"/>
        <v>18.869614921537071</v>
      </c>
      <c r="AF47" s="113">
        <f t="shared" si="82"/>
        <v>8.7007208502535516</v>
      </c>
      <c r="AG47" s="113">
        <f t="shared" si="82"/>
        <v>3.9524960308501722</v>
      </c>
      <c r="AH47" s="113">
        <f t="shared" si="82"/>
        <v>8.3025963293083862</v>
      </c>
      <c r="AI47" s="110">
        <f t="shared" ref="AI47:AZ47" si="83">((AI475/AI456)-1)*100</f>
        <v>8.5044552061051206</v>
      </c>
      <c r="AJ47" s="113">
        <f t="shared" si="83"/>
        <v>4.2018215224804756</v>
      </c>
      <c r="AK47" s="110">
        <f t="shared" si="83"/>
        <v>14.934120951212737</v>
      </c>
      <c r="AL47" s="110">
        <f t="shared" si="83"/>
        <v>29.485588607811607</v>
      </c>
      <c r="AM47" s="113">
        <f t="shared" si="83"/>
        <v>14.521508996664423</v>
      </c>
      <c r="AN47" s="113">
        <f t="shared" si="83"/>
        <v>11.101530614911081</v>
      </c>
      <c r="AO47" s="113">
        <f t="shared" si="83"/>
        <v>8.3821279397809043</v>
      </c>
      <c r="AP47" s="110">
        <f t="shared" si="83"/>
        <v>15.060045477815788</v>
      </c>
      <c r="AQ47" s="113">
        <f t="shared" si="83"/>
        <v>35.2233711274353</v>
      </c>
      <c r="AR47" s="110">
        <f t="shared" si="83"/>
        <v>16.356464501973612</v>
      </c>
      <c r="AS47" s="110">
        <f t="shared" si="83"/>
        <v>13.119424342217844</v>
      </c>
      <c r="AT47" s="113">
        <f t="shared" si="83"/>
        <v>21.360520859470956</v>
      </c>
      <c r="AU47" s="110">
        <f t="shared" si="83"/>
        <v>14.522334297249873</v>
      </c>
      <c r="AV47" s="110">
        <f t="shared" si="83"/>
        <v>5.2085150933519397</v>
      </c>
      <c r="AW47" s="113">
        <f t="shared" si="83"/>
        <v>9.9284091315536607</v>
      </c>
      <c r="AX47" s="113">
        <f t="shared" si="83"/>
        <v>32.980382345481843</v>
      </c>
      <c r="AY47" s="110">
        <f t="shared" si="83"/>
        <v>32.460319549366922</v>
      </c>
      <c r="AZ47" s="113">
        <f t="shared" si="83"/>
        <v>28.711256117455108</v>
      </c>
      <c r="BA47" s="108"/>
    </row>
    <row r="48" spans="2:53" ht="17.25">
      <c r="B48" s="12">
        <v>44097</v>
      </c>
      <c r="C48" s="110">
        <f t="shared" ref="C48:AH48" si="84">((C476/C457)-1)*100</f>
        <v>13.323785058702198</v>
      </c>
      <c r="D48" s="110">
        <f t="shared" si="84"/>
        <v>26.935516993531159</v>
      </c>
      <c r="E48" s="110">
        <f t="shared" si="84"/>
        <v>21.715427988843096</v>
      </c>
      <c r="F48" s="113">
        <f t="shared" si="84"/>
        <v>5.3358889735955151</v>
      </c>
      <c r="G48" s="110">
        <f t="shared" si="84"/>
        <v>9.1192057186421529</v>
      </c>
      <c r="H48" s="113">
        <f t="shared" si="84"/>
        <v>13.677689373084556</v>
      </c>
      <c r="I48" s="110">
        <f t="shared" si="84"/>
        <v>5.6035280578781599</v>
      </c>
      <c r="J48" s="113">
        <f t="shared" si="84"/>
        <v>11.083296128579633</v>
      </c>
      <c r="K48" s="110">
        <f t="shared" si="84"/>
        <v>7.849943751139854</v>
      </c>
      <c r="L48" s="110">
        <f t="shared" si="84"/>
        <v>11.0790952755075</v>
      </c>
      <c r="M48" s="111">
        <f t="shared" si="84"/>
        <v>36.053952938859865</v>
      </c>
      <c r="N48" s="113">
        <f t="shared" si="84"/>
        <v>17.121616962592668</v>
      </c>
      <c r="O48" s="110">
        <f t="shared" si="84"/>
        <v>14.625148368124808</v>
      </c>
      <c r="P48" s="110">
        <f t="shared" si="84"/>
        <v>16.237082528654344</v>
      </c>
      <c r="Q48" s="110">
        <f t="shared" si="84"/>
        <v>21.292794805162131</v>
      </c>
      <c r="R48" s="110">
        <f t="shared" si="84"/>
        <v>23.858951769365856</v>
      </c>
      <c r="S48" s="110">
        <f t="shared" si="84"/>
        <v>22.606415260679857</v>
      </c>
      <c r="T48" s="110">
        <f t="shared" si="84"/>
        <v>7.7216261335783409</v>
      </c>
      <c r="U48" s="113">
        <f t="shared" si="84"/>
        <v>5.0002584425482111</v>
      </c>
      <c r="V48" s="110">
        <f t="shared" si="84"/>
        <v>9.397443622517665</v>
      </c>
      <c r="W48" s="110">
        <f t="shared" si="84"/>
        <v>11.784398034398036</v>
      </c>
      <c r="X48" s="110">
        <f t="shared" si="84"/>
        <v>13.148004577841776</v>
      </c>
      <c r="Y48" s="113">
        <f t="shared" si="84"/>
        <v>17.37986974413257</v>
      </c>
      <c r="Z48" s="110">
        <f t="shared" si="84"/>
        <v>29.806464071519791</v>
      </c>
      <c r="AA48" s="110">
        <f t="shared" si="84"/>
        <v>10.850999414457597</v>
      </c>
      <c r="AB48" s="113">
        <f t="shared" si="84"/>
        <v>39.411514313078676</v>
      </c>
      <c r="AC48" s="113">
        <f t="shared" si="84"/>
        <v>14.095022903272159</v>
      </c>
      <c r="AD48" s="113">
        <f t="shared" si="84"/>
        <v>47.202914374047381</v>
      </c>
      <c r="AE48" s="113">
        <f t="shared" si="84"/>
        <v>19.188694059146826</v>
      </c>
      <c r="AF48" s="113">
        <f t="shared" si="84"/>
        <v>8.666873112951933</v>
      </c>
      <c r="AG48" s="113">
        <f t="shared" si="84"/>
        <v>4.0274848076248038</v>
      </c>
      <c r="AH48" s="113">
        <f t="shared" si="84"/>
        <v>8.4805478090399511</v>
      </c>
      <c r="AI48" s="112">
        <f t="shared" ref="AI48:AZ48" si="85">((AI476/AI457)-1)*100</f>
        <v>8.4810062893081692</v>
      </c>
      <c r="AJ48" s="110">
        <f t="shared" si="85"/>
        <v>4.1863523727273089</v>
      </c>
      <c r="AK48" s="110">
        <f t="shared" si="85"/>
        <v>14.706177508881236</v>
      </c>
      <c r="AL48" s="110">
        <f t="shared" si="85"/>
        <v>29.409839734319164</v>
      </c>
      <c r="AM48" s="113">
        <f t="shared" si="85"/>
        <v>14.671998673904941</v>
      </c>
      <c r="AN48" s="113">
        <f t="shared" si="85"/>
        <v>10.987354606016964</v>
      </c>
      <c r="AO48" s="113">
        <f t="shared" si="85"/>
        <v>8.5382905377106244</v>
      </c>
      <c r="AP48" s="110">
        <f t="shared" si="85"/>
        <v>15.109077001411265</v>
      </c>
      <c r="AQ48" s="113">
        <f t="shared" si="85"/>
        <v>35.485325985703511</v>
      </c>
      <c r="AR48" s="110">
        <f t="shared" si="85"/>
        <v>16.144328981259438</v>
      </c>
      <c r="AS48" s="110">
        <f t="shared" si="85"/>
        <v>13.490789992041584</v>
      </c>
      <c r="AT48" s="113">
        <f t="shared" si="85"/>
        <v>21.996771116166403</v>
      </c>
      <c r="AU48" s="110">
        <f t="shared" si="85"/>
        <v>14.278324731133885</v>
      </c>
      <c r="AV48" s="110">
        <f t="shared" si="85"/>
        <v>5.2594914663879999</v>
      </c>
      <c r="AW48" s="113">
        <f t="shared" si="85"/>
        <v>10.009304972824641</v>
      </c>
      <c r="AX48" s="113">
        <f t="shared" si="85"/>
        <v>34.034167576400677</v>
      </c>
      <c r="AY48" s="110">
        <f t="shared" si="85"/>
        <v>31.850931998395993</v>
      </c>
      <c r="AZ48" s="113">
        <f t="shared" si="85"/>
        <v>30.297029702970278</v>
      </c>
      <c r="BA48" s="108"/>
    </row>
    <row r="49" spans="2:53" ht="17.25">
      <c r="B49" s="12">
        <v>44098</v>
      </c>
      <c r="C49" s="110">
        <f t="shared" ref="C49:AH49" si="86">((C477/C458)-1)*100</f>
        <v>13.385891014790442</v>
      </c>
      <c r="D49" s="112">
        <f>((D477/D458)-1)*100</f>
        <v>26.849155503785681</v>
      </c>
      <c r="E49" s="110">
        <f t="shared" si="86"/>
        <v>21.521092919740624</v>
      </c>
      <c r="F49" s="113">
        <f t="shared" si="86"/>
        <v>5.2883844698791593</v>
      </c>
      <c r="G49" s="110">
        <f t="shared" si="86"/>
        <v>8.9431222132158261</v>
      </c>
      <c r="H49" s="113">
        <f t="shared" si="86"/>
        <v>14.17801326430399</v>
      </c>
      <c r="I49" s="110">
        <f t="shared" si="86"/>
        <v>5.667913234589439</v>
      </c>
      <c r="J49" s="113">
        <f t="shared" si="86"/>
        <v>10.97500099045201</v>
      </c>
      <c r="K49" s="110">
        <f t="shared" si="86"/>
        <v>7.7694594997360422</v>
      </c>
      <c r="L49" s="110">
        <f t="shared" si="86"/>
        <v>10.797955788819124</v>
      </c>
      <c r="M49" s="111">
        <f t="shared" si="86"/>
        <v>33.995701821914267</v>
      </c>
      <c r="N49" s="113">
        <f t="shared" si="86"/>
        <v>17.601314770193397</v>
      </c>
      <c r="O49" s="110">
        <f t="shared" si="86"/>
        <v>14.369104302780244</v>
      </c>
      <c r="P49" s="110">
        <f t="shared" si="86"/>
        <v>16.106699187604214</v>
      </c>
      <c r="Q49" s="110">
        <f t="shared" si="86"/>
        <v>21.238578343336133</v>
      </c>
      <c r="R49" s="112">
        <f t="shared" si="86"/>
        <v>23.81180394455502</v>
      </c>
      <c r="S49" s="110">
        <f t="shared" si="86"/>
        <v>22.301555292279041</v>
      </c>
      <c r="T49" s="110">
        <f t="shared" si="86"/>
        <v>7.6004620341662221</v>
      </c>
      <c r="U49" s="113">
        <f t="shared" si="86"/>
        <v>5.0676072253336368</v>
      </c>
      <c r="V49" s="110">
        <f t="shared" si="86"/>
        <v>9.2260789069014812</v>
      </c>
      <c r="W49" s="110">
        <f t="shared" si="86"/>
        <v>11.741892139497946</v>
      </c>
      <c r="X49" s="110">
        <f t="shared" si="86"/>
        <v>13.213532723812914</v>
      </c>
      <c r="Y49" s="113">
        <f t="shared" si="86"/>
        <v>17.572929029724914</v>
      </c>
      <c r="Z49" s="110">
        <f t="shared" si="86"/>
        <v>29.559198099596461</v>
      </c>
      <c r="AA49" s="110">
        <f t="shared" si="86"/>
        <v>10.655083725240488</v>
      </c>
      <c r="AB49" s="113">
        <f t="shared" si="86"/>
        <v>40.664751024985122</v>
      </c>
      <c r="AC49" s="113">
        <f t="shared" si="86"/>
        <v>14.363288824955966</v>
      </c>
      <c r="AD49" s="113">
        <f t="shared" si="86"/>
        <v>47.230524642289382</v>
      </c>
      <c r="AE49" s="113">
        <f t="shared" si="86"/>
        <v>19.473124810203469</v>
      </c>
      <c r="AF49" s="113">
        <f t="shared" si="86"/>
        <v>8.6879398438252977</v>
      </c>
      <c r="AG49" s="113">
        <f t="shared" si="86"/>
        <v>4.1243439549449423</v>
      </c>
      <c r="AH49" s="113">
        <f t="shared" si="86"/>
        <v>8.7461359911114265</v>
      </c>
      <c r="AI49" s="113">
        <f t="shared" ref="AI49:AZ49" si="87">((AI477/AI458)-1)*100</f>
        <v>8.5915580397285076</v>
      </c>
      <c r="AJ49" s="110">
        <f t="shared" si="87"/>
        <v>4.1807232647728121</v>
      </c>
      <c r="AK49" s="110">
        <f t="shared" si="87"/>
        <v>14.48857352667947</v>
      </c>
      <c r="AL49" s="110">
        <f t="shared" si="87"/>
        <v>28.834404391163517</v>
      </c>
      <c r="AM49" s="113">
        <f t="shared" si="87"/>
        <v>14.879382074186086</v>
      </c>
      <c r="AN49" s="113">
        <f t="shared" si="87"/>
        <v>10.925039790044888</v>
      </c>
      <c r="AO49" s="113">
        <f t="shared" si="87"/>
        <v>8.4873383188368798</v>
      </c>
      <c r="AP49" s="110">
        <f t="shared" si="87"/>
        <v>15.247725908482268</v>
      </c>
      <c r="AQ49" s="113">
        <f t="shared" si="87"/>
        <v>36.068199581230644</v>
      </c>
      <c r="AR49" s="110">
        <f t="shared" si="87"/>
        <v>16.015237927465709</v>
      </c>
      <c r="AS49" s="110">
        <f t="shared" si="87"/>
        <v>13.915733589797451</v>
      </c>
      <c r="AT49" s="113">
        <f t="shared" si="87"/>
        <v>22.715022995442503</v>
      </c>
      <c r="AU49" s="110">
        <f t="shared" si="87"/>
        <v>14.023874986320561</v>
      </c>
      <c r="AV49" s="110">
        <f t="shared" si="87"/>
        <v>5.3111961057023649</v>
      </c>
      <c r="AW49" s="113">
        <f t="shared" si="87"/>
        <v>10.168446273631581</v>
      </c>
      <c r="AX49" s="113">
        <f t="shared" si="87"/>
        <v>35.216421779596566</v>
      </c>
      <c r="AY49" s="110">
        <f t="shared" si="87"/>
        <v>31.560902868941287</v>
      </c>
      <c r="AZ49" s="113">
        <f t="shared" si="87"/>
        <v>31.914893617021313</v>
      </c>
      <c r="BA49" s="108"/>
    </row>
    <row r="50" spans="2:53" ht="17.25">
      <c r="B50" s="12">
        <v>44099</v>
      </c>
      <c r="C50" s="110">
        <f t="shared" ref="C50:AH50" si="88">((C478/C459)-1)*100</f>
        <v>13.407288782847182</v>
      </c>
      <c r="D50" s="113">
        <f t="shared" si="88"/>
        <v>26.889538515353696</v>
      </c>
      <c r="E50" s="110">
        <f t="shared" si="88"/>
        <v>21.398205520938518</v>
      </c>
      <c r="F50" s="113">
        <f t="shared" si="88"/>
        <v>5.2455880083366768</v>
      </c>
      <c r="G50" s="110">
        <f t="shared" si="88"/>
        <v>8.8186361932546262</v>
      </c>
      <c r="H50" s="113">
        <f t="shared" si="88"/>
        <v>14.641576109257848</v>
      </c>
      <c r="I50" s="110">
        <f t="shared" si="88"/>
        <v>5.7525339146510035</v>
      </c>
      <c r="J50" s="113">
        <f t="shared" si="88"/>
        <v>11.083083714330733</v>
      </c>
      <c r="K50" s="110">
        <f t="shared" si="88"/>
        <v>7.6758669503860011</v>
      </c>
      <c r="L50" s="110">
        <f t="shared" si="88"/>
        <v>10.489510489510479</v>
      </c>
      <c r="M50" s="111">
        <f t="shared" si="88"/>
        <v>32.648951401016333</v>
      </c>
      <c r="N50" s="113">
        <f t="shared" si="88"/>
        <v>18.062975193264741</v>
      </c>
      <c r="O50" s="110">
        <f t="shared" si="88"/>
        <v>14.182462123696471</v>
      </c>
      <c r="P50" s="112">
        <f t="shared" si="88"/>
        <v>16.054452842872792</v>
      </c>
      <c r="Q50" s="110">
        <f t="shared" si="88"/>
        <v>21.279277171246957</v>
      </c>
      <c r="R50" s="113">
        <f t="shared" si="88"/>
        <v>23.835447896279803</v>
      </c>
      <c r="S50" s="110">
        <f t="shared" si="88"/>
        <v>22.434374980519767</v>
      </c>
      <c r="T50" s="110">
        <f t="shared" si="88"/>
        <v>7.4390719520152526</v>
      </c>
      <c r="U50" s="113">
        <f t="shared" si="88"/>
        <v>5.1602890007015789</v>
      </c>
      <c r="V50" s="110">
        <f t="shared" si="88"/>
        <v>9.0938843025527341</v>
      </c>
      <c r="W50" s="110">
        <f t="shared" si="88"/>
        <v>11.833384007297054</v>
      </c>
      <c r="X50" s="110">
        <f t="shared" si="88"/>
        <v>13.20528692592644</v>
      </c>
      <c r="Y50" s="113">
        <f t="shared" si="88"/>
        <v>17.598489041839649</v>
      </c>
      <c r="Z50" s="110">
        <f t="shared" si="88"/>
        <v>29.093204220858592</v>
      </c>
      <c r="AA50" s="110">
        <f t="shared" si="88"/>
        <v>10.56970417973675</v>
      </c>
      <c r="AB50" s="113">
        <f t="shared" si="88"/>
        <v>41.706701690111657</v>
      </c>
      <c r="AC50" s="113">
        <f t="shared" si="88"/>
        <v>14.654588286723879</v>
      </c>
      <c r="AD50" s="113">
        <f t="shared" si="88"/>
        <v>47.462667942265327</v>
      </c>
      <c r="AE50" s="113">
        <f t="shared" si="88"/>
        <v>19.8275110036084</v>
      </c>
      <c r="AF50" s="113">
        <f t="shared" si="88"/>
        <v>8.7454150903539372</v>
      </c>
      <c r="AG50" s="113">
        <f t="shared" si="88"/>
        <v>4.2317781670049515</v>
      </c>
      <c r="AH50" s="113">
        <f t="shared" si="88"/>
        <v>9.0687376001578066</v>
      </c>
      <c r="AI50" s="113">
        <f t="shared" ref="AI50:AZ50" si="89">((AI478/AI459)-1)*100</f>
        <v>8.6857211193494201</v>
      </c>
      <c r="AJ50" s="110">
        <f t="shared" si="89"/>
        <v>4.191021978261289</v>
      </c>
      <c r="AK50" s="110">
        <f t="shared" si="89"/>
        <v>14.31259559322109</v>
      </c>
      <c r="AL50" s="110">
        <f t="shared" si="89"/>
        <v>28.29857254514787</v>
      </c>
      <c r="AM50" s="113">
        <f t="shared" si="89"/>
        <v>15.081208865833062</v>
      </c>
      <c r="AN50" s="113">
        <f t="shared" si="89"/>
        <v>10.895731122533858</v>
      </c>
      <c r="AO50" s="113">
        <f t="shared" si="89"/>
        <v>8.3871008997141736</v>
      </c>
      <c r="AP50" s="110">
        <f t="shared" si="89"/>
        <v>15.448456977717617</v>
      </c>
      <c r="AQ50" s="113">
        <f t="shared" si="89"/>
        <v>36.767263913312085</v>
      </c>
      <c r="AR50" s="110">
        <f t="shared" si="89"/>
        <v>15.942227866733205</v>
      </c>
      <c r="AS50" s="110">
        <f t="shared" si="89"/>
        <v>14.215300847758972</v>
      </c>
      <c r="AT50" s="113">
        <f t="shared" si="89"/>
        <v>23.648449726513476</v>
      </c>
      <c r="AU50" s="110">
        <f t="shared" si="89"/>
        <v>13.764458794395162</v>
      </c>
      <c r="AV50" s="110">
        <f t="shared" si="89"/>
        <v>5.2362375379280346</v>
      </c>
      <c r="AW50" s="113">
        <f t="shared" si="89"/>
        <v>10.333524300051366</v>
      </c>
      <c r="AX50" s="113">
        <f t="shared" si="89"/>
        <v>36.372525095576513</v>
      </c>
      <c r="AY50" s="110">
        <f t="shared" si="89"/>
        <v>31.318522611676936</v>
      </c>
      <c r="AZ50" s="113">
        <f t="shared" si="89"/>
        <v>33.661333710887732</v>
      </c>
      <c r="BA50" s="108"/>
    </row>
    <row r="51" spans="2:53" ht="17.25">
      <c r="B51" s="12">
        <v>44100</v>
      </c>
      <c r="C51" s="110">
        <f t="shared" ref="C51:AH51" si="90">((C479/C460)-1)*100</f>
        <v>13.390976943271561</v>
      </c>
      <c r="D51" s="113">
        <f t="shared" si="90"/>
        <v>27.057199891564188</v>
      </c>
      <c r="E51" s="110">
        <f t="shared" si="90"/>
        <v>21.517855025855148</v>
      </c>
      <c r="F51" s="113">
        <f t="shared" si="90"/>
        <v>5.2545412291928884</v>
      </c>
      <c r="G51" s="110">
        <f t="shared" si="90"/>
        <v>8.7241814808211018</v>
      </c>
      <c r="H51" s="113">
        <f t="shared" si="90"/>
        <v>15.073140726217238</v>
      </c>
      <c r="I51" s="110">
        <f t="shared" si="90"/>
        <v>5.8149389935129081</v>
      </c>
      <c r="J51" s="113">
        <f t="shared" si="90"/>
        <v>11.064950538510953</v>
      </c>
      <c r="K51" s="110">
        <f t="shared" si="90"/>
        <v>7.6235564630297681</v>
      </c>
      <c r="L51" s="110">
        <f t="shared" si="90"/>
        <v>10.23864282885385</v>
      </c>
      <c r="M51" s="111">
        <f t="shared" si="90"/>
        <v>31.509326080573619</v>
      </c>
      <c r="N51" s="113">
        <f t="shared" si="90"/>
        <v>18.523644557342344</v>
      </c>
      <c r="O51" s="112">
        <f t="shared" si="90"/>
        <v>13.951282759961604</v>
      </c>
      <c r="P51" s="113">
        <f t="shared" si="90"/>
        <v>16.080940658626353</v>
      </c>
      <c r="Q51" s="110">
        <f t="shared" si="90"/>
        <v>21.302767909554944</v>
      </c>
      <c r="R51" s="113">
        <f t="shared" si="90"/>
        <v>23.919355707590384</v>
      </c>
      <c r="S51" s="110">
        <f t="shared" si="90"/>
        <v>22.564352405737754</v>
      </c>
      <c r="T51" s="110">
        <f t="shared" si="90"/>
        <v>7.2936242294847631</v>
      </c>
      <c r="U51" s="113">
        <f t="shared" si="90"/>
        <v>5.2926208651399298</v>
      </c>
      <c r="V51" s="110">
        <f t="shared" si="90"/>
        <v>8.9905014358294686</v>
      </c>
      <c r="W51" s="110">
        <f t="shared" si="90"/>
        <v>11.95763993948562</v>
      </c>
      <c r="X51" s="110">
        <f t="shared" si="90"/>
        <v>13.219643992754836</v>
      </c>
      <c r="Y51" s="113">
        <f t="shared" si="90"/>
        <v>18.035628885700628</v>
      </c>
      <c r="Z51" s="110">
        <f t="shared" si="90"/>
        <v>28.759876852146714</v>
      </c>
      <c r="AA51" s="110">
        <f t="shared" si="90"/>
        <v>10.427528165082812</v>
      </c>
      <c r="AB51" s="113">
        <f t="shared" si="90"/>
        <v>43.477592304669479</v>
      </c>
      <c r="AC51" s="113">
        <f t="shared" si="90"/>
        <v>14.95935874450276</v>
      </c>
      <c r="AD51" s="113">
        <f t="shared" si="90"/>
        <v>47.812005108556811</v>
      </c>
      <c r="AE51" s="113">
        <f t="shared" si="90"/>
        <v>20.212204932033039</v>
      </c>
      <c r="AF51" s="113">
        <f t="shared" si="90"/>
        <v>8.7401288743570671</v>
      </c>
      <c r="AG51" s="113">
        <f t="shared" si="90"/>
        <v>4.3375116117728707</v>
      </c>
      <c r="AH51" s="113">
        <f t="shared" si="90"/>
        <v>9.4478339951605825</v>
      </c>
      <c r="AI51" s="113">
        <f t="shared" ref="AI51:AZ51" si="91">((AI479/AI460)-1)*100</f>
        <v>8.8207810140922263</v>
      </c>
      <c r="AJ51" s="110">
        <f t="shared" si="91"/>
        <v>4.2316929716209151</v>
      </c>
      <c r="AK51" s="110">
        <f t="shared" si="91"/>
        <v>14.212947033280066</v>
      </c>
      <c r="AL51" s="110">
        <f t="shared" si="91"/>
        <v>27.695996816295377</v>
      </c>
      <c r="AM51" s="113">
        <f t="shared" si="91"/>
        <v>15.315132549918609</v>
      </c>
      <c r="AN51" s="113">
        <f t="shared" si="91"/>
        <v>10.947382613953938</v>
      </c>
      <c r="AO51" s="113">
        <f t="shared" si="91"/>
        <v>8.2720892613774133</v>
      </c>
      <c r="AP51" s="110">
        <f t="shared" si="91"/>
        <v>15.584465939700266</v>
      </c>
      <c r="AQ51" s="113">
        <f t="shared" si="91"/>
        <v>37.480084721935846</v>
      </c>
      <c r="AR51" s="110">
        <f t="shared" si="91"/>
        <v>15.889004937663319</v>
      </c>
      <c r="AS51" s="110">
        <f t="shared" si="91"/>
        <v>14.196061545463579</v>
      </c>
      <c r="AT51" s="113">
        <f t="shared" si="91"/>
        <v>24.566031641042606</v>
      </c>
      <c r="AU51" s="110">
        <f t="shared" si="91"/>
        <v>13.528046546301331</v>
      </c>
      <c r="AV51" s="110">
        <f t="shared" si="91"/>
        <v>5.2144586648218416</v>
      </c>
      <c r="AW51" s="113">
        <f t="shared" si="91"/>
        <v>10.512166680197499</v>
      </c>
      <c r="AX51" s="113">
        <f t="shared" si="91"/>
        <v>37.428258840626746</v>
      </c>
      <c r="AY51" s="110">
        <f t="shared" si="91"/>
        <v>31.032562284186671</v>
      </c>
      <c r="AZ51" s="113">
        <f t="shared" si="91"/>
        <v>35.261108967839228</v>
      </c>
      <c r="BA51" s="108"/>
    </row>
    <row r="52" spans="2:53" ht="17.25">
      <c r="B52" s="12">
        <v>44101</v>
      </c>
      <c r="C52" s="110">
        <f t="shared" ref="C52:AH52" si="92">((C480/C461)-1)*100</f>
        <v>13.432877191336567</v>
      </c>
      <c r="D52" s="113">
        <f t="shared" si="92"/>
        <v>27.423121837290807</v>
      </c>
      <c r="E52" s="110">
        <f t="shared" si="92"/>
        <v>21.625206092654125</v>
      </c>
      <c r="F52" s="113">
        <f t="shared" si="92"/>
        <v>5.2705806113031439</v>
      </c>
      <c r="G52" s="110">
        <f t="shared" si="92"/>
        <v>8.669178270109267</v>
      </c>
      <c r="H52" s="113">
        <f t="shared" si="92"/>
        <v>15.492523102906318</v>
      </c>
      <c r="I52" s="110">
        <f t="shared" si="92"/>
        <v>5.8729234621856863</v>
      </c>
      <c r="J52" s="113">
        <f t="shared" si="92"/>
        <v>11.006620347626717</v>
      </c>
      <c r="K52" s="110">
        <f t="shared" si="92"/>
        <v>7.5448746977574865</v>
      </c>
      <c r="L52" s="110">
        <f t="shared" si="92"/>
        <v>10.026310594949273</v>
      </c>
      <c r="M52" s="111">
        <f t="shared" si="92"/>
        <v>30.506567745074207</v>
      </c>
      <c r="N52" s="113">
        <f t="shared" si="92"/>
        <v>19.037207373619335</v>
      </c>
      <c r="O52" s="110">
        <f t="shared" si="92"/>
        <v>13.957533020363622</v>
      </c>
      <c r="P52" s="113">
        <f t="shared" si="92"/>
        <v>16.103154536661492</v>
      </c>
      <c r="Q52" s="110">
        <f t="shared" si="92"/>
        <v>21.430195017449982</v>
      </c>
      <c r="R52" s="113">
        <f t="shared" si="92"/>
        <v>24.008025857543736</v>
      </c>
      <c r="S52" s="110">
        <f t="shared" si="92"/>
        <v>22.760585573205816</v>
      </c>
      <c r="T52" s="110">
        <f t="shared" si="92"/>
        <v>7.1555363653809101</v>
      </c>
      <c r="U52" s="110">
        <f t="shared" si="92"/>
        <v>5.3951477875710641</v>
      </c>
      <c r="V52" s="110">
        <f t="shared" si="92"/>
        <v>8.9190367153969774</v>
      </c>
      <c r="W52" s="110">
        <f t="shared" si="92"/>
        <v>12.045037179757333</v>
      </c>
      <c r="X52" s="110">
        <f t="shared" si="92"/>
        <v>13.221038355136972</v>
      </c>
      <c r="Y52" s="113">
        <f t="shared" si="92"/>
        <v>18.491114441521606</v>
      </c>
      <c r="Z52" s="110">
        <f t="shared" si="92"/>
        <v>28.408160822366678</v>
      </c>
      <c r="AA52" s="112">
        <f t="shared" si="92"/>
        <v>10.348212532795497</v>
      </c>
      <c r="AB52" s="113">
        <f t="shared" si="92"/>
        <v>44.946580297804317</v>
      </c>
      <c r="AC52" s="113">
        <f t="shared" si="92"/>
        <v>15.350579386216467</v>
      </c>
      <c r="AD52" s="113">
        <f t="shared" si="92"/>
        <v>47.893512017012419</v>
      </c>
      <c r="AE52" s="113">
        <f t="shared" si="92"/>
        <v>20.471838735103852</v>
      </c>
      <c r="AF52" s="113">
        <f t="shared" si="92"/>
        <v>8.7115373637038473</v>
      </c>
      <c r="AG52" s="113">
        <f t="shared" si="92"/>
        <v>4.4632521343883402</v>
      </c>
      <c r="AH52" s="113">
        <f t="shared" si="92"/>
        <v>9.8421682812670284</v>
      </c>
      <c r="AI52" s="113">
        <f t="shared" ref="AI52:AZ52" si="93">((AI480/AI461)-1)*100</f>
        <v>8.9849345517411638</v>
      </c>
      <c r="AJ52" s="110">
        <f t="shared" si="93"/>
        <v>4.278767689161822</v>
      </c>
      <c r="AK52" s="110">
        <f t="shared" si="93"/>
        <v>14.145276513882399</v>
      </c>
      <c r="AL52" s="110">
        <f t="shared" si="93"/>
        <v>26.84832065437055</v>
      </c>
      <c r="AM52" s="113">
        <f t="shared" si="93"/>
        <v>15.591503515004913</v>
      </c>
      <c r="AN52" s="113">
        <f t="shared" si="93"/>
        <v>11.011211981121981</v>
      </c>
      <c r="AO52" s="113">
        <f t="shared" si="93"/>
        <v>8.1796504401207457</v>
      </c>
      <c r="AP52" s="110">
        <f t="shared" si="93"/>
        <v>15.544064345739383</v>
      </c>
      <c r="AQ52" s="113">
        <f t="shared" si="93"/>
        <v>38.093566062666895</v>
      </c>
      <c r="AR52" s="110">
        <f t="shared" si="93"/>
        <v>15.776818922682123</v>
      </c>
      <c r="AS52" s="110">
        <f t="shared" si="93"/>
        <v>14.27693306298119</v>
      </c>
      <c r="AT52" s="113">
        <f t="shared" si="93"/>
        <v>25.323468930694659</v>
      </c>
      <c r="AU52" s="110">
        <f t="shared" si="93"/>
        <v>13.201830473952558</v>
      </c>
      <c r="AV52" s="110">
        <f t="shared" si="93"/>
        <v>5.1452210635180462</v>
      </c>
      <c r="AW52" s="113">
        <f t="shared" si="93"/>
        <v>10.670561536992707</v>
      </c>
      <c r="AX52" s="113">
        <f t="shared" si="93"/>
        <v>38.572804295594466</v>
      </c>
      <c r="AY52" s="110">
        <f t="shared" si="93"/>
        <v>30.854569420035148</v>
      </c>
      <c r="AZ52" s="113">
        <f t="shared" si="93"/>
        <v>36.675003473669591</v>
      </c>
      <c r="BA52" s="108"/>
    </row>
    <row r="53" spans="2:53">
      <c r="B53" s="12">
        <v>44102</v>
      </c>
      <c r="C53" s="110">
        <f t="shared" ref="C53:AH53" si="94">((C481/C462)-1)*100</f>
        <v>13.529302700096935</v>
      </c>
      <c r="D53" s="113">
        <f t="shared" si="94"/>
        <v>27.73948752431501</v>
      </c>
      <c r="E53" s="110">
        <f t="shared" si="94"/>
        <v>21.692545269927209</v>
      </c>
      <c r="F53" s="113">
        <f t="shared" si="94"/>
        <v>5.3127606742093159</v>
      </c>
      <c r="G53" s="110">
        <f t="shared" si="94"/>
        <v>8.6303866134045393</v>
      </c>
      <c r="H53" s="113">
        <f t="shared" si="94"/>
        <v>15.91778805969437</v>
      </c>
      <c r="I53" s="110">
        <f t="shared" si="94"/>
        <v>5.9398930866973787</v>
      </c>
      <c r="J53" s="113">
        <f t="shared" si="94"/>
        <v>11.080459057552684</v>
      </c>
      <c r="K53" s="110">
        <f t="shared" si="94"/>
        <v>7.4785565582529134</v>
      </c>
      <c r="L53" s="110">
        <f t="shared" si="94"/>
        <v>9.8172279388526906</v>
      </c>
      <c r="M53" s="111">
        <f t="shared" si="94"/>
        <v>29.713455460523353</v>
      </c>
      <c r="N53" s="113">
        <f t="shared" si="94"/>
        <v>19.584250082143463</v>
      </c>
      <c r="O53" s="113">
        <f t="shared" si="94"/>
        <v>14.0021429917369</v>
      </c>
      <c r="P53" s="113">
        <f t="shared" si="94"/>
        <v>16.164636096816352</v>
      </c>
      <c r="Q53" s="110">
        <f t="shared" si="94"/>
        <v>21.634219524108577</v>
      </c>
      <c r="R53" s="113">
        <f t="shared" si="94"/>
        <v>23.92763633971451</v>
      </c>
      <c r="S53" s="110">
        <f t="shared" si="94"/>
        <v>22.953060730704088</v>
      </c>
      <c r="T53" s="110">
        <f t="shared" si="94"/>
        <v>7.0162626719136423</v>
      </c>
      <c r="U53" s="110">
        <f t="shared" si="94"/>
        <v>5.5250023634804801</v>
      </c>
      <c r="V53" s="110">
        <f t="shared" si="94"/>
        <v>8.8585526069122622</v>
      </c>
      <c r="W53" s="110">
        <f t="shared" si="94"/>
        <v>12.135457213006774</v>
      </c>
      <c r="X53" s="110">
        <f t="shared" si="94"/>
        <v>13.224883821090415</v>
      </c>
      <c r="Y53" s="113">
        <f t="shared" si="94"/>
        <v>18.768504024462619</v>
      </c>
      <c r="Z53" s="110">
        <f t="shared" si="94"/>
        <v>28.132276702591529</v>
      </c>
      <c r="AA53" s="113">
        <f t="shared" si="94"/>
        <v>10.385512792565832</v>
      </c>
      <c r="AB53" s="113">
        <f t="shared" si="94"/>
        <v>46.895142534387688</v>
      </c>
      <c r="AC53" s="113">
        <f t="shared" si="94"/>
        <v>15.793396715424347</v>
      </c>
      <c r="AD53" s="113">
        <f t="shared" si="94"/>
        <v>47.82561640331371</v>
      </c>
      <c r="AE53" s="113">
        <f t="shared" si="94"/>
        <v>20.734636104525926</v>
      </c>
      <c r="AF53" s="113">
        <f t="shared" si="94"/>
        <v>8.7591655772182087</v>
      </c>
      <c r="AG53" s="113">
        <f t="shared" si="94"/>
        <v>4.5827036399207932</v>
      </c>
      <c r="AH53" s="113">
        <f t="shared" si="94"/>
        <v>10.256410256410241</v>
      </c>
      <c r="AI53" s="113">
        <f t="shared" ref="AI53:AZ53" si="95">((AI481/AI462)-1)*100</f>
        <v>9.1538917124636576</v>
      </c>
      <c r="AJ53" s="110">
        <f t="shared" si="95"/>
        <v>4.3463145924505175</v>
      </c>
      <c r="AK53" s="110">
        <f t="shared" si="95"/>
        <v>14.126771760833389</v>
      </c>
      <c r="AL53" s="110">
        <f t="shared" si="95"/>
        <v>26.878472558990229</v>
      </c>
      <c r="AM53" s="113">
        <f t="shared" si="95"/>
        <v>15.838986657320952</v>
      </c>
      <c r="AN53" s="113">
        <f t="shared" si="95"/>
        <v>11.109819637253082</v>
      </c>
      <c r="AO53" s="113">
        <f t="shared" si="95"/>
        <v>8.1081934497872155</v>
      </c>
      <c r="AP53" s="110">
        <f t="shared" si="95"/>
        <v>15.436296009438276</v>
      </c>
      <c r="AQ53" s="113">
        <f t="shared" si="95"/>
        <v>38.914649588689173</v>
      </c>
      <c r="AR53" s="110">
        <f t="shared" si="95"/>
        <v>15.777963253579696</v>
      </c>
      <c r="AS53" s="110">
        <f t="shared" si="95"/>
        <v>14.3460283771915</v>
      </c>
      <c r="AT53" s="113">
        <f t="shared" si="95"/>
        <v>26.061722940990826</v>
      </c>
      <c r="AU53" s="110">
        <f t="shared" si="95"/>
        <v>12.923624526085241</v>
      </c>
      <c r="AV53" s="110">
        <f t="shared" si="95"/>
        <v>5.0803747958393819</v>
      </c>
      <c r="AW53" s="113">
        <f t="shared" si="95"/>
        <v>10.845295347239503</v>
      </c>
      <c r="AX53" s="110">
        <f t="shared" si="95"/>
        <v>39.678256273922543</v>
      </c>
      <c r="AY53" s="110">
        <f t="shared" si="95"/>
        <v>30.500913813005013</v>
      </c>
      <c r="AZ53" s="113">
        <f t="shared" si="95"/>
        <v>37.98273668282954</v>
      </c>
      <c r="BA53" s="108"/>
    </row>
    <row r="54" spans="2:53">
      <c r="B54" s="12">
        <v>44103</v>
      </c>
      <c r="C54" s="110">
        <f t="shared" ref="C54:AH54" si="96">((C482/C463)-1)*100</f>
        <v>13.395405221110067</v>
      </c>
      <c r="D54" s="113">
        <f t="shared" si="96"/>
        <v>28.130189305878428</v>
      </c>
      <c r="E54" s="110">
        <f t="shared" si="96"/>
        <v>21.821692344137489</v>
      </c>
      <c r="F54" s="113">
        <f t="shared" si="96"/>
        <v>5.3475338256140148</v>
      </c>
      <c r="G54" s="110">
        <f t="shared" si="96"/>
        <v>8.6014269389949938</v>
      </c>
      <c r="H54" s="113">
        <f t="shared" si="96"/>
        <v>16.295922405560304</v>
      </c>
      <c r="I54" s="110">
        <f t="shared" si="96"/>
        <v>6.1228969898621699</v>
      </c>
      <c r="J54" s="113">
        <f t="shared" si="96"/>
        <v>11.293020387713426</v>
      </c>
      <c r="K54" s="110">
        <f t="shared" si="96"/>
        <v>7.4111557211050005</v>
      </c>
      <c r="L54" s="110">
        <f t="shared" si="96"/>
        <v>9.6109647581816393</v>
      </c>
      <c r="M54" s="111">
        <f t="shared" si="96"/>
        <v>28.853078330677029</v>
      </c>
      <c r="N54" s="113">
        <f t="shared" si="96"/>
        <v>20.225991034724956</v>
      </c>
      <c r="O54" s="113">
        <f t="shared" si="96"/>
        <v>14.023111105203911</v>
      </c>
      <c r="P54" s="113">
        <f t="shared" si="96"/>
        <v>16.20124323151153</v>
      </c>
      <c r="Q54" s="110">
        <f t="shared" si="96"/>
        <v>21.806390676591292</v>
      </c>
      <c r="R54" s="113">
        <f t="shared" si="96"/>
        <v>24.055690324730094</v>
      </c>
      <c r="S54" s="110">
        <f t="shared" si="96"/>
        <v>23.140686506533736</v>
      </c>
      <c r="T54" s="110">
        <f t="shared" si="96"/>
        <v>6.8994945364938332</v>
      </c>
      <c r="U54" s="110">
        <f t="shared" si="96"/>
        <v>5.6984269809091437</v>
      </c>
      <c r="V54" s="110">
        <f t="shared" si="96"/>
        <v>8.8275355918920653</v>
      </c>
      <c r="W54" s="110">
        <f t="shared" si="96"/>
        <v>12.288438617401699</v>
      </c>
      <c r="X54" s="113">
        <f t="shared" si="96"/>
        <v>13.222059568917533</v>
      </c>
      <c r="Y54" s="113">
        <f t="shared" si="96"/>
        <v>18.989912923527918</v>
      </c>
      <c r="Z54" s="110">
        <f t="shared" si="96"/>
        <v>27.720810999766954</v>
      </c>
      <c r="AA54" s="113">
        <f t="shared" si="96"/>
        <v>10.53772703968059</v>
      </c>
      <c r="AB54" s="113">
        <f t="shared" si="96"/>
        <v>48.972158876511408</v>
      </c>
      <c r="AC54" s="113">
        <f t="shared" si="96"/>
        <v>15.876138387539985</v>
      </c>
      <c r="AD54" s="113">
        <f t="shared" si="96"/>
        <v>47.58749083613074</v>
      </c>
      <c r="AE54" s="113">
        <f t="shared" si="96"/>
        <v>21.131635739174094</v>
      </c>
      <c r="AF54" s="113">
        <f t="shared" si="96"/>
        <v>9.0951949913253394</v>
      </c>
      <c r="AG54" s="113">
        <f t="shared" si="96"/>
        <v>4.7168060102900089</v>
      </c>
      <c r="AH54" s="113">
        <f t="shared" si="96"/>
        <v>10.684460587977762</v>
      </c>
      <c r="AI54" s="113">
        <f t="shared" ref="AI54:AZ54" si="97">((AI482/AI463)-1)*100</f>
        <v>9.4188494607214679</v>
      </c>
      <c r="AJ54" s="110">
        <f t="shared" si="97"/>
        <v>4.4423407533721759</v>
      </c>
      <c r="AK54" s="110">
        <f t="shared" si="97"/>
        <v>14.137501331345192</v>
      </c>
      <c r="AL54" s="110">
        <f t="shared" si="97"/>
        <v>26.622861519464159</v>
      </c>
      <c r="AM54" s="113">
        <f t="shared" si="97"/>
        <v>16.013689635274719</v>
      </c>
      <c r="AN54" s="110">
        <f t="shared" si="97"/>
        <v>11.212008206237488</v>
      </c>
      <c r="AO54" s="113">
        <f t="shared" si="97"/>
        <v>8.2209700140873476</v>
      </c>
      <c r="AP54" s="110">
        <f t="shared" si="97"/>
        <v>15.135141777106575</v>
      </c>
      <c r="AQ54" s="113">
        <f t="shared" si="97"/>
        <v>39.67295597484275</v>
      </c>
      <c r="AR54" s="110">
        <f t="shared" si="97"/>
        <v>15.781053603573403</v>
      </c>
      <c r="AS54" s="110">
        <f t="shared" si="97"/>
        <v>14.520397349246084</v>
      </c>
      <c r="AT54" s="113">
        <f t="shared" si="97"/>
        <v>26.648278071600373</v>
      </c>
      <c r="AU54" s="110">
        <f t="shared" si="97"/>
        <v>12.651189651691164</v>
      </c>
      <c r="AV54" s="110">
        <f t="shared" si="97"/>
        <v>5.0047133430456858</v>
      </c>
      <c r="AW54" s="113">
        <f t="shared" si="97"/>
        <v>10.97477808754288</v>
      </c>
      <c r="AX54" s="110">
        <f t="shared" si="97"/>
        <v>40.624841956202864</v>
      </c>
      <c r="AY54" s="110">
        <f t="shared" si="97"/>
        <v>30.115446095553878</v>
      </c>
      <c r="AZ54" s="113">
        <f t="shared" si="97"/>
        <v>39.210015990201754</v>
      </c>
      <c r="BA54" s="108"/>
    </row>
    <row r="55" spans="2:53" ht="17.25">
      <c r="B55" s="12">
        <v>44104</v>
      </c>
      <c r="C55" s="110">
        <f t="shared" ref="C55:AH55" si="98">((C483/C464)-1)*100</f>
        <v>13.411061641937305</v>
      </c>
      <c r="D55" s="113">
        <f t="shared" si="98"/>
        <v>28.455360696808608</v>
      </c>
      <c r="E55" s="110">
        <f t="shared" si="98"/>
        <v>21.920249961566739</v>
      </c>
      <c r="F55" s="113">
        <f t="shared" si="98"/>
        <v>5.393273279558497</v>
      </c>
      <c r="G55" s="110">
        <f t="shared" si="98"/>
        <v>8.53864801042854</v>
      </c>
      <c r="H55" s="113">
        <f t="shared" si="98"/>
        <v>16.488174238155963</v>
      </c>
      <c r="I55" s="110">
        <f t="shared" si="98"/>
        <v>6.1456354924279255</v>
      </c>
      <c r="J55" s="110">
        <f t="shared" si="98"/>
        <v>11.352912338756616</v>
      </c>
      <c r="K55" s="110">
        <f t="shared" si="98"/>
        <v>7.3463731185397396</v>
      </c>
      <c r="L55" s="110">
        <f t="shared" si="98"/>
        <v>9.3931387785926912</v>
      </c>
      <c r="M55" s="111">
        <f t="shared" si="98"/>
        <v>26.570486516061244</v>
      </c>
      <c r="N55" s="113">
        <f t="shared" si="98"/>
        <v>20.73975951049065</v>
      </c>
      <c r="O55" s="113">
        <f t="shared" si="98"/>
        <v>14.044360282604806</v>
      </c>
      <c r="P55" s="113">
        <f t="shared" si="98"/>
        <v>16.252045058889419</v>
      </c>
      <c r="Q55" s="110">
        <f t="shared" si="98"/>
        <v>21.973980294273709</v>
      </c>
      <c r="R55" s="113">
        <f t="shared" si="98"/>
        <v>24.24423424490363</v>
      </c>
      <c r="S55" s="110">
        <f t="shared" si="98"/>
        <v>23.391064488065318</v>
      </c>
      <c r="T55" s="110">
        <f t="shared" si="98"/>
        <v>6.7659141597522066</v>
      </c>
      <c r="U55" s="110">
        <f t="shared" si="98"/>
        <v>5.8898480621898841</v>
      </c>
      <c r="V55" s="110">
        <f t="shared" si="98"/>
        <v>8.7690352031350116</v>
      </c>
      <c r="W55" s="110">
        <f t="shared" si="98"/>
        <v>12.290833703539183</v>
      </c>
      <c r="X55" s="113">
        <f t="shared" si="98"/>
        <v>13.249752131085991</v>
      </c>
      <c r="Y55" s="113">
        <f t="shared" si="98"/>
        <v>19.626070554212571</v>
      </c>
      <c r="Z55" s="110">
        <f t="shared" si="98"/>
        <v>27.240021887149023</v>
      </c>
      <c r="AA55" s="113">
        <f t="shared" si="98"/>
        <v>10.562304805248978</v>
      </c>
      <c r="AB55" s="113">
        <f t="shared" si="98"/>
        <v>51.516674502683159</v>
      </c>
      <c r="AC55" s="113">
        <f t="shared" si="98"/>
        <v>16.008290584354512</v>
      </c>
      <c r="AD55" s="113">
        <f t="shared" si="98"/>
        <v>47.201020215378776</v>
      </c>
      <c r="AE55" s="113">
        <f t="shared" si="98"/>
        <v>21.350352500132775</v>
      </c>
      <c r="AF55" s="113">
        <f t="shared" si="98"/>
        <v>9.5013704802313192</v>
      </c>
      <c r="AG55" s="113">
        <f t="shared" si="98"/>
        <v>4.8646215838085816</v>
      </c>
      <c r="AH55" s="113">
        <f t="shared" si="98"/>
        <v>11.132171993215012</v>
      </c>
      <c r="AI55" s="113">
        <f t="shared" ref="AI55:AZ55" si="99">((AI483/AI464)-1)*100</f>
        <v>9.6841299264968761</v>
      </c>
      <c r="AJ55" s="110">
        <f t="shared" si="99"/>
        <v>4.5686771710026886</v>
      </c>
      <c r="AK55" s="110">
        <f t="shared" si="99"/>
        <v>14.022428619408412</v>
      </c>
      <c r="AL55" s="110">
        <f t="shared" si="99"/>
        <v>26.349752925276061</v>
      </c>
      <c r="AM55" s="113">
        <f t="shared" si="99"/>
        <v>16.225620545467144</v>
      </c>
      <c r="AN55" s="110">
        <f t="shared" si="99"/>
        <v>11.238904338070043</v>
      </c>
      <c r="AO55" s="113">
        <f t="shared" si="99"/>
        <v>8.1803683667406979</v>
      </c>
      <c r="AP55" s="110">
        <f t="shared" si="99"/>
        <v>14.855239110653983</v>
      </c>
      <c r="AQ55" s="113">
        <f t="shared" si="99"/>
        <v>40.343613975053394</v>
      </c>
      <c r="AR55" s="110">
        <f t="shared" si="99"/>
        <v>15.620426030758949</v>
      </c>
      <c r="AS55" s="110">
        <f t="shared" si="99"/>
        <v>14.58922846551738</v>
      </c>
      <c r="AT55" s="113">
        <f t="shared" si="99"/>
        <v>27.192771353361643</v>
      </c>
      <c r="AU55" s="110">
        <f t="shared" si="99"/>
        <v>12.405566728895035</v>
      </c>
      <c r="AV55" s="112">
        <f t="shared" si="99"/>
        <v>4.8805460750853014</v>
      </c>
      <c r="AW55" s="113">
        <f t="shared" si="99"/>
        <v>11.103549139141888</v>
      </c>
      <c r="AX55" s="110">
        <f t="shared" si="99"/>
        <v>41.516906931959063</v>
      </c>
      <c r="AY55" s="110">
        <f t="shared" si="99"/>
        <v>29.753792298716441</v>
      </c>
      <c r="AZ55" s="113">
        <f t="shared" si="99"/>
        <v>40.550532719389643</v>
      </c>
      <c r="BA55" s="108"/>
    </row>
    <row r="56" spans="2:53">
      <c r="B56" s="12">
        <v>44105</v>
      </c>
      <c r="C56" s="110">
        <f t="shared" ref="C56:AH56" si="100">((C484/C465)-1)*100</f>
        <v>13.350299416747614</v>
      </c>
      <c r="D56" s="113">
        <f t="shared" si="100"/>
        <v>28.922372951861487</v>
      </c>
      <c r="E56" s="110">
        <f t="shared" si="100"/>
        <v>21.953724015030218</v>
      </c>
      <c r="F56" s="113">
        <f t="shared" si="100"/>
        <v>5.4058008848341776</v>
      </c>
      <c r="G56" s="110">
        <f t="shared" si="100"/>
        <v>8.4897445442765793</v>
      </c>
      <c r="H56" s="113">
        <f t="shared" si="100"/>
        <v>16.76292584136927</v>
      </c>
      <c r="I56" s="110">
        <f t="shared" si="100"/>
        <v>6.2465211044246294</v>
      </c>
      <c r="J56" s="110">
        <f t="shared" si="100"/>
        <v>11.39164389505012</v>
      </c>
      <c r="K56" s="110">
        <f t="shared" si="100"/>
        <v>7.2591408442850058</v>
      </c>
      <c r="L56" s="110">
        <f t="shared" si="100"/>
        <v>9.1819843061377924</v>
      </c>
      <c r="M56" s="111">
        <f t="shared" si="100"/>
        <v>24.915151600501328</v>
      </c>
      <c r="N56" s="113">
        <f t="shared" si="100"/>
        <v>21.250483381841146</v>
      </c>
      <c r="O56" s="113">
        <f t="shared" si="100"/>
        <v>14.052465832935312</v>
      </c>
      <c r="P56" s="113">
        <f t="shared" si="100"/>
        <v>16.279241475210114</v>
      </c>
      <c r="Q56" s="110">
        <f t="shared" si="100"/>
        <v>22.111593614902425</v>
      </c>
      <c r="R56" s="113">
        <f t="shared" si="100"/>
        <v>24.323127997049056</v>
      </c>
      <c r="S56" s="110">
        <f t="shared" si="100"/>
        <v>23.637043228479971</v>
      </c>
      <c r="T56" s="110">
        <f t="shared" si="100"/>
        <v>6.6196609751520086</v>
      </c>
      <c r="U56" s="110">
        <f t="shared" si="100"/>
        <v>6.0703502839002388</v>
      </c>
      <c r="V56" s="110">
        <f t="shared" si="100"/>
        <v>8.6729769127727998</v>
      </c>
      <c r="W56" s="110">
        <f t="shared" si="100"/>
        <v>12.327799364182269</v>
      </c>
      <c r="X56" s="113">
        <f t="shared" si="100"/>
        <v>13.252913790934052</v>
      </c>
      <c r="Y56" s="113">
        <f t="shared" si="100"/>
        <v>19.970332574900883</v>
      </c>
      <c r="Z56" s="110">
        <f t="shared" si="100"/>
        <v>26.66555332572862</v>
      </c>
      <c r="AA56" s="113">
        <f t="shared" si="100"/>
        <v>10.540487240086138</v>
      </c>
      <c r="AB56" s="113">
        <f t="shared" si="100"/>
        <v>53.467958557175763</v>
      </c>
      <c r="AC56" s="113">
        <f t="shared" si="100"/>
        <v>16.050582748404075</v>
      </c>
      <c r="AD56" s="113">
        <f t="shared" si="100"/>
        <v>46.837152928767736</v>
      </c>
      <c r="AE56" s="110">
        <f t="shared" si="100"/>
        <v>21.620514285499471</v>
      </c>
      <c r="AF56" s="113">
        <f t="shared" si="100"/>
        <v>9.8654708520179657</v>
      </c>
      <c r="AG56" s="113">
        <f t="shared" si="100"/>
        <v>4.9944854346314571</v>
      </c>
      <c r="AH56" s="113">
        <f t="shared" si="100"/>
        <v>11.565753270366375</v>
      </c>
      <c r="AI56" s="113">
        <f t="shared" ref="AI56:AZ56" si="101">((AI484/AI465)-1)*100</f>
        <v>9.985572738901638</v>
      </c>
      <c r="AJ56" s="110">
        <f t="shared" si="101"/>
        <v>4.6996860264065132</v>
      </c>
      <c r="AK56" s="110">
        <f t="shared" si="101"/>
        <v>13.975725098211411</v>
      </c>
      <c r="AL56" s="110">
        <f t="shared" si="101"/>
        <v>25.973974103434117</v>
      </c>
      <c r="AM56" s="113">
        <f t="shared" si="101"/>
        <v>16.437246168276619</v>
      </c>
      <c r="AN56" s="110">
        <f t="shared" si="101"/>
        <v>11.325588423593391</v>
      </c>
      <c r="AO56" s="113">
        <f t="shared" si="101"/>
        <v>8.294457282019053</v>
      </c>
      <c r="AP56" s="110">
        <f t="shared" si="101"/>
        <v>14.526572166846364</v>
      </c>
      <c r="AQ56" s="113">
        <f t="shared" si="101"/>
        <v>40.906706762710755</v>
      </c>
      <c r="AR56" s="110">
        <f t="shared" si="101"/>
        <v>15.3913057282002</v>
      </c>
      <c r="AS56" s="110">
        <f t="shared" si="101"/>
        <v>14.586498541811199</v>
      </c>
      <c r="AT56" s="113">
        <f t="shared" si="101"/>
        <v>27.667362731851131</v>
      </c>
      <c r="AU56" s="110">
        <f t="shared" si="101"/>
        <v>12.19355742266972</v>
      </c>
      <c r="AV56" s="113">
        <f t="shared" si="101"/>
        <v>4.827058723548916</v>
      </c>
      <c r="AW56" s="113">
        <f t="shared" si="101"/>
        <v>11.168508008757794</v>
      </c>
      <c r="AX56" s="110">
        <f t="shared" si="101"/>
        <v>42.184651518831309</v>
      </c>
      <c r="AY56" s="110">
        <f t="shared" si="101"/>
        <v>29.263920013790703</v>
      </c>
      <c r="AZ56" s="113">
        <f t="shared" si="101"/>
        <v>41.880483913852707</v>
      </c>
      <c r="BA56" s="108"/>
    </row>
    <row r="57" spans="2:53">
      <c r="B57" s="12">
        <v>44106</v>
      </c>
      <c r="C57" s="110">
        <f t="shared" ref="C57:AH57" si="102">((C485/C466)-1)*100</f>
        <v>13.264629271437789</v>
      </c>
      <c r="D57" s="113">
        <f t="shared" si="102"/>
        <v>29.628699879047883</v>
      </c>
      <c r="E57" s="110">
        <f t="shared" si="102"/>
        <v>21.816678141767042</v>
      </c>
      <c r="F57" s="113">
        <f t="shared" si="102"/>
        <v>5.4066261550672401</v>
      </c>
      <c r="G57" s="110">
        <f t="shared" si="102"/>
        <v>8.4157230545185868</v>
      </c>
      <c r="H57" s="113">
        <f t="shared" si="102"/>
        <v>16.953273465737627</v>
      </c>
      <c r="I57" s="110">
        <f t="shared" si="102"/>
        <v>6.4027653121835115</v>
      </c>
      <c r="J57" s="110">
        <f t="shared" si="102"/>
        <v>11.240863774819898</v>
      </c>
      <c r="K57" s="110">
        <f t="shared" si="102"/>
        <v>7.1807619710585469</v>
      </c>
      <c r="L57" s="110">
        <f t="shared" si="102"/>
        <v>8.9674212712704602</v>
      </c>
      <c r="M57" s="111">
        <f t="shared" si="102"/>
        <v>23.136282210279724</v>
      </c>
      <c r="N57" s="113">
        <f t="shared" si="102"/>
        <v>21.790840903947494</v>
      </c>
      <c r="O57" s="113">
        <f t="shared" si="102"/>
        <v>14.0308872428913</v>
      </c>
      <c r="P57" s="113">
        <f t="shared" si="102"/>
        <v>16.319976792451051</v>
      </c>
      <c r="Q57" s="110">
        <f t="shared" si="102"/>
        <v>21.992273571657716</v>
      </c>
      <c r="R57" s="113">
        <f t="shared" si="102"/>
        <v>24.390397152924727</v>
      </c>
      <c r="S57" s="110">
        <f t="shared" si="102"/>
        <v>23.579111748184943</v>
      </c>
      <c r="T57" s="110">
        <f t="shared" si="102"/>
        <v>6.5640012936306835</v>
      </c>
      <c r="U57" s="110">
        <f t="shared" si="102"/>
        <v>6.2476185555691899</v>
      </c>
      <c r="V57" s="110">
        <f t="shared" si="102"/>
        <v>8.5587113443088789</v>
      </c>
      <c r="W57" s="110">
        <f t="shared" si="102"/>
        <v>12.334299007988747</v>
      </c>
      <c r="X57" s="113">
        <f t="shared" si="102"/>
        <v>13.295248498341227</v>
      </c>
      <c r="Y57" s="113">
        <f t="shared" si="102"/>
        <v>20.618038392524628</v>
      </c>
      <c r="Z57" s="110">
        <f t="shared" si="102"/>
        <v>26.293508805710665</v>
      </c>
      <c r="AA57" s="113">
        <f t="shared" si="102"/>
        <v>10.486749243728855</v>
      </c>
      <c r="AB57" s="113">
        <f t="shared" si="102"/>
        <v>56.153262998294259</v>
      </c>
      <c r="AC57" s="113">
        <f t="shared" si="102"/>
        <v>16.178327586953944</v>
      </c>
      <c r="AD57" s="113">
        <f t="shared" si="102"/>
        <v>47.006992625462594</v>
      </c>
      <c r="AE57" s="110">
        <f t="shared" si="102"/>
        <v>21.858114775769778</v>
      </c>
      <c r="AF57" s="113">
        <f t="shared" si="102"/>
        <v>10.205827120093748</v>
      </c>
      <c r="AG57" s="113">
        <f t="shared" si="102"/>
        <v>5.115381234302796</v>
      </c>
      <c r="AH57" s="113">
        <f t="shared" si="102"/>
        <v>11.984830680482862</v>
      </c>
      <c r="AI57" s="113">
        <f t="shared" ref="AI57:AZ57" si="103">((AI485/AI466)-1)*100</f>
        <v>10.198816797594823</v>
      </c>
      <c r="AJ57" s="110">
        <f t="shared" si="103"/>
        <v>4.8281231077971887</v>
      </c>
      <c r="AK57" s="110">
        <f t="shared" si="103"/>
        <v>13.929296205732179</v>
      </c>
      <c r="AL57" s="110">
        <f t="shared" si="103"/>
        <v>25.505836721832932</v>
      </c>
      <c r="AM57" s="113">
        <f t="shared" si="103"/>
        <v>16.656423163974111</v>
      </c>
      <c r="AN57" s="110">
        <f t="shared" si="103"/>
        <v>11.427944421159175</v>
      </c>
      <c r="AO57" s="113">
        <f t="shared" si="103"/>
        <v>8.4534995503457786</v>
      </c>
      <c r="AP57" s="110">
        <f t="shared" si="103"/>
        <v>14.161124138111392</v>
      </c>
      <c r="AQ57" s="113">
        <f t="shared" si="103"/>
        <v>41.282554774700287</v>
      </c>
      <c r="AR57" s="110">
        <f t="shared" si="103"/>
        <v>15.213313201971523</v>
      </c>
      <c r="AS57" s="110">
        <f t="shared" si="103"/>
        <v>14.518912393392846</v>
      </c>
      <c r="AT57" s="113">
        <f t="shared" si="103"/>
        <v>28.081659042628182</v>
      </c>
      <c r="AU57" s="110">
        <f t="shared" si="103"/>
        <v>11.969623326704193</v>
      </c>
      <c r="AV57" s="113">
        <f t="shared" si="103"/>
        <v>5.0728319783197584</v>
      </c>
      <c r="AW57" s="113">
        <f t="shared" si="103"/>
        <v>11.262014170675116</v>
      </c>
      <c r="AX57" s="110">
        <f t="shared" si="103"/>
        <v>42.704446894078863</v>
      </c>
      <c r="AY57" s="110">
        <f t="shared" si="103"/>
        <v>28.625725371310939</v>
      </c>
      <c r="AZ57" s="113">
        <f t="shared" si="103"/>
        <v>42.818739140412411</v>
      </c>
      <c r="BA57" s="108"/>
    </row>
    <row r="58" spans="2:53" ht="17.25">
      <c r="B58" s="12">
        <v>44107</v>
      </c>
      <c r="C58" s="110">
        <f t="shared" ref="C58:AH58" si="104">((C486/C467)-1)*100</f>
        <v>13.255368416520842</v>
      </c>
      <c r="D58" s="113">
        <f t="shared" si="104"/>
        <v>30.407233697122749</v>
      </c>
      <c r="E58" s="110">
        <f t="shared" si="104"/>
        <v>21.560426010323862</v>
      </c>
      <c r="F58" s="113">
        <f t="shared" si="104"/>
        <v>5.3273838804534401</v>
      </c>
      <c r="G58" s="110">
        <f t="shared" si="104"/>
        <v>8.3352474451090064</v>
      </c>
      <c r="H58" s="110">
        <f t="shared" si="104"/>
        <v>17.116146103175222</v>
      </c>
      <c r="I58" s="110">
        <f t="shared" si="104"/>
        <v>6.5426020195276546</v>
      </c>
      <c r="J58" s="110">
        <f t="shared" si="104"/>
        <v>11.18117329129602</v>
      </c>
      <c r="K58" s="110">
        <f t="shared" si="104"/>
        <v>7.0640707602203534</v>
      </c>
      <c r="L58" s="110">
        <f t="shared" si="104"/>
        <v>8.750420851228057</v>
      </c>
      <c r="M58" s="111">
        <f t="shared" si="104"/>
        <v>21.433485774414173</v>
      </c>
      <c r="N58" s="113">
        <f t="shared" si="104"/>
        <v>22.339563613027448</v>
      </c>
      <c r="O58" s="113">
        <f t="shared" si="104"/>
        <v>14.017018455077924</v>
      </c>
      <c r="P58" s="113">
        <f t="shared" si="104"/>
        <v>16.378038258607109</v>
      </c>
      <c r="Q58" s="110">
        <f t="shared" si="104"/>
        <v>21.951098858237671</v>
      </c>
      <c r="R58" s="113">
        <f t="shared" si="104"/>
        <v>24.544076724309271</v>
      </c>
      <c r="S58" s="110">
        <f t="shared" si="104"/>
        <v>23.522336571520896</v>
      </c>
      <c r="T58" s="112">
        <f t="shared" si="104"/>
        <v>6.5073077030400217</v>
      </c>
      <c r="U58" s="110">
        <f t="shared" si="104"/>
        <v>6.4180331916885436</v>
      </c>
      <c r="V58" s="110">
        <f t="shared" si="104"/>
        <v>8.4624538521783865</v>
      </c>
      <c r="W58" s="110">
        <f t="shared" si="104"/>
        <v>12.257895655208539</v>
      </c>
      <c r="X58" s="113">
        <f t="shared" si="104"/>
        <v>13.341309547206205</v>
      </c>
      <c r="Y58" s="113">
        <f t="shared" si="104"/>
        <v>20.936874698637297</v>
      </c>
      <c r="Z58" s="110">
        <f t="shared" si="104"/>
        <v>25.778452292088527</v>
      </c>
      <c r="AA58" s="113">
        <f t="shared" si="104"/>
        <v>10.555799596623739</v>
      </c>
      <c r="AB58" s="113">
        <f t="shared" si="104"/>
        <v>57.639674544750122</v>
      </c>
      <c r="AC58" s="113">
        <f t="shared" si="104"/>
        <v>16.322172098706609</v>
      </c>
      <c r="AD58" s="113">
        <f t="shared" si="104"/>
        <v>46.356615327189175</v>
      </c>
      <c r="AE58" s="110">
        <f t="shared" si="104"/>
        <v>22.08241573800489</v>
      </c>
      <c r="AF58" s="113">
        <f t="shared" si="104"/>
        <v>10.636013623574714</v>
      </c>
      <c r="AG58" s="113">
        <f t="shared" si="104"/>
        <v>5.2372653300313932</v>
      </c>
      <c r="AH58" s="113">
        <f t="shared" si="104"/>
        <v>12.478323315069929</v>
      </c>
      <c r="AI58" s="113">
        <f t="shared" ref="AI58:AZ58" si="105">((AI486/AI467)-1)*100</f>
        <v>10.412814344646382</v>
      </c>
      <c r="AJ58" s="110">
        <f t="shared" si="105"/>
        <v>4.9567434452390868</v>
      </c>
      <c r="AK58" s="112">
        <f t="shared" si="105"/>
        <v>13.913661539286792</v>
      </c>
      <c r="AL58" s="110">
        <f t="shared" si="105"/>
        <v>25.179581811754215</v>
      </c>
      <c r="AM58" s="113">
        <f t="shared" si="105"/>
        <v>16.854476925014783</v>
      </c>
      <c r="AN58" s="110">
        <f t="shared" si="105"/>
        <v>11.495950490048678</v>
      </c>
      <c r="AO58" s="113">
        <f t="shared" si="105"/>
        <v>8.622893522949715</v>
      </c>
      <c r="AP58" s="110">
        <f t="shared" si="105"/>
        <v>13.646145179288727</v>
      </c>
      <c r="AQ58" s="113">
        <f t="shared" si="105"/>
        <v>41.505035434539316</v>
      </c>
      <c r="AR58" s="110">
        <f t="shared" si="105"/>
        <v>15.160280159631178</v>
      </c>
      <c r="AS58" s="110">
        <f t="shared" si="105"/>
        <v>14.4529581343944</v>
      </c>
      <c r="AT58" s="113">
        <f t="shared" si="105"/>
        <v>28.381076879083601</v>
      </c>
      <c r="AU58" s="110">
        <f t="shared" si="105"/>
        <v>11.707992753012553</v>
      </c>
      <c r="AV58" s="113">
        <f t="shared" si="105"/>
        <v>5.2991308750316435</v>
      </c>
      <c r="AW58" s="113">
        <f t="shared" si="105"/>
        <v>11.365848614612251</v>
      </c>
      <c r="AX58" s="110">
        <f t="shared" si="105"/>
        <v>43.037799191422877</v>
      </c>
      <c r="AY58" s="110">
        <f t="shared" si="105"/>
        <v>27.987218312995466</v>
      </c>
      <c r="AZ58" s="113">
        <f t="shared" si="105"/>
        <v>43.799063156194464</v>
      </c>
      <c r="BA58" s="108"/>
    </row>
    <row r="59" spans="2:53">
      <c r="B59" s="12">
        <v>44108</v>
      </c>
      <c r="C59" s="110">
        <f t="shared" ref="C59:AH59" si="106">((C487/C468)-1)*100</f>
        <v>13.228932279544136</v>
      </c>
      <c r="D59" s="113">
        <f t="shared" si="106"/>
        <v>31.171897623237488</v>
      </c>
      <c r="E59" s="110">
        <f t="shared" si="106"/>
        <v>21.357929899785645</v>
      </c>
      <c r="F59" s="110">
        <f t="shared" si="106"/>
        <v>5.2132520762952383</v>
      </c>
      <c r="G59" s="110">
        <f t="shared" si="106"/>
        <v>8.2411015242933594</v>
      </c>
      <c r="H59" s="110">
        <f t="shared" si="106"/>
        <v>17.247078809026405</v>
      </c>
      <c r="I59" s="110">
        <f t="shared" si="106"/>
        <v>6.6815370576903454</v>
      </c>
      <c r="J59" s="110">
        <f t="shared" si="106"/>
        <v>11.142015584802945</v>
      </c>
      <c r="K59" s="110">
        <f t="shared" si="106"/>
        <v>6.9725558628594753</v>
      </c>
      <c r="L59" s="110">
        <f t="shared" si="106"/>
        <v>8.5157516335160786</v>
      </c>
      <c r="M59" s="111">
        <f t="shared" si="106"/>
        <v>19.814973898103496</v>
      </c>
      <c r="N59" s="113">
        <f t="shared" si="106"/>
        <v>22.835804861357033</v>
      </c>
      <c r="O59" s="113">
        <f t="shared" si="106"/>
        <v>14.027885828835341</v>
      </c>
      <c r="P59" s="113">
        <f t="shared" si="106"/>
        <v>16.513744348716173</v>
      </c>
      <c r="Q59" s="110">
        <f t="shared" si="106"/>
        <v>21.780645744402417</v>
      </c>
      <c r="R59" s="113">
        <f t="shared" si="106"/>
        <v>25.093879637457484</v>
      </c>
      <c r="S59" s="110">
        <f t="shared" si="106"/>
        <v>23.347452188422537</v>
      </c>
      <c r="T59" s="113">
        <f t="shared" si="106"/>
        <v>6.568271572611728</v>
      </c>
      <c r="U59" s="110">
        <f t="shared" si="106"/>
        <v>6.5888417936916133</v>
      </c>
      <c r="V59" s="110">
        <f t="shared" si="106"/>
        <v>8.383401154124881</v>
      </c>
      <c r="W59" s="110">
        <f t="shared" si="106"/>
        <v>12.206898545696365</v>
      </c>
      <c r="X59" s="113">
        <f t="shared" si="106"/>
        <v>13.470255993127211</v>
      </c>
      <c r="Y59" s="113">
        <f t="shared" si="106"/>
        <v>21.375169913910284</v>
      </c>
      <c r="Z59" s="110">
        <f t="shared" si="106"/>
        <v>25.201718295896882</v>
      </c>
      <c r="AA59" s="113">
        <f t="shared" si="106"/>
        <v>10.48095382755565</v>
      </c>
      <c r="AB59" s="113">
        <f t="shared" si="106"/>
        <v>58.729700139894206</v>
      </c>
      <c r="AC59" s="113">
        <f t="shared" si="106"/>
        <v>16.488480972363352</v>
      </c>
      <c r="AD59" s="113">
        <f t="shared" si="106"/>
        <v>45.983909545553381</v>
      </c>
      <c r="AE59" s="110">
        <f t="shared" si="106"/>
        <v>22.346921994627888</v>
      </c>
      <c r="AF59" s="110">
        <f t="shared" si="106"/>
        <v>11.128720169538386</v>
      </c>
      <c r="AG59" s="113">
        <f t="shared" si="106"/>
        <v>5.3428813667220298</v>
      </c>
      <c r="AH59" s="113">
        <f t="shared" si="106"/>
        <v>13.035486314540435</v>
      </c>
      <c r="AI59" s="113">
        <f t="shared" ref="AI59:AZ59" si="107">((AI487/AI468)-1)*100</f>
        <v>10.583364436355547</v>
      </c>
      <c r="AJ59" s="110">
        <f t="shared" si="107"/>
        <v>5.1147722121877459</v>
      </c>
      <c r="AK59" s="113">
        <f t="shared" si="107"/>
        <v>13.960196223586752</v>
      </c>
      <c r="AL59" s="110">
        <f t="shared" si="107"/>
        <v>24.797287551328552</v>
      </c>
      <c r="AM59" s="113">
        <f t="shared" si="107"/>
        <v>17.046432986516958</v>
      </c>
      <c r="AN59" s="110">
        <f t="shared" si="107"/>
        <v>11.605429468113805</v>
      </c>
      <c r="AO59" s="113">
        <f t="shared" si="107"/>
        <v>8.7774198308085758</v>
      </c>
      <c r="AP59" s="110">
        <f t="shared" si="107"/>
        <v>13.378299949243932</v>
      </c>
      <c r="AQ59" s="113">
        <f t="shared" si="107"/>
        <v>42.127382798819227</v>
      </c>
      <c r="AR59" s="110">
        <f t="shared" si="107"/>
        <v>15.084156932237903</v>
      </c>
      <c r="AS59" s="110">
        <f t="shared" si="107"/>
        <v>14.357532455391064</v>
      </c>
      <c r="AT59" s="113">
        <f t="shared" si="107"/>
        <v>28.628387829105929</v>
      </c>
      <c r="AU59" s="110">
        <f t="shared" si="107"/>
        <v>11.636116413461274</v>
      </c>
      <c r="AV59" s="113">
        <f t="shared" si="107"/>
        <v>5.6837318962613681</v>
      </c>
      <c r="AW59" s="113">
        <f t="shared" si="107"/>
        <v>11.507904819197968</v>
      </c>
      <c r="AX59" s="110">
        <f t="shared" si="107"/>
        <v>43.122679848813725</v>
      </c>
      <c r="AY59" s="110">
        <f t="shared" si="107"/>
        <v>27.28606624692036</v>
      </c>
      <c r="AZ59" s="113">
        <f t="shared" si="107"/>
        <v>44.614797378968142</v>
      </c>
      <c r="BA59" s="108"/>
    </row>
    <row r="60" spans="2:53">
      <c r="B60" s="12">
        <v>44109</v>
      </c>
      <c r="C60" s="110">
        <f t="shared" ref="C60:AH60" si="108">((C488/C469)-1)*100</f>
        <v>13.112639072294829</v>
      </c>
      <c r="D60" s="113">
        <f t="shared" si="108"/>
        <v>31.977102597974461</v>
      </c>
      <c r="E60" s="110">
        <f t="shared" si="108"/>
        <v>21.103427866831083</v>
      </c>
      <c r="F60" s="110">
        <f t="shared" si="108"/>
        <v>5.1103895135048871</v>
      </c>
      <c r="G60" s="110">
        <f t="shared" si="108"/>
        <v>8.1533991639112671</v>
      </c>
      <c r="H60" s="110">
        <f t="shared" si="108"/>
        <v>17.366230962125819</v>
      </c>
      <c r="I60" s="110">
        <f t="shared" si="108"/>
        <v>6.8693664508705066</v>
      </c>
      <c r="J60" s="110">
        <f t="shared" si="108"/>
        <v>11.200029694517655</v>
      </c>
      <c r="K60" s="110">
        <f t="shared" si="108"/>
        <v>6.8888677100837903</v>
      </c>
      <c r="L60" s="110">
        <f t="shared" si="108"/>
        <v>8.2734360861794531</v>
      </c>
      <c r="M60" s="111">
        <f t="shared" si="108"/>
        <v>18.224450403534021</v>
      </c>
      <c r="N60" s="113">
        <f t="shared" si="108"/>
        <v>23.352761740901084</v>
      </c>
      <c r="O60" s="113">
        <f t="shared" si="108"/>
        <v>14.06134935400325</v>
      </c>
      <c r="P60" s="113">
        <f t="shared" si="108"/>
        <v>16.682882335056238</v>
      </c>
      <c r="Q60" s="110">
        <f t="shared" si="108"/>
        <v>21.64824764701061</v>
      </c>
      <c r="R60" s="113">
        <f t="shared" si="108"/>
        <v>25.545499823855987</v>
      </c>
      <c r="S60" s="110">
        <f t="shared" si="108"/>
        <v>23.176414833537386</v>
      </c>
      <c r="T60" s="113">
        <f t="shared" si="108"/>
        <v>6.6263644866742855</v>
      </c>
      <c r="U60" s="110">
        <f t="shared" si="108"/>
        <v>6.711573542039595</v>
      </c>
      <c r="V60" s="110">
        <f t="shared" si="108"/>
        <v>8.3293538817741144</v>
      </c>
      <c r="W60" s="110">
        <f t="shared" si="108"/>
        <v>12.079418440939005</v>
      </c>
      <c r="X60" s="113">
        <f t="shared" si="108"/>
        <v>13.671829298075222</v>
      </c>
      <c r="Y60" s="113">
        <f t="shared" si="108"/>
        <v>21.766984061887129</v>
      </c>
      <c r="Z60" s="110">
        <f t="shared" si="108"/>
        <v>24.700315710187692</v>
      </c>
      <c r="AA60" s="113">
        <f t="shared" si="108"/>
        <v>10.522569833794337</v>
      </c>
      <c r="AB60" s="113">
        <f t="shared" si="108"/>
        <v>59.728324818659772</v>
      </c>
      <c r="AC60" s="113">
        <f t="shared" si="108"/>
        <v>16.683946783812441</v>
      </c>
      <c r="AD60" s="113">
        <f t="shared" si="108"/>
        <v>45.873240396741565</v>
      </c>
      <c r="AE60" s="110">
        <f t="shared" si="108"/>
        <v>22.558301124766579</v>
      </c>
      <c r="AF60" s="110">
        <f t="shared" si="108"/>
        <v>11.61131791759118</v>
      </c>
      <c r="AG60" s="110">
        <f t="shared" si="108"/>
        <v>5.4965076560149706</v>
      </c>
      <c r="AH60" s="113">
        <f t="shared" si="108"/>
        <v>13.633007783660634</v>
      </c>
      <c r="AI60" s="113">
        <f t="shared" ref="AI60:AZ60" si="109">((AI488/AI469)-1)*100</f>
        <v>10.777949786947062</v>
      </c>
      <c r="AJ60" s="110">
        <f t="shared" si="109"/>
        <v>5.2956525086333972</v>
      </c>
      <c r="AK60" s="113">
        <f t="shared" si="109"/>
        <v>14.061324495231897</v>
      </c>
      <c r="AL60" s="110">
        <f t="shared" si="109"/>
        <v>24.460528876300035</v>
      </c>
      <c r="AM60" s="113">
        <f t="shared" si="109"/>
        <v>17.316346126286184</v>
      </c>
      <c r="AN60" s="110">
        <f t="shared" si="109"/>
        <v>11.708784526737471</v>
      </c>
      <c r="AO60" s="113">
        <f t="shared" si="109"/>
        <v>8.9936402421482153</v>
      </c>
      <c r="AP60" s="110">
        <f t="shared" si="109"/>
        <v>13.186879741589985</v>
      </c>
      <c r="AQ60" s="113">
        <f t="shared" si="109"/>
        <v>42.498503227288033</v>
      </c>
      <c r="AR60" s="110">
        <f t="shared" si="109"/>
        <v>15.074138549138771</v>
      </c>
      <c r="AS60" s="110">
        <f t="shared" si="109"/>
        <v>14.288054057207722</v>
      </c>
      <c r="AT60" s="113">
        <f t="shared" si="109"/>
        <v>28.87101993724761</v>
      </c>
      <c r="AU60" s="110">
        <f t="shared" si="109"/>
        <v>11.58258488761108</v>
      </c>
      <c r="AV60" s="113">
        <f t="shared" si="109"/>
        <v>6.08783273154756</v>
      </c>
      <c r="AW60" s="113">
        <f t="shared" si="109"/>
        <v>11.643119525289624</v>
      </c>
      <c r="AX60" s="110">
        <f t="shared" si="109"/>
        <v>43.043640325312779</v>
      </c>
      <c r="AY60" s="110">
        <f t="shared" si="109"/>
        <v>26.831610522454085</v>
      </c>
      <c r="AZ60" s="113">
        <f t="shared" si="109"/>
        <v>45.587544249866838</v>
      </c>
      <c r="BA60" s="108"/>
    </row>
    <row r="61" spans="2:53" ht="17.25">
      <c r="B61" s="12">
        <v>44110</v>
      </c>
      <c r="C61" s="110">
        <f t="shared" ref="C61:AH61" si="110">((C489/C470)-1)*100</f>
        <v>13.087107271140287</v>
      </c>
      <c r="D61" s="113">
        <f t="shared" si="110"/>
        <v>32.785245117229998</v>
      </c>
      <c r="E61" s="110">
        <f t="shared" si="110"/>
        <v>20.88239369685332</v>
      </c>
      <c r="F61" s="110">
        <f t="shared" si="110"/>
        <v>5.0113107191022577</v>
      </c>
      <c r="G61" s="110">
        <f t="shared" si="110"/>
        <v>8.0777439084010805</v>
      </c>
      <c r="H61" s="110">
        <f t="shared" si="110"/>
        <v>17.496023425638096</v>
      </c>
      <c r="I61" s="110">
        <f t="shared" si="110"/>
        <v>6.9875652032377555</v>
      </c>
      <c r="J61" s="110">
        <f t="shared" si="110"/>
        <v>11.118986967918175</v>
      </c>
      <c r="K61" s="110">
        <f t="shared" si="110"/>
        <v>6.8087368308966445</v>
      </c>
      <c r="L61" s="110">
        <f t="shared" si="110"/>
        <v>8.0675504097259321</v>
      </c>
      <c r="M61" s="111">
        <f t="shared" si="110"/>
        <v>16.915290018185747</v>
      </c>
      <c r="N61" s="113">
        <f t="shared" si="110"/>
        <v>23.791472531599545</v>
      </c>
      <c r="O61" s="113">
        <f t="shared" si="110"/>
        <v>14.132871316720941</v>
      </c>
      <c r="P61" s="113">
        <f t="shared" si="110"/>
        <v>16.971650718801932</v>
      </c>
      <c r="Q61" s="110">
        <f t="shared" si="110"/>
        <v>21.591131206366889</v>
      </c>
      <c r="R61" s="113">
        <f t="shared" si="110"/>
        <v>26.015877287405797</v>
      </c>
      <c r="S61" s="110">
        <f t="shared" si="110"/>
        <v>23.146657440295982</v>
      </c>
      <c r="T61" s="113">
        <f t="shared" si="110"/>
        <v>6.6669337499833059</v>
      </c>
      <c r="U61" s="110">
        <f t="shared" si="110"/>
        <v>6.8233209036695941</v>
      </c>
      <c r="V61" s="112">
        <f t="shared" si="110"/>
        <v>8.2966266674027835</v>
      </c>
      <c r="W61" s="110">
        <f t="shared" si="110"/>
        <v>11.952861952861959</v>
      </c>
      <c r="X61" s="113">
        <f t="shared" si="110"/>
        <v>13.909400786542459</v>
      </c>
      <c r="Y61" s="113">
        <f t="shared" si="110"/>
        <v>21.87317322382092</v>
      </c>
      <c r="Z61" s="110">
        <f t="shared" si="110"/>
        <v>24.328192018553562</v>
      </c>
      <c r="AA61" s="113">
        <f t="shared" si="110"/>
        <v>10.60941648054472</v>
      </c>
      <c r="AB61" s="113">
        <f t="shared" si="110"/>
        <v>61.749215843606351</v>
      </c>
      <c r="AC61" s="113">
        <f t="shared" si="110"/>
        <v>16.884356755551131</v>
      </c>
      <c r="AD61" s="113">
        <f t="shared" si="110"/>
        <v>45.851597658826606</v>
      </c>
      <c r="AE61" s="110">
        <f t="shared" si="110"/>
        <v>22.391384540450289</v>
      </c>
      <c r="AF61" s="110">
        <f t="shared" si="110"/>
        <v>11.895808995327094</v>
      </c>
      <c r="AG61" s="110">
        <f t="shared" si="110"/>
        <v>5.6466087217057259</v>
      </c>
      <c r="AH61" s="113">
        <f t="shared" si="110"/>
        <v>14.321644980729431</v>
      </c>
      <c r="AI61" s="113">
        <f t="shared" ref="AI61:AZ61" si="111">((AI489/AI470)-1)*100</f>
        <v>11.036885715376666</v>
      </c>
      <c r="AJ61" s="110">
        <f t="shared" si="111"/>
        <v>5.4748528248775408</v>
      </c>
      <c r="AK61" s="113">
        <f t="shared" si="111"/>
        <v>14.204501859621811</v>
      </c>
      <c r="AL61" s="110">
        <f t="shared" si="111"/>
        <v>23.881388706558582</v>
      </c>
      <c r="AM61" s="113">
        <f t="shared" si="111"/>
        <v>17.622558088786434</v>
      </c>
      <c r="AN61" s="110">
        <f t="shared" si="111"/>
        <v>11.857575031681744</v>
      </c>
      <c r="AO61" s="113">
        <f t="shared" si="111"/>
        <v>9.2609972819131414</v>
      </c>
      <c r="AP61" s="110">
        <f t="shared" si="111"/>
        <v>13.173823422571029</v>
      </c>
      <c r="AQ61" s="113">
        <f t="shared" si="111"/>
        <v>43.111777847677565</v>
      </c>
      <c r="AR61" s="112">
        <f t="shared" si="111"/>
        <v>15.005975130021088</v>
      </c>
      <c r="AS61" s="110">
        <f t="shared" si="111"/>
        <v>14.215692786168033</v>
      </c>
      <c r="AT61" s="113">
        <f t="shared" si="111"/>
        <v>29.080102210865434</v>
      </c>
      <c r="AU61" s="110">
        <f t="shared" si="111"/>
        <v>11.559308395403045</v>
      </c>
      <c r="AV61" s="113">
        <f t="shared" si="111"/>
        <v>6.4656616415410317</v>
      </c>
      <c r="AW61" s="113">
        <f t="shared" si="111"/>
        <v>11.768096990660194</v>
      </c>
      <c r="AX61" s="110">
        <f t="shared" si="111"/>
        <v>42.99288149584708</v>
      </c>
      <c r="AY61" s="110">
        <f t="shared" si="111"/>
        <v>26.492826986270778</v>
      </c>
      <c r="AZ61" s="113">
        <f t="shared" si="111"/>
        <v>46.686802687542418</v>
      </c>
      <c r="BA61" s="108"/>
    </row>
    <row r="62" spans="2:53" ht="17.25">
      <c r="B62" s="12">
        <v>44111</v>
      </c>
      <c r="C62" s="110">
        <f t="shared" ref="C62:AH62" si="112">((C490/C471)-1)*100</f>
        <v>12.98696107908588</v>
      </c>
      <c r="D62" s="113">
        <f t="shared" si="112"/>
        <v>33.816165567041367</v>
      </c>
      <c r="E62" s="110">
        <f t="shared" si="112"/>
        <v>20.643060627349886</v>
      </c>
      <c r="F62" s="110">
        <f t="shared" si="112"/>
        <v>4.9289213739399429</v>
      </c>
      <c r="G62" s="110">
        <f t="shared" si="112"/>
        <v>8.0312435741281227</v>
      </c>
      <c r="H62" s="110">
        <f t="shared" si="112"/>
        <v>17.808968119527147</v>
      </c>
      <c r="I62" s="110">
        <f t="shared" si="112"/>
        <v>7.1248982451801668</v>
      </c>
      <c r="J62" s="110">
        <f t="shared" si="112"/>
        <v>11.32511159647307</v>
      </c>
      <c r="K62" s="110">
        <f t="shared" si="112"/>
        <v>6.6721674350245674</v>
      </c>
      <c r="L62" s="110">
        <f t="shared" si="112"/>
        <v>7.841905078459166</v>
      </c>
      <c r="M62" s="111">
        <f t="shared" si="112"/>
        <v>16.611207744082314</v>
      </c>
      <c r="N62" s="113">
        <f t="shared" si="112"/>
        <v>24.204814140082973</v>
      </c>
      <c r="O62" s="113">
        <f t="shared" si="112"/>
        <v>14.221471234059212</v>
      </c>
      <c r="P62" s="113">
        <f t="shared" si="112"/>
        <v>17.35382162369179</v>
      </c>
      <c r="Q62" s="110">
        <f t="shared" si="112"/>
        <v>21.512430876227629</v>
      </c>
      <c r="R62" s="113">
        <f t="shared" si="112"/>
        <v>26.396832902831811</v>
      </c>
      <c r="S62" s="110">
        <f t="shared" si="112"/>
        <v>23.062852287055136</v>
      </c>
      <c r="T62" s="113">
        <f t="shared" si="112"/>
        <v>6.7308033622513364</v>
      </c>
      <c r="U62" s="110">
        <f t="shared" si="112"/>
        <v>6.9320539116081381</v>
      </c>
      <c r="V62" s="113">
        <f t="shared" si="112"/>
        <v>8.3080699146441219</v>
      </c>
      <c r="W62" s="110">
        <f t="shared" si="112"/>
        <v>11.72818506548734</v>
      </c>
      <c r="X62" s="113">
        <f t="shared" si="112"/>
        <v>14.141825770766591</v>
      </c>
      <c r="Y62" s="113">
        <f t="shared" si="112"/>
        <v>22.042290743184733</v>
      </c>
      <c r="Z62" s="110">
        <f t="shared" si="112"/>
        <v>24.381332782048947</v>
      </c>
      <c r="AA62" s="113">
        <f t="shared" si="112"/>
        <v>10.697978223227311</v>
      </c>
      <c r="AB62" s="113">
        <f t="shared" si="112"/>
        <v>63.154817919981745</v>
      </c>
      <c r="AC62" s="113">
        <f t="shared" si="112"/>
        <v>17.095026188201668</v>
      </c>
      <c r="AD62" s="113">
        <f t="shared" si="112"/>
        <v>45.974650814561471</v>
      </c>
      <c r="AE62" s="110">
        <f t="shared" si="112"/>
        <v>22.526200060291156</v>
      </c>
      <c r="AF62" s="110">
        <f t="shared" si="112"/>
        <v>12.307804151066847</v>
      </c>
      <c r="AG62" s="110">
        <f t="shared" si="112"/>
        <v>5.7856614186241995</v>
      </c>
      <c r="AH62" s="113">
        <f t="shared" si="112"/>
        <v>15.08727723263994</v>
      </c>
      <c r="AI62" s="113">
        <f t="shared" ref="AI62:AZ62" si="113">((AI490/AI471)-1)*100</f>
        <v>11.272757692366175</v>
      </c>
      <c r="AJ62" s="110">
        <f t="shared" si="113"/>
        <v>5.643583262667029</v>
      </c>
      <c r="AK62" s="113">
        <f t="shared" si="113"/>
        <v>14.391223469597536</v>
      </c>
      <c r="AL62" s="110">
        <f t="shared" si="113"/>
        <v>23.061555226466201</v>
      </c>
      <c r="AM62" s="113">
        <f t="shared" si="113"/>
        <v>17.734528446745102</v>
      </c>
      <c r="AN62" s="110">
        <f t="shared" si="113"/>
        <v>12.177955804023831</v>
      </c>
      <c r="AO62" s="113">
        <f t="shared" si="113"/>
        <v>9.4682451118334843</v>
      </c>
      <c r="AP62" s="110">
        <f t="shared" si="113"/>
        <v>13.128551449558401</v>
      </c>
      <c r="AQ62" s="113">
        <f t="shared" si="113"/>
        <v>43.906231406925578</v>
      </c>
      <c r="AR62" s="113">
        <f t="shared" si="113"/>
        <v>15.116911062851646</v>
      </c>
      <c r="AS62" s="110">
        <f t="shared" si="113"/>
        <v>13.946533873831601</v>
      </c>
      <c r="AT62" s="113">
        <f t="shared" si="113"/>
        <v>29.496819235106674</v>
      </c>
      <c r="AU62" s="112">
        <f t="shared" si="113"/>
        <v>11.518226423292454</v>
      </c>
      <c r="AV62" s="113">
        <f t="shared" si="113"/>
        <v>6.9571034367422069</v>
      </c>
      <c r="AW62" s="113">
        <f t="shared" si="113"/>
        <v>11.87079304216403</v>
      </c>
      <c r="AX62" s="110">
        <f t="shared" si="113"/>
        <v>42.837554455459248</v>
      </c>
      <c r="AY62" s="110">
        <f t="shared" si="113"/>
        <v>26.216136878302443</v>
      </c>
      <c r="AZ62" s="110">
        <f t="shared" si="113"/>
        <v>47.536214316019176</v>
      </c>
      <c r="BA62" s="108"/>
    </row>
    <row r="63" spans="2:53">
      <c r="B63" s="12">
        <v>44112</v>
      </c>
      <c r="C63" s="110">
        <f t="shared" ref="C63:AH63" si="114">((C491/C472)-1)*100</f>
        <v>12.879208337594328</v>
      </c>
      <c r="D63" s="113">
        <f t="shared" si="114"/>
        <v>34.959435925752878</v>
      </c>
      <c r="E63" s="110">
        <f t="shared" si="114"/>
        <v>20.458815442776967</v>
      </c>
      <c r="F63" s="110">
        <f t="shared" si="114"/>
        <v>4.8555669187050787</v>
      </c>
      <c r="G63" s="110">
        <f t="shared" si="114"/>
        <v>7.9682358144312015</v>
      </c>
      <c r="H63" s="110">
        <f t="shared" si="114"/>
        <v>17.970398404427801</v>
      </c>
      <c r="I63" s="110">
        <f t="shared" si="114"/>
        <v>7.2614347690956205</v>
      </c>
      <c r="J63" s="110">
        <f t="shared" si="114"/>
        <v>11.378060832326774</v>
      </c>
      <c r="K63" s="110">
        <f t="shared" si="114"/>
        <v>6.6206873394414556</v>
      </c>
      <c r="L63" s="110">
        <f t="shared" si="114"/>
        <v>7.6635929205534303</v>
      </c>
      <c r="M63" s="111">
        <f t="shared" si="114"/>
        <v>16.389100585949734</v>
      </c>
      <c r="N63" s="113">
        <f t="shared" si="114"/>
        <v>24.56981426109386</v>
      </c>
      <c r="O63" s="113">
        <f t="shared" si="114"/>
        <v>14.371347618204355</v>
      </c>
      <c r="P63" s="113">
        <f t="shared" si="114"/>
        <v>17.806753723861846</v>
      </c>
      <c r="Q63" s="110">
        <f t="shared" si="114"/>
        <v>21.497482956483751</v>
      </c>
      <c r="R63" s="113">
        <f t="shared" si="114"/>
        <v>26.795172455928441</v>
      </c>
      <c r="S63" s="110">
        <f t="shared" si="114"/>
        <v>22.980903815144327</v>
      </c>
      <c r="T63" s="113">
        <f t="shared" si="114"/>
        <v>6.7837511849347054</v>
      </c>
      <c r="U63" s="110">
        <f t="shared" si="114"/>
        <v>7.0504752581819208</v>
      </c>
      <c r="V63" s="113">
        <f t="shared" si="114"/>
        <v>8.3530296646982407</v>
      </c>
      <c r="W63" s="110">
        <f t="shared" si="114"/>
        <v>11.505745831455606</v>
      </c>
      <c r="X63" s="113">
        <f t="shared" si="114"/>
        <v>14.369803505412548</v>
      </c>
      <c r="Y63" s="113">
        <f t="shared" si="114"/>
        <v>22.263029507944367</v>
      </c>
      <c r="Z63" s="110">
        <f t="shared" si="114"/>
        <v>24.30408570075333</v>
      </c>
      <c r="AA63" s="113">
        <f t="shared" si="114"/>
        <v>10.779636183064078</v>
      </c>
      <c r="AB63" s="113">
        <f t="shared" si="114"/>
        <v>65.056414542415354</v>
      </c>
      <c r="AC63" s="113">
        <f t="shared" si="114"/>
        <v>17.380082090007431</v>
      </c>
      <c r="AD63" s="113">
        <f t="shared" si="114"/>
        <v>45.982332353577185</v>
      </c>
      <c r="AE63" s="110">
        <f t="shared" si="114"/>
        <v>22.921553479879229</v>
      </c>
      <c r="AF63" s="110">
        <f t="shared" si="114"/>
        <v>12.717139548349742</v>
      </c>
      <c r="AG63" s="110">
        <f t="shared" si="114"/>
        <v>5.9338001127038575</v>
      </c>
      <c r="AH63" s="113">
        <f t="shared" si="114"/>
        <v>15.872165034295405</v>
      </c>
      <c r="AI63" s="113">
        <f t="shared" ref="AI63:AZ63" si="115">((AI491/AI472)-1)*100</f>
        <v>11.441941612358765</v>
      </c>
      <c r="AJ63" s="110">
        <f t="shared" si="115"/>
        <v>5.8146174083372415</v>
      </c>
      <c r="AK63" s="113">
        <f t="shared" si="115"/>
        <v>14.646412308060231</v>
      </c>
      <c r="AL63" s="110">
        <f t="shared" si="115"/>
        <v>22.153392786835635</v>
      </c>
      <c r="AM63" s="113">
        <f t="shared" si="115"/>
        <v>17.987474294260643</v>
      </c>
      <c r="AN63" s="110">
        <f t="shared" si="115"/>
        <v>12.425213358726484</v>
      </c>
      <c r="AO63" s="110">
        <f t="shared" si="115"/>
        <v>9.6787822455064454</v>
      </c>
      <c r="AP63" s="110">
        <f t="shared" si="115"/>
        <v>12.872663316478206</v>
      </c>
      <c r="AQ63" s="113">
        <f t="shared" si="115"/>
        <v>44.676023391812869</v>
      </c>
      <c r="AR63" s="113">
        <f t="shared" si="115"/>
        <v>15.281515059429962</v>
      </c>
      <c r="AS63" s="110">
        <f t="shared" si="115"/>
        <v>13.376668487726917</v>
      </c>
      <c r="AT63" s="113">
        <f t="shared" si="115"/>
        <v>29.881410589826295</v>
      </c>
      <c r="AU63" s="113">
        <f t="shared" si="115"/>
        <v>11.5247737679812</v>
      </c>
      <c r="AV63" s="113">
        <f t="shared" si="115"/>
        <v>7.5381918357124711</v>
      </c>
      <c r="AW63" s="113">
        <f t="shared" si="115"/>
        <v>12.033774373259032</v>
      </c>
      <c r="AX63" s="110">
        <f t="shared" si="115"/>
        <v>42.73706555920711</v>
      </c>
      <c r="AY63" s="110">
        <f t="shared" si="115"/>
        <v>25.9298289114803</v>
      </c>
      <c r="AZ63" s="110">
        <f t="shared" si="115"/>
        <v>48.293423874195859</v>
      </c>
      <c r="BA63" s="108"/>
    </row>
    <row r="64" spans="2:53" ht="17.25">
      <c r="B64" s="12">
        <v>44113</v>
      </c>
      <c r="C64" s="110">
        <f t="shared" ref="C64:AH64" si="116">((C492/C473)-1)*100</f>
        <v>12.8314169174242</v>
      </c>
      <c r="D64" s="113">
        <f t="shared" si="116"/>
        <v>36.026109222180281</v>
      </c>
      <c r="E64" s="110">
        <f t="shared" si="116"/>
        <v>20.295986280982991</v>
      </c>
      <c r="F64" s="110">
        <f t="shared" si="116"/>
        <v>4.8115935831164025</v>
      </c>
      <c r="G64" s="110">
        <f t="shared" si="116"/>
        <v>7.9091446154072598</v>
      </c>
      <c r="H64" s="110">
        <f t="shared" si="116"/>
        <v>18.146793797842054</v>
      </c>
      <c r="I64" s="110">
        <f t="shared" si="116"/>
        <v>7.5238304999666994</v>
      </c>
      <c r="J64" s="110">
        <f t="shared" si="116"/>
        <v>11.550561470455456</v>
      </c>
      <c r="K64" s="110">
        <f t="shared" si="116"/>
        <v>6.5651282737273942</v>
      </c>
      <c r="L64" s="110">
        <f t="shared" si="116"/>
        <v>7.5309314624770751</v>
      </c>
      <c r="M64" s="111">
        <f t="shared" si="116"/>
        <v>16.067517231991467</v>
      </c>
      <c r="N64" s="113">
        <f t="shared" si="116"/>
        <v>24.926950303407992</v>
      </c>
      <c r="O64" s="113">
        <f t="shared" si="116"/>
        <v>14.570682746297802</v>
      </c>
      <c r="P64" s="113">
        <f t="shared" si="116"/>
        <v>18.329067035884393</v>
      </c>
      <c r="Q64" s="110">
        <f t="shared" si="116"/>
        <v>21.552221632621695</v>
      </c>
      <c r="R64" s="113">
        <f t="shared" si="116"/>
        <v>27.200791985331541</v>
      </c>
      <c r="S64" s="110">
        <f t="shared" si="116"/>
        <v>22.926154518172126</v>
      </c>
      <c r="T64" s="113">
        <f t="shared" si="116"/>
        <v>6.8220268788969252</v>
      </c>
      <c r="U64" s="110">
        <f t="shared" si="116"/>
        <v>7.1720142489509753</v>
      </c>
      <c r="V64" s="113">
        <f t="shared" si="116"/>
        <v>8.4222543356027515</v>
      </c>
      <c r="W64" s="110">
        <f t="shared" si="116"/>
        <v>11.318063595939275</v>
      </c>
      <c r="X64" s="113">
        <f t="shared" si="116"/>
        <v>14.63156307046669</v>
      </c>
      <c r="Y64" s="113">
        <f t="shared" si="116"/>
        <v>22.492831216835473</v>
      </c>
      <c r="Z64" s="110">
        <f t="shared" si="116"/>
        <v>24.042551574403159</v>
      </c>
      <c r="AA64" s="113">
        <f t="shared" si="116"/>
        <v>11.008224491725183</v>
      </c>
      <c r="AB64" s="113">
        <f t="shared" si="116"/>
        <v>66.244444746462989</v>
      </c>
      <c r="AC64" s="113">
        <f t="shared" si="116"/>
        <v>17.604990926595999</v>
      </c>
      <c r="AD64" s="113">
        <f t="shared" si="116"/>
        <v>45.458239242375711</v>
      </c>
      <c r="AE64" s="110">
        <f t="shared" si="116"/>
        <v>23.292043151311191</v>
      </c>
      <c r="AF64" s="110">
        <f t="shared" si="116"/>
        <v>13.20754716981134</v>
      </c>
      <c r="AG64" s="110">
        <f t="shared" si="116"/>
        <v>6.0767438100946869</v>
      </c>
      <c r="AH64" s="113">
        <f t="shared" si="116"/>
        <v>16.718280683583608</v>
      </c>
      <c r="AI64" s="113">
        <f t="shared" ref="AI64:AZ64" si="117">((AI492/AI473)-1)*100</f>
        <v>11.645210618295753</v>
      </c>
      <c r="AJ64" s="110">
        <f t="shared" si="117"/>
        <v>5.9976718128508244</v>
      </c>
      <c r="AK64" s="113">
        <f t="shared" si="117"/>
        <v>14.950114130946091</v>
      </c>
      <c r="AL64" s="110">
        <f t="shared" si="117"/>
        <v>21.661190641837468</v>
      </c>
      <c r="AM64" s="113">
        <f t="shared" si="117"/>
        <v>18.204375431908137</v>
      </c>
      <c r="AN64" s="110">
        <f t="shared" si="117"/>
        <v>12.696393927555395</v>
      </c>
      <c r="AO64" s="110">
        <f t="shared" si="117"/>
        <v>9.6648068179770554</v>
      </c>
      <c r="AP64" s="110">
        <f t="shared" si="117"/>
        <v>12.599567253964871</v>
      </c>
      <c r="AQ64" s="113">
        <f t="shared" si="117"/>
        <v>45.393704103589002</v>
      </c>
      <c r="AR64" s="113">
        <f t="shared" si="117"/>
        <v>15.507369579077658</v>
      </c>
      <c r="AS64" s="110">
        <f t="shared" si="117"/>
        <v>12.863298804584545</v>
      </c>
      <c r="AT64" s="113">
        <f t="shared" si="117"/>
        <v>30.0308533105915</v>
      </c>
      <c r="AU64" s="113">
        <f t="shared" si="117"/>
        <v>11.615435295451171</v>
      </c>
      <c r="AV64" s="113">
        <f t="shared" si="117"/>
        <v>7.8506542211850716</v>
      </c>
      <c r="AW64" s="113">
        <f t="shared" si="117"/>
        <v>12.094094822359637</v>
      </c>
      <c r="AX64" s="110">
        <f t="shared" si="117"/>
        <v>42.603856554778964</v>
      </c>
      <c r="AY64" s="112">
        <f t="shared" si="117"/>
        <v>25.819571865443436</v>
      </c>
      <c r="AZ64" s="110">
        <f t="shared" si="117"/>
        <v>49.109102080224723</v>
      </c>
      <c r="BA64" s="108"/>
    </row>
    <row r="65" spans="2:53" ht="17.25">
      <c r="B65" s="12">
        <v>44114</v>
      </c>
      <c r="C65" s="110">
        <f t="shared" ref="C65:AH65" si="118">((C493/C474)-1)*100</f>
        <v>12.776450605661216</v>
      </c>
      <c r="D65" s="113">
        <f t="shared" si="118"/>
        <v>37.02751456592506</v>
      </c>
      <c r="E65" s="110">
        <f t="shared" si="118"/>
        <v>20.122841953067507</v>
      </c>
      <c r="F65" s="110">
        <f t="shared" si="118"/>
        <v>4.8386666879894458</v>
      </c>
      <c r="G65" s="110">
        <f t="shared" si="118"/>
        <v>7.864748410955924</v>
      </c>
      <c r="H65" s="110">
        <f t="shared" si="118"/>
        <v>18.383115027023699</v>
      </c>
      <c r="I65" s="110">
        <f t="shared" si="118"/>
        <v>7.8528522392938616</v>
      </c>
      <c r="J65" s="110">
        <f t="shared" si="118"/>
        <v>11.763255419292573</v>
      </c>
      <c r="K65" s="110">
        <f t="shared" si="118"/>
        <v>6.5374861583276545</v>
      </c>
      <c r="L65" s="110">
        <f t="shared" si="118"/>
        <v>7.4261567661009886</v>
      </c>
      <c r="M65" s="111">
        <f t="shared" si="118"/>
        <v>15.822986700691954</v>
      </c>
      <c r="N65" s="113">
        <f t="shared" si="118"/>
        <v>25.20363113995834</v>
      </c>
      <c r="O65" s="113">
        <f t="shared" si="118"/>
        <v>14.818890897815496</v>
      </c>
      <c r="P65" s="113">
        <f t="shared" si="118"/>
        <v>18.908455149565228</v>
      </c>
      <c r="Q65" s="110">
        <f t="shared" si="118"/>
        <v>21.501745681734686</v>
      </c>
      <c r="R65" s="113">
        <f t="shared" si="118"/>
        <v>27.52408072645536</v>
      </c>
      <c r="S65" s="110">
        <f t="shared" si="118"/>
        <v>22.872676394163484</v>
      </c>
      <c r="T65" s="113">
        <f t="shared" si="118"/>
        <v>6.8639148845756282</v>
      </c>
      <c r="U65" s="110">
        <f t="shared" si="118"/>
        <v>7.3075464543041369</v>
      </c>
      <c r="V65" s="113">
        <f t="shared" si="118"/>
        <v>8.5048344661776465</v>
      </c>
      <c r="W65" s="110">
        <f t="shared" si="118"/>
        <v>11.195709561786217</v>
      </c>
      <c r="X65" s="113">
        <f t="shared" si="118"/>
        <v>14.91233774464369</v>
      </c>
      <c r="Y65" s="113">
        <f t="shared" si="118"/>
        <v>22.490863528019855</v>
      </c>
      <c r="Z65" s="112">
        <f t="shared" si="118"/>
        <v>23.701213005945544</v>
      </c>
      <c r="AA65" s="113">
        <f t="shared" si="118"/>
        <v>11.097776626163181</v>
      </c>
      <c r="AB65" s="113">
        <f t="shared" si="118"/>
        <v>68.181516178327016</v>
      </c>
      <c r="AC65" s="113">
        <f t="shared" si="118"/>
        <v>17.832222277717879</v>
      </c>
      <c r="AD65" s="113">
        <f t="shared" si="118"/>
        <v>45.632836780623705</v>
      </c>
      <c r="AE65" s="110">
        <f t="shared" si="118"/>
        <v>23.74702615605495</v>
      </c>
      <c r="AF65" s="110">
        <f t="shared" si="118"/>
        <v>13.723730729886396</v>
      </c>
      <c r="AG65" s="110">
        <f t="shared" si="118"/>
        <v>6.2450354804798547</v>
      </c>
      <c r="AH65" s="113">
        <f t="shared" si="118"/>
        <v>17.52685125563427</v>
      </c>
      <c r="AI65" s="113">
        <f t="shared" ref="AI65:AZ65" si="119">((AI493/AI474)-1)*100</f>
        <v>11.838963706488448</v>
      </c>
      <c r="AJ65" s="110">
        <f t="shared" si="119"/>
        <v>6.1837705778810426</v>
      </c>
      <c r="AK65" s="113">
        <f t="shared" si="119"/>
        <v>15.26973396695157</v>
      </c>
      <c r="AL65" s="110">
        <f t="shared" si="119"/>
        <v>21.358161560726963</v>
      </c>
      <c r="AM65" s="113">
        <f t="shared" si="119"/>
        <v>18.345307196276316</v>
      </c>
      <c r="AN65" s="110">
        <f t="shared" si="119"/>
        <v>13.002208027385208</v>
      </c>
      <c r="AO65" s="110">
        <f t="shared" si="119"/>
        <v>9.9405942960961937</v>
      </c>
      <c r="AP65" s="110">
        <f t="shared" si="119"/>
        <v>12.367377679637848</v>
      </c>
      <c r="AQ65" s="113">
        <f t="shared" si="119"/>
        <v>46.113650717271668</v>
      </c>
      <c r="AR65" s="113">
        <f t="shared" si="119"/>
        <v>15.708390859873123</v>
      </c>
      <c r="AS65" s="110">
        <f t="shared" si="119"/>
        <v>12.376593478475396</v>
      </c>
      <c r="AT65" s="113">
        <f t="shared" si="119"/>
        <v>30.305195693119291</v>
      </c>
      <c r="AU65" s="113">
        <f t="shared" si="119"/>
        <v>11.768612338126228</v>
      </c>
      <c r="AV65" s="113">
        <f t="shared" si="119"/>
        <v>8.1490104772991678</v>
      </c>
      <c r="AW65" s="113">
        <f t="shared" si="119"/>
        <v>12.215463615529076</v>
      </c>
      <c r="AX65" s="110">
        <f t="shared" si="119"/>
        <v>42.588732542266051</v>
      </c>
      <c r="AY65" s="113">
        <f t="shared" si="119"/>
        <v>25.83319916277571</v>
      </c>
      <c r="AZ65" s="110">
        <f t="shared" si="119"/>
        <v>49.741616903996324</v>
      </c>
      <c r="BA65" s="108"/>
    </row>
    <row r="66" spans="2:53" ht="17.25">
      <c r="B66" s="12">
        <v>44115</v>
      </c>
      <c r="C66" s="110">
        <f t="shared" ref="C66:AH66" si="120">((C494/C475)-1)*100</f>
        <v>12.559233173107319</v>
      </c>
      <c r="D66" s="113">
        <f t="shared" si="120"/>
        <v>38.0030721966206</v>
      </c>
      <c r="E66" s="110">
        <f t="shared" si="120"/>
        <v>19.997560912514324</v>
      </c>
      <c r="F66" s="110">
        <f t="shared" si="120"/>
        <v>4.9388067431252569</v>
      </c>
      <c r="G66" s="110">
        <f t="shared" si="120"/>
        <v>7.8234790699843071</v>
      </c>
      <c r="H66" s="110">
        <f t="shared" si="120"/>
        <v>18.580167229937938</v>
      </c>
      <c r="I66" s="110">
        <f t="shared" si="120"/>
        <v>8.1976607948814681</v>
      </c>
      <c r="J66" s="110">
        <f t="shared" si="120"/>
        <v>11.910657435949258</v>
      </c>
      <c r="K66" s="112">
        <f t="shared" si="120"/>
        <v>6.523835009208323</v>
      </c>
      <c r="L66" s="110">
        <f t="shared" si="120"/>
        <v>7.331523435004339</v>
      </c>
      <c r="M66" s="111">
        <f t="shared" si="120"/>
        <v>15.336609814846325</v>
      </c>
      <c r="N66" s="113">
        <f t="shared" si="120"/>
        <v>25.440235189044369</v>
      </c>
      <c r="O66" s="113">
        <f t="shared" si="120"/>
        <v>15.041409842655851</v>
      </c>
      <c r="P66" s="113">
        <f t="shared" si="120"/>
        <v>19.444687092114556</v>
      </c>
      <c r="Q66" s="110">
        <f t="shared" si="120"/>
        <v>21.56871998979193</v>
      </c>
      <c r="R66" s="113">
        <f t="shared" si="120"/>
        <v>27.553364830684689</v>
      </c>
      <c r="S66" s="110">
        <f t="shared" si="120"/>
        <v>22.849193216909256</v>
      </c>
      <c r="T66" s="113">
        <f t="shared" si="120"/>
        <v>6.8193850022882474</v>
      </c>
      <c r="U66" s="110">
        <f t="shared" si="120"/>
        <v>7.4406528111992332</v>
      </c>
      <c r="V66" s="113">
        <f t="shared" si="120"/>
        <v>8.5778247284910449</v>
      </c>
      <c r="W66" s="110">
        <f t="shared" si="120"/>
        <v>11.125542321828297</v>
      </c>
      <c r="X66" s="113">
        <f t="shared" si="120"/>
        <v>15.198112938939889</v>
      </c>
      <c r="Y66" s="110">
        <f t="shared" si="120"/>
        <v>22.243320369598241</v>
      </c>
      <c r="Z66" s="113">
        <f t="shared" si="120"/>
        <v>23.758027320372687</v>
      </c>
      <c r="AA66" s="113">
        <f t="shared" si="120"/>
        <v>11.49394769553831</v>
      </c>
      <c r="AB66" s="113">
        <f t="shared" si="120"/>
        <v>70.427035170658201</v>
      </c>
      <c r="AC66" s="113">
        <f t="shared" si="120"/>
        <v>17.668717903955546</v>
      </c>
      <c r="AD66" s="113">
        <f t="shared" si="120"/>
        <v>45.805692354973871</v>
      </c>
      <c r="AE66" s="110">
        <f t="shared" si="120"/>
        <v>24.30530925163017</v>
      </c>
      <c r="AF66" s="110">
        <f t="shared" si="120"/>
        <v>14.249709536151588</v>
      </c>
      <c r="AG66" s="110">
        <f t="shared" si="120"/>
        <v>6.4385575796845007</v>
      </c>
      <c r="AH66" s="113">
        <f t="shared" si="120"/>
        <v>18.336901189171485</v>
      </c>
      <c r="AI66" s="113">
        <f t="shared" ref="AI66:AZ66" si="121">((AI494/AI475)-1)*100</f>
        <v>12.042748034653528</v>
      </c>
      <c r="AJ66" s="110">
        <f t="shared" si="121"/>
        <v>6.3592587188092686</v>
      </c>
      <c r="AK66" s="113">
        <f t="shared" si="121"/>
        <v>15.629946139052397</v>
      </c>
      <c r="AL66" s="110">
        <f t="shared" si="121"/>
        <v>21.285767630604102</v>
      </c>
      <c r="AM66" s="113">
        <f t="shared" si="121"/>
        <v>18.43292766306579</v>
      </c>
      <c r="AN66" s="110">
        <f t="shared" si="121"/>
        <v>13.296865078431818</v>
      </c>
      <c r="AO66" s="110">
        <f t="shared" si="121"/>
        <v>10.399976174166836</v>
      </c>
      <c r="AP66" s="110">
        <f t="shared" si="121"/>
        <v>12.121190523705017</v>
      </c>
      <c r="AQ66" s="113">
        <f t="shared" si="121"/>
        <v>46.620609227725993</v>
      </c>
      <c r="AR66" s="113">
        <f t="shared" si="121"/>
        <v>15.917831918700799</v>
      </c>
      <c r="AS66" s="110">
        <f t="shared" si="121"/>
        <v>11.987008116195042</v>
      </c>
      <c r="AT66" s="110">
        <f t="shared" si="121"/>
        <v>30.439390872666095</v>
      </c>
      <c r="AU66" s="113">
        <f t="shared" si="121"/>
        <v>11.866248225510034</v>
      </c>
      <c r="AV66" s="113">
        <f t="shared" si="121"/>
        <v>8.4832904884318836</v>
      </c>
      <c r="AW66" s="113">
        <f t="shared" si="121"/>
        <v>12.255588625131431</v>
      </c>
      <c r="AX66" s="110">
        <f t="shared" si="121"/>
        <v>42.675979201433002</v>
      </c>
      <c r="AY66" s="113">
        <f t="shared" si="121"/>
        <v>25.91359815591283</v>
      </c>
      <c r="AZ66" s="110">
        <f t="shared" si="121"/>
        <v>50.502746092099706</v>
      </c>
      <c r="BA66" s="108"/>
    </row>
    <row r="67" spans="2:53" ht="17.25">
      <c r="B67" s="12">
        <v>44116</v>
      </c>
      <c r="C67" s="110">
        <f t="shared" ref="C67:AH67" si="122">((C495/C476)-1)*100</f>
        <v>12.445914425460947</v>
      </c>
      <c r="D67" s="113">
        <f t="shared" si="122"/>
        <v>38.926975267447283</v>
      </c>
      <c r="E67" s="110">
        <f t="shared" si="122"/>
        <v>19.936318196864921</v>
      </c>
      <c r="F67" s="110">
        <f t="shared" si="122"/>
        <v>5.0655281390220797</v>
      </c>
      <c r="G67" s="110">
        <f t="shared" si="122"/>
        <v>7.780202563825922</v>
      </c>
      <c r="H67" s="110">
        <f t="shared" si="122"/>
        <v>18.838868399227682</v>
      </c>
      <c r="I67" s="110">
        <f t="shared" si="122"/>
        <v>8.4854904590623725</v>
      </c>
      <c r="J67" s="110">
        <f t="shared" si="122"/>
        <v>11.889416797048803</v>
      </c>
      <c r="K67" s="113">
        <f t="shared" si="122"/>
        <v>6.5284886907715611</v>
      </c>
      <c r="L67" s="110">
        <f t="shared" si="122"/>
        <v>7.3007700940508791</v>
      </c>
      <c r="M67" s="111">
        <f t="shared" si="122"/>
        <v>14.861181465132557</v>
      </c>
      <c r="N67" s="113">
        <f t="shared" si="122"/>
        <v>25.572453075957903</v>
      </c>
      <c r="O67" s="113">
        <f t="shared" si="122"/>
        <v>15.314376497968784</v>
      </c>
      <c r="P67" s="113">
        <f t="shared" si="122"/>
        <v>20.025210918363623</v>
      </c>
      <c r="Q67" s="110">
        <f t="shared" si="122"/>
        <v>21.546564851176097</v>
      </c>
      <c r="R67" s="113">
        <f t="shared" si="122"/>
        <v>27.654859798591815</v>
      </c>
      <c r="S67" s="110">
        <f t="shared" si="122"/>
        <v>22.826237042093144</v>
      </c>
      <c r="T67" s="113">
        <f t="shared" si="122"/>
        <v>6.7942520305137366</v>
      </c>
      <c r="U67" s="110">
        <f t="shared" si="122"/>
        <v>7.5957308643009869</v>
      </c>
      <c r="V67" s="113">
        <f t="shared" si="122"/>
        <v>8.6533514744331352</v>
      </c>
      <c r="W67" s="110">
        <f t="shared" si="122"/>
        <v>11.031128939198286</v>
      </c>
      <c r="X67" s="113">
        <f t="shared" si="122"/>
        <v>15.543823929906054</v>
      </c>
      <c r="Y67" s="110">
        <f t="shared" si="122"/>
        <v>22.351093669247678</v>
      </c>
      <c r="Z67" s="113">
        <f t="shared" si="122"/>
        <v>23.807520513317648</v>
      </c>
      <c r="AA67" s="113">
        <f t="shared" si="122"/>
        <v>11.745647773127477</v>
      </c>
      <c r="AB67" s="113">
        <f t="shared" si="122"/>
        <v>73.202040634581309</v>
      </c>
      <c r="AC67" s="113">
        <f t="shared" si="122"/>
        <v>17.470989225289514</v>
      </c>
      <c r="AD67" s="113">
        <f t="shared" si="122"/>
        <v>46.131758865560712</v>
      </c>
      <c r="AE67" s="110">
        <f t="shared" si="122"/>
        <v>24.943669917540177</v>
      </c>
      <c r="AF67" s="110">
        <f t="shared" si="122"/>
        <v>14.81672781676342</v>
      </c>
      <c r="AG67" s="110">
        <f t="shared" si="122"/>
        <v>6.5860740092586356</v>
      </c>
      <c r="AH67" s="113">
        <f t="shared" si="122"/>
        <v>19.256065403528755</v>
      </c>
      <c r="AI67" s="113">
        <f t="shared" ref="AI67:AZ67" si="123">((AI495/AI476)-1)*100</f>
        <v>12.218954945595195</v>
      </c>
      <c r="AJ67" s="110">
        <f t="shared" si="123"/>
        <v>6.5153555049288547</v>
      </c>
      <c r="AK67" s="113">
        <f t="shared" si="123"/>
        <v>16.029372309774061</v>
      </c>
      <c r="AL67" s="112">
        <f t="shared" si="123"/>
        <v>21.110822887963309</v>
      </c>
      <c r="AM67" s="113">
        <f t="shared" si="123"/>
        <v>18.460780947906684</v>
      </c>
      <c r="AN67" s="110">
        <f t="shared" si="123"/>
        <v>13.623396217938421</v>
      </c>
      <c r="AO67" s="110">
        <f t="shared" si="123"/>
        <v>10.859266471153962</v>
      </c>
      <c r="AP67" s="110">
        <f t="shared" si="123"/>
        <v>11.852989681767845</v>
      </c>
      <c r="AQ67" s="113">
        <f t="shared" si="123"/>
        <v>47.075384303621568</v>
      </c>
      <c r="AR67" s="113">
        <f t="shared" si="123"/>
        <v>16.10315760333847</v>
      </c>
      <c r="AS67" s="110">
        <f t="shared" si="123"/>
        <v>11.486723728982584</v>
      </c>
      <c r="AT67" s="110">
        <f t="shared" si="123"/>
        <v>30.584593306780427</v>
      </c>
      <c r="AU67" s="113">
        <f t="shared" si="123"/>
        <v>11.983108091303851</v>
      </c>
      <c r="AV67" s="113">
        <f t="shared" si="123"/>
        <v>8.7607544672402717</v>
      </c>
      <c r="AW67" s="113">
        <f t="shared" si="123"/>
        <v>12.288094488456981</v>
      </c>
      <c r="AX67" s="110">
        <f t="shared" si="123"/>
        <v>42.766878001338071</v>
      </c>
      <c r="AY67" s="113">
        <f t="shared" si="123"/>
        <v>26.051211615814786</v>
      </c>
      <c r="AZ67" s="110">
        <f t="shared" si="123"/>
        <v>51.199226305609294</v>
      </c>
      <c r="BA67" s="108"/>
    </row>
    <row r="68" spans="2:53" ht="17.25">
      <c r="B68" s="12">
        <v>44117</v>
      </c>
      <c r="C68" s="110">
        <f t="shared" ref="C68:AH68" si="124">((C496/C477)-1)*100</f>
        <v>12.314867316579869</v>
      </c>
      <c r="D68" s="113">
        <f t="shared" si="124"/>
        <v>39.867049946101282</v>
      </c>
      <c r="E68" s="110">
        <f t="shared" si="124"/>
        <v>19.865290602933182</v>
      </c>
      <c r="F68" s="110">
        <f t="shared" si="124"/>
        <v>5.1992403335489046</v>
      </c>
      <c r="G68" s="110">
        <f t="shared" si="124"/>
        <v>7.7278782995255479</v>
      </c>
      <c r="H68" s="110">
        <f t="shared" si="124"/>
        <v>19.177322858726619</v>
      </c>
      <c r="I68" s="110">
        <f t="shared" si="124"/>
        <v>8.9014825248523</v>
      </c>
      <c r="J68" s="110">
        <f t="shared" si="124"/>
        <v>11.953075912492173</v>
      </c>
      <c r="K68" s="113">
        <f t="shared" si="124"/>
        <v>6.5582301206849491</v>
      </c>
      <c r="L68" s="112">
        <f t="shared" si="124"/>
        <v>7.2853956817350962</v>
      </c>
      <c r="M68" s="111">
        <f t="shared" si="124"/>
        <v>14.409508192797048</v>
      </c>
      <c r="N68" s="113">
        <f t="shared" si="124"/>
        <v>25.876795533865394</v>
      </c>
      <c r="O68" s="113">
        <f t="shared" si="124"/>
        <v>15.671723630027046</v>
      </c>
      <c r="P68" s="113">
        <f t="shared" si="124"/>
        <v>20.632285138317851</v>
      </c>
      <c r="Q68" s="110">
        <f t="shared" si="124"/>
        <v>21.520329792511216</v>
      </c>
      <c r="R68" s="113">
        <f t="shared" si="124"/>
        <v>27.817637070030841</v>
      </c>
      <c r="S68" s="110">
        <f t="shared" si="124"/>
        <v>22.76385689920799</v>
      </c>
      <c r="T68" s="113">
        <f t="shared" si="124"/>
        <v>6.8154319013114861</v>
      </c>
      <c r="U68" s="110">
        <f t="shared" si="124"/>
        <v>7.7180181412478177</v>
      </c>
      <c r="V68" s="113">
        <f t="shared" si="124"/>
        <v>8.7389668500612352</v>
      </c>
      <c r="W68" s="110">
        <f t="shared" si="124"/>
        <v>11.005438495804976</v>
      </c>
      <c r="X68" s="113">
        <f t="shared" si="124"/>
        <v>15.980223346130318</v>
      </c>
      <c r="Y68" s="110">
        <f t="shared" si="124"/>
        <v>22.638201367099462</v>
      </c>
      <c r="Z68" s="113">
        <f t="shared" si="124"/>
        <v>24.131060544953975</v>
      </c>
      <c r="AA68" s="113">
        <f t="shared" si="124"/>
        <v>11.964303841307933</v>
      </c>
      <c r="AB68" s="113">
        <f t="shared" si="124"/>
        <v>74.162649626944699</v>
      </c>
      <c r="AC68" s="113">
        <f t="shared" si="124"/>
        <v>17.327107908395554</v>
      </c>
      <c r="AD68" s="113">
        <f t="shared" si="124"/>
        <v>46.585608154803012</v>
      </c>
      <c r="AE68" s="110">
        <f t="shared" si="124"/>
        <v>25.924154607144388</v>
      </c>
      <c r="AF68" s="110">
        <f t="shared" si="124"/>
        <v>15.32348193219919</v>
      </c>
      <c r="AG68" s="110">
        <f t="shared" si="124"/>
        <v>6.7104319961013292</v>
      </c>
      <c r="AH68" s="113">
        <f t="shared" si="124"/>
        <v>20.277987122357821</v>
      </c>
      <c r="AI68" s="113">
        <f t="shared" ref="AI68:AZ68" si="125">((AI496/AI477)-1)*100</f>
        <v>12.306912068456777</v>
      </c>
      <c r="AJ68" s="110">
        <f t="shared" si="125"/>
        <v>6.6746720744840893</v>
      </c>
      <c r="AK68" s="113">
        <f t="shared" si="125"/>
        <v>16.449290201927312</v>
      </c>
      <c r="AL68" s="113">
        <f t="shared" si="125"/>
        <v>21.361540302291449</v>
      </c>
      <c r="AM68" s="110">
        <f t="shared" si="125"/>
        <v>18.468514846166563</v>
      </c>
      <c r="AN68" s="110">
        <f t="shared" si="125"/>
        <v>13.944341815148075</v>
      </c>
      <c r="AO68" s="110">
        <f t="shared" si="125"/>
        <v>11.317874407568929</v>
      </c>
      <c r="AP68" s="110">
        <f t="shared" si="125"/>
        <v>11.595423731529863</v>
      </c>
      <c r="AQ68" s="113">
        <f t="shared" si="125"/>
        <v>47.363083883503386</v>
      </c>
      <c r="AR68" s="113">
        <f t="shared" si="125"/>
        <v>16.215692973465412</v>
      </c>
      <c r="AS68" s="110">
        <f t="shared" si="125"/>
        <v>11.049100889181297</v>
      </c>
      <c r="AT68" s="110">
        <f t="shared" si="125"/>
        <v>30.688972455516293</v>
      </c>
      <c r="AU68" s="113">
        <f t="shared" si="125"/>
        <v>12.104247677283396</v>
      </c>
      <c r="AV68" s="113">
        <f t="shared" si="125"/>
        <v>9.1044160132067518</v>
      </c>
      <c r="AW68" s="113">
        <f t="shared" si="125"/>
        <v>12.314436180251853</v>
      </c>
      <c r="AX68" s="110">
        <f t="shared" si="125"/>
        <v>42.880471537149091</v>
      </c>
      <c r="AY68" s="113">
        <f t="shared" si="125"/>
        <v>26.285553747190548</v>
      </c>
      <c r="AZ68" s="110">
        <f t="shared" si="125"/>
        <v>51.680558562459389</v>
      </c>
      <c r="BA68" s="108"/>
    </row>
    <row r="69" spans="2:53" ht="17.25">
      <c r="B69" s="12">
        <v>44118</v>
      </c>
      <c r="C69" s="110">
        <f t="shared" ref="C69:AH69" si="126">((C497/C478)-1)*100</f>
        <v>12.223962740210537</v>
      </c>
      <c r="D69" s="113">
        <f t="shared" si="126"/>
        <v>40.580880181155841</v>
      </c>
      <c r="E69" s="110">
        <f t="shared" si="126"/>
        <v>19.755548984291682</v>
      </c>
      <c r="F69" s="110">
        <f t="shared" si="126"/>
        <v>5.3313843117412718</v>
      </c>
      <c r="G69" s="110">
        <f t="shared" si="126"/>
        <v>7.6611541809638695</v>
      </c>
      <c r="H69" s="110">
        <f t="shared" si="126"/>
        <v>19.567148969141602</v>
      </c>
      <c r="I69" s="110">
        <f t="shared" si="126"/>
        <v>9.2978489598464229</v>
      </c>
      <c r="J69" s="110">
        <f t="shared" si="126"/>
        <v>11.842889582741979</v>
      </c>
      <c r="K69" s="113">
        <f t="shared" si="126"/>
        <v>6.6911533580916505</v>
      </c>
      <c r="L69" s="113">
        <f t="shared" si="126"/>
        <v>7.3125953531280485</v>
      </c>
      <c r="M69" s="111">
        <f t="shared" si="126"/>
        <v>14.008515887229755</v>
      </c>
      <c r="N69" s="110">
        <f t="shared" si="126"/>
        <v>26.264484289113412</v>
      </c>
      <c r="O69" s="113">
        <f t="shared" si="126"/>
        <v>16.046803301165102</v>
      </c>
      <c r="P69" s="113">
        <f t="shared" si="126"/>
        <v>21.24771173633264</v>
      </c>
      <c r="Q69" s="110">
        <f t="shared" si="126"/>
        <v>21.531506983781501</v>
      </c>
      <c r="R69" s="113">
        <f t="shared" si="126"/>
        <v>28.022719579371259</v>
      </c>
      <c r="S69" s="110">
        <f t="shared" si="126"/>
        <v>22.589456641277337</v>
      </c>
      <c r="T69" s="113">
        <f t="shared" si="126"/>
        <v>6.8367493688607839</v>
      </c>
      <c r="U69" s="110">
        <f t="shared" si="126"/>
        <v>7.8218983177157808</v>
      </c>
      <c r="V69" s="113">
        <f t="shared" si="126"/>
        <v>8.809193253195847</v>
      </c>
      <c r="W69" s="110">
        <f t="shared" si="126"/>
        <v>11.092382143439728</v>
      </c>
      <c r="X69" s="113">
        <f t="shared" si="126"/>
        <v>16.264603800476074</v>
      </c>
      <c r="Y69" s="110">
        <f t="shared" si="126"/>
        <v>22.818478066356597</v>
      </c>
      <c r="Z69" s="113">
        <f t="shared" si="126"/>
        <v>24.289787615172798</v>
      </c>
      <c r="AA69" s="113">
        <f t="shared" si="126"/>
        <v>12.249295590455667</v>
      </c>
      <c r="AB69" s="110">
        <f t="shared" si="126"/>
        <v>75.535365853658504</v>
      </c>
      <c r="AC69" s="113">
        <f t="shared" si="126"/>
        <v>17.164941028943282</v>
      </c>
      <c r="AD69" s="113">
        <f t="shared" si="126"/>
        <v>46.917619846832977</v>
      </c>
      <c r="AE69" s="110">
        <f t="shared" si="126"/>
        <v>26.643237930726361</v>
      </c>
      <c r="AF69" s="110">
        <f t="shared" si="126"/>
        <v>15.745139244530005</v>
      </c>
      <c r="AG69" s="110">
        <f t="shared" si="126"/>
        <v>6.826467004538328</v>
      </c>
      <c r="AH69" s="113">
        <f t="shared" si="126"/>
        <v>21.310593993236495</v>
      </c>
      <c r="AI69" s="113">
        <f t="shared" ref="AI69:AZ69" si="127">((AI497/AI478)-1)*100</f>
        <v>12.458142153464703</v>
      </c>
      <c r="AJ69" s="110">
        <f t="shared" si="127"/>
        <v>6.8302135107510376</v>
      </c>
      <c r="AK69" s="113">
        <f t="shared" si="127"/>
        <v>16.932873003212514</v>
      </c>
      <c r="AL69" s="113">
        <f t="shared" si="127"/>
        <v>21.654413061391999</v>
      </c>
      <c r="AM69" s="110">
        <f t="shared" si="127"/>
        <v>18.655663516571288</v>
      </c>
      <c r="AN69" s="110">
        <f t="shared" si="127"/>
        <v>14.225859677517928</v>
      </c>
      <c r="AO69" s="110">
        <f t="shared" si="127"/>
        <v>11.818948784358629</v>
      </c>
      <c r="AP69" s="110">
        <f t="shared" si="127"/>
        <v>11.326821621954508</v>
      </c>
      <c r="AQ69" s="113">
        <f t="shared" si="127"/>
        <v>47.666207970198627</v>
      </c>
      <c r="AR69" s="113">
        <f t="shared" si="127"/>
        <v>16.415863722819847</v>
      </c>
      <c r="AS69" s="112">
        <f t="shared" si="127"/>
        <v>10.757554450257212</v>
      </c>
      <c r="AT69" s="110">
        <f t="shared" si="127"/>
        <v>30.572438251105893</v>
      </c>
      <c r="AU69" s="113">
        <f t="shared" si="127"/>
        <v>12.227212608839434</v>
      </c>
      <c r="AV69" s="113">
        <f t="shared" si="127"/>
        <v>9.4571216739435027</v>
      </c>
      <c r="AW69" s="110">
        <f t="shared" si="127"/>
        <v>12.378170916961274</v>
      </c>
      <c r="AX69" s="110">
        <f t="shared" si="127"/>
        <v>42.551101394515413</v>
      </c>
      <c r="AY69" s="113">
        <f t="shared" si="127"/>
        <v>26.471572705972378</v>
      </c>
      <c r="AZ69" s="110">
        <f t="shared" si="127"/>
        <v>52.031142418304114</v>
      </c>
      <c r="BA69" s="108"/>
    </row>
    <row r="70" spans="2:53">
      <c r="B70" s="12">
        <v>44119</v>
      </c>
      <c r="C70" s="110">
        <f t="shared" ref="C70:AH70" si="128">((C498/C479)-1)*100</f>
        <v>12.173037277110655</v>
      </c>
      <c r="D70" s="110">
        <f t="shared" si="128"/>
        <v>40.988439754829685</v>
      </c>
      <c r="E70" s="110">
        <f t="shared" si="128"/>
        <v>19.634631110102021</v>
      </c>
      <c r="F70" s="110">
        <f t="shared" si="128"/>
        <v>5.467026086498028</v>
      </c>
      <c r="G70" s="110">
        <f t="shared" si="128"/>
        <v>7.5871609878856772</v>
      </c>
      <c r="H70" s="110">
        <f t="shared" si="128"/>
        <v>20.003925531826084</v>
      </c>
      <c r="I70" s="110">
        <f t="shared" si="128"/>
        <v>9.6792637220923581</v>
      </c>
      <c r="J70" s="110">
        <f t="shared" si="128"/>
        <v>11.987437363257847</v>
      </c>
      <c r="K70" s="113">
        <f t="shared" si="128"/>
        <v>6.7447101257254838</v>
      </c>
      <c r="L70" s="113">
        <f t="shared" si="128"/>
        <v>7.3341500321649322</v>
      </c>
      <c r="M70" s="111">
        <f t="shared" si="128"/>
        <v>13.371170726548453</v>
      </c>
      <c r="N70" s="110">
        <f t="shared" si="128"/>
        <v>26.66614451311553</v>
      </c>
      <c r="O70" s="113">
        <f t="shared" si="128"/>
        <v>16.501653930074124</v>
      </c>
      <c r="P70" s="113">
        <f t="shared" si="128"/>
        <v>21.83622371731666</v>
      </c>
      <c r="Q70" s="110">
        <f t="shared" si="128"/>
        <v>21.488649512139158</v>
      </c>
      <c r="R70" s="113">
        <f t="shared" si="128"/>
        <v>28.186574447412617</v>
      </c>
      <c r="S70" s="110">
        <f t="shared" si="128"/>
        <v>22.419154385311678</v>
      </c>
      <c r="T70" s="113">
        <f t="shared" si="128"/>
        <v>6.8748558759846645</v>
      </c>
      <c r="U70" s="110">
        <f t="shared" si="128"/>
        <v>7.9087988018511801</v>
      </c>
      <c r="V70" s="113">
        <f t="shared" si="128"/>
        <v>8.8743992124616469</v>
      </c>
      <c r="W70" s="110">
        <f t="shared" si="128"/>
        <v>11.077779579482193</v>
      </c>
      <c r="X70" s="110">
        <f t="shared" si="128"/>
        <v>16.49277744204316</v>
      </c>
      <c r="Y70" s="110">
        <f t="shared" si="128"/>
        <v>23.295845560305683</v>
      </c>
      <c r="Z70" s="113">
        <f t="shared" si="128"/>
        <v>24.382570635709612</v>
      </c>
      <c r="AA70" s="113">
        <f t="shared" si="128"/>
        <v>12.48579127625009</v>
      </c>
      <c r="AB70" s="110">
        <f t="shared" si="128"/>
        <v>76.309898066114172</v>
      </c>
      <c r="AC70" s="113">
        <f t="shared" si="128"/>
        <v>17.069592048541303</v>
      </c>
      <c r="AD70" s="113">
        <f t="shared" si="128"/>
        <v>47.395124109185694</v>
      </c>
      <c r="AE70" s="110">
        <f t="shared" si="128"/>
        <v>27.153529850844006</v>
      </c>
      <c r="AF70" s="110">
        <f t="shared" si="128"/>
        <v>16.219447863548453</v>
      </c>
      <c r="AG70" s="110">
        <f t="shared" si="128"/>
        <v>6.9765050277944551</v>
      </c>
      <c r="AH70" s="110">
        <f t="shared" si="128"/>
        <v>22.38192198666502</v>
      </c>
      <c r="AI70" s="113">
        <f t="shared" ref="AI70:AZ70" si="129">((AI498/AI479)-1)*100</f>
        <v>12.620123719910969</v>
      </c>
      <c r="AJ70" s="110">
        <f t="shared" si="129"/>
        <v>6.9731201381724617</v>
      </c>
      <c r="AK70" s="113">
        <f t="shared" si="129"/>
        <v>17.389157207713101</v>
      </c>
      <c r="AL70" s="113">
        <f t="shared" si="129"/>
        <v>21.968539368720297</v>
      </c>
      <c r="AM70" s="110">
        <f t="shared" si="129"/>
        <v>18.624872453467489</v>
      </c>
      <c r="AN70" s="110">
        <f t="shared" si="129"/>
        <v>14.497507747434589</v>
      </c>
      <c r="AO70" s="110">
        <f t="shared" si="129"/>
        <v>12.303909747016384</v>
      </c>
      <c r="AP70" s="110">
        <f t="shared" si="129"/>
        <v>11.224574364803107</v>
      </c>
      <c r="AQ70" s="113">
        <f t="shared" si="129"/>
        <v>48.046954885680378</v>
      </c>
      <c r="AR70" s="113">
        <f t="shared" si="129"/>
        <v>16.641216345693199</v>
      </c>
      <c r="AS70" s="113">
        <f t="shared" si="129"/>
        <v>10.783170815430164</v>
      </c>
      <c r="AT70" s="110">
        <f t="shared" si="129"/>
        <v>30.426272829429113</v>
      </c>
      <c r="AU70" s="113">
        <f t="shared" si="129"/>
        <v>12.313452554073056</v>
      </c>
      <c r="AV70" s="113">
        <f t="shared" si="129"/>
        <v>9.706583381277234</v>
      </c>
      <c r="AW70" s="110">
        <f t="shared" si="129"/>
        <v>12.380435599262029</v>
      </c>
      <c r="AX70" s="110">
        <f t="shared" si="129"/>
        <v>41.790029373114955</v>
      </c>
      <c r="AY70" s="113">
        <f t="shared" si="129"/>
        <v>26.753752136994315</v>
      </c>
      <c r="AZ70" s="110">
        <f t="shared" si="129"/>
        <v>52.524178701999148</v>
      </c>
      <c r="BA70" s="108"/>
    </row>
    <row r="71" spans="2:53" ht="17.25">
      <c r="B71" s="12">
        <v>44120</v>
      </c>
      <c r="C71" s="110">
        <f t="shared" ref="C71:AH71" si="130">((C499/C480)-1)*100</f>
        <v>12.073619332076468</v>
      </c>
      <c r="D71" s="110">
        <f t="shared" si="130"/>
        <v>41.272720329922066</v>
      </c>
      <c r="E71" s="110">
        <f t="shared" si="130"/>
        <v>19.502961406022568</v>
      </c>
      <c r="F71" s="110">
        <f t="shared" si="130"/>
        <v>5.6280142559963053</v>
      </c>
      <c r="G71" s="110">
        <f t="shared" si="130"/>
        <v>7.5131879288327541</v>
      </c>
      <c r="H71" s="110">
        <f t="shared" si="130"/>
        <v>20.56244731069652</v>
      </c>
      <c r="I71" s="110">
        <f t="shared" si="130"/>
        <v>10.003038223869364</v>
      </c>
      <c r="J71" s="110">
        <f t="shared" si="130"/>
        <v>12.026890331282146</v>
      </c>
      <c r="K71" s="113">
        <f t="shared" si="130"/>
        <v>6.8172036970799876</v>
      </c>
      <c r="L71" s="113">
        <f t="shared" si="130"/>
        <v>7.3359097909780902</v>
      </c>
      <c r="M71" s="111">
        <f t="shared" si="130"/>
        <v>12.79909601360638</v>
      </c>
      <c r="N71" s="110">
        <f t="shared" si="130"/>
        <v>26.997146305503627</v>
      </c>
      <c r="O71" s="113">
        <f t="shared" si="130"/>
        <v>16.944012434020571</v>
      </c>
      <c r="P71" s="113">
        <f t="shared" si="130"/>
        <v>22.380637452819506</v>
      </c>
      <c r="Q71" s="110">
        <f t="shared" si="130"/>
        <v>21.436806742734472</v>
      </c>
      <c r="R71" s="113">
        <f t="shared" si="130"/>
        <v>28.292643096268442</v>
      </c>
      <c r="S71" s="110">
        <f t="shared" si="130"/>
        <v>22.31193828993878</v>
      </c>
      <c r="T71" s="113">
        <f t="shared" si="130"/>
        <v>6.925418831353336</v>
      </c>
      <c r="U71" s="110">
        <f t="shared" si="130"/>
        <v>8.0050728734603496</v>
      </c>
      <c r="V71" s="113">
        <f t="shared" si="130"/>
        <v>8.9161169795654693</v>
      </c>
      <c r="W71" s="110">
        <f t="shared" si="130"/>
        <v>10.994679993551504</v>
      </c>
      <c r="X71" s="110">
        <f t="shared" si="130"/>
        <v>17.006844473415761</v>
      </c>
      <c r="Y71" s="110">
        <f t="shared" si="130"/>
        <v>23.427392963070016</v>
      </c>
      <c r="Z71" s="113">
        <f t="shared" si="130"/>
        <v>24.670258025498406</v>
      </c>
      <c r="AA71" s="113">
        <f t="shared" si="130"/>
        <v>12.685543385722919</v>
      </c>
      <c r="AB71" s="110">
        <f t="shared" si="130"/>
        <v>76.813427898176428</v>
      </c>
      <c r="AC71" s="113">
        <f t="shared" si="130"/>
        <v>16.922909653485085</v>
      </c>
      <c r="AD71" s="113">
        <f t="shared" si="130"/>
        <v>48.305728509610788</v>
      </c>
      <c r="AE71" s="110">
        <f t="shared" si="130"/>
        <v>27.736462631745983</v>
      </c>
      <c r="AF71" s="110">
        <f t="shared" si="130"/>
        <v>16.634283813824837</v>
      </c>
      <c r="AG71" s="110">
        <f t="shared" si="130"/>
        <v>7.1536065786747871</v>
      </c>
      <c r="AH71" s="110">
        <f t="shared" si="130"/>
        <v>23.456080545425717</v>
      </c>
      <c r="AI71" s="113">
        <f t="shared" ref="AI71:AZ71" si="131">((AI499/AI480)-1)*100</f>
        <v>12.802574329224093</v>
      </c>
      <c r="AJ71" s="110">
        <f t="shared" si="131"/>
        <v>7.0993619523413098</v>
      </c>
      <c r="AK71" s="113">
        <f t="shared" si="131"/>
        <v>17.858130269127948</v>
      </c>
      <c r="AL71" s="113">
        <f t="shared" si="131"/>
        <v>21.808315982080863</v>
      </c>
      <c r="AM71" s="110">
        <f t="shared" si="131"/>
        <v>18.601933959385097</v>
      </c>
      <c r="AN71" s="110">
        <f t="shared" si="131"/>
        <v>14.740675587984153</v>
      </c>
      <c r="AO71" s="110">
        <f t="shared" si="131"/>
        <v>13.131514462252781</v>
      </c>
      <c r="AP71" s="112">
        <f t="shared" si="131"/>
        <v>11.184938223181028</v>
      </c>
      <c r="AQ71" s="113">
        <f t="shared" si="131"/>
        <v>48.60387155484478</v>
      </c>
      <c r="AR71" s="113">
        <f t="shared" si="131"/>
        <v>16.892429272034537</v>
      </c>
      <c r="AS71" s="113">
        <f t="shared" si="131"/>
        <v>10.799997125030657</v>
      </c>
      <c r="AT71" s="110">
        <f t="shared" si="131"/>
        <v>30.465588072237537</v>
      </c>
      <c r="AU71" s="113">
        <f t="shared" si="131"/>
        <v>12.418227472453648</v>
      </c>
      <c r="AV71" s="113">
        <f t="shared" si="131"/>
        <v>10.065573770491799</v>
      </c>
      <c r="AW71" s="110">
        <f t="shared" si="131"/>
        <v>12.464393254419193</v>
      </c>
      <c r="AX71" s="110">
        <f t="shared" si="131"/>
        <v>41.655142721429407</v>
      </c>
      <c r="AY71" s="113">
        <f t="shared" si="131"/>
        <v>27.041420670229542</v>
      </c>
      <c r="AZ71" s="110">
        <f t="shared" si="131"/>
        <v>53.339602500889541</v>
      </c>
      <c r="BA71" s="108"/>
    </row>
    <row r="72" spans="2:53" ht="17.25">
      <c r="B72" s="12">
        <v>44121</v>
      </c>
      <c r="C72" s="112">
        <f>((C500/C481)-1)*100</f>
        <v>11.969741085826913</v>
      </c>
      <c r="D72" s="110">
        <f t="shared" ref="D72:AH72" si="132">((D500/D481)-1)*100</f>
        <v>41.671679951872441</v>
      </c>
      <c r="E72" s="110">
        <f t="shared" si="132"/>
        <v>19.394539907694728</v>
      </c>
      <c r="F72" s="110">
        <f t="shared" si="132"/>
        <v>5.8021725335221763</v>
      </c>
      <c r="G72" s="110">
        <f t="shared" si="132"/>
        <v>7.4580069376560587</v>
      </c>
      <c r="H72" s="110">
        <f t="shared" si="132"/>
        <v>21.111622403365793</v>
      </c>
      <c r="I72" s="110">
        <f t="shared" si="132"/>
        <v>10.343679682826501</v>
      </c>
      <c r="J72" s="110">
        <f t="shared" si="132"/>
        <v>11.902669066454607</v>
      </c>
      <c r="K72" s="113">
        <f t="shared" si="132"/>
        <v>6.9061064049601661</v>
      </c>
      <c r="L72" s="113">
        <f t="shared" si="132"/>
        <v>7.3466789199549964</v>
      </c>
      <c r="M72" s="111">
        <f t="shared" si="132"/>
        <v>12.243931730524981</v>
      </c>
      <c r="N72" s="110">
        <f t="shared" si="132"/>
        <v>27.411310517529209</v>
      </c>
      <c r="O72" s="113">
        <f t="shared" si="132"/>
        <v>17.427544771966375</v>
      </c>
      <c r="P72" s="113">
        <f t="shared" si="132"/>
        <v>22.871801436975602</v>
      </c>
      <c r="Q72" s="110">
        <f t="shared" si="132"/>
        <v>21.435373603300455</v>
      </c>
      <c r="R72" s="113">
        <f t="shared" si="132"/>
        <v>28.442784463941461</v>
      </c>
      <c r="S72" s="110">
        <f t="shared" si="132"/>
        <v>22.207107927543213</v>
      </c>
      <c r="T72" s="113">
        <f t="shared" si="132"/>
        <v>6.979516896436011</v>
      </c>
      <c r="U72" s="110">
        <f t="shared" si="132"/>
        <v>8.0919825722868044</v>
      </c>
      <c r="V72" s="113">
        <f t="shared" si="132"/>
        <v>8.928811294305671</v>
      </c>
      <c r="W72" s="110">
        <f t="shared" si="132"/>
        <v>10.766067661744682</v>
      </c>
      <c r="X72" s="110">
        <f t="shared" si="132"/>
        <v>17.566049611683042</v>
      </c>
      <c r="Y72" s="110">
        <f t="shared" si="132"/>
        <v>23.900493150684945</v>
      </c>
      <c r="Z72" s="113">
        <f t="shared" si="132"/>
        <v>25.06499403069007</v>
      </c>
      <c r="AA72" s="113">
        <f t="shared" si="132"/>
        <v>12.880491147898754</v>
      </c>
      <c r="AB72" s="110">
        <f t="shared" si="132"/>
        <v>76.928470455187977</v>
      </c>
      <c r="AC72" s="110">
        <f t="shared" si="132"/>
        <v>16.721223368046267</v>
      </c>
      <c r="AD72" s="110">
        <f t="shared" si="132"/>
        <v>49.005970169121518</v>
      </c>
      <c r="AE72" s="110">
        <f t="shared" si="132"/>
        <v>28.202196084460841</v>
      </c>
      <c r="AF72" s="110">
        <f t="shared" si="132"/>
        <v>17.035991777289983</v>
      </c>
      <c r="AG72" s="110">
        <f t="shared" si="132"/>
        <v>7.3258878187984156</v>
      </c>
      <c r="AH72" s="110">
        <f t="shared" si="132"/>
        <v>24.641224829160556</v>
      </c>
      <c r="AI72" s="113">
        <f t="shared" ref="AI72:AZ72" si="133">((AI500/AI481)-1)*100</f>
        <v>13.004580499438489</v>
      </c>
      <c r="AJ72" s="110">
        <f t="shared" si="133"/>
        <v>7.1965971840333154</v>
      </c>
      <c r="AK72" s="113">
        <f t="shared" si="133"/>
        <v>18.33674587909244</v>
      </c>
      <c r="AL72" s="113">
        <f t="shared" si="133"/>
        <v>21.909379660657315</v>
      </c>
      <c r="AM72" s="110">
        <f t="shared" si="133"/>
        <v>18.596539756494977</v>
      </c>
      <c r="AN72" s="110">
        <f t="shared" si="133"/>
        <v>14.968866976253391</v>
      </c>
      <c r="AO72" s="110">
        <f t="shared" si="133"/>
        <v>13.719660016940761</v>
      </c>
      <c r="AP72" s="113">
        <f t="shared" si="133"/>
        <v>11.220616803326688</v>
      </c>
      <c r="AQ72" s="110">
        <f t="shared" si="133"/>
        <v>48.998609726667006</v>
      </c>
      <c r="AR72" s="113">
        <f t="shared" si="133"/>
        <v>17.127195344931636</v>
      </c>
      <c r="AS72" s="113">
        <f t="shared" si="133"/>
        <v>10.828455646258849</v>
      </c>
      <c r="AT72" s="110">
        <f t="shared" si="133"/>
        <v>30.421818240074352</v>
      </c>
      <c r="AU72" s="113">
        <f t="shared" si="133"/>
        <v>12.539848751526872</v>
      </c>
      <c r="AV72" s="113">
        <f t="shared" si="133"/>
        <v>10.422120418848181</v>
      </c>
      <c r="AW72" s="110">
        <f t="shared" si="133"/>
        <v>12.466640182116983</v>
      </c>
      <c r="AX72" s="110">
        <f t="shared" si="133"/>
        <v>41.585021182918382</v>
      </c>
      <c r="AY72" s="113">
        <f t="shared" si="133"/>
        <v>27.308241581056802</v>
      </c>
      <c r="AZ72" s="110">
        <f t="shared" si="133"/>
        <v>54.259296181836334</v>
      </c>
      <c r="BA72" s="108"/>
    </row>
    <row r="73" spans="2:53">
      <c r="B73" s="12">
        <v>44122</v>
      </c>
      <c r="C73" s="113">
        <f t="shared" ref="C73:AH73" si="134">((C501/C482)-1)*100</f>
        <v>12.056418384694755</v>
      </c>
      <c r="D73" s="110">
        <f t="shared" si="134"/>
        <v>42.175812782344678</v>
      </c>
      <c r="E73" s="110">
        <f t="shared" si="134"/>
        <v>19.288829078744051</v>
      </c>
      <c r="F73" s="110">
        <f t="shared" si="134"/>
        <v>5.9779117741231236</v>
      </c>
      <c r="G73" s="110">
        <f t="shared" si="134"/>
        <v>7.4180761127405903</v>
      </c>
      <c r="H73" s="110">
        <f t="shared" si="134"/>
        <v>21.776198355190779</v>
      </c>
      <c r="I73" s="110">
        <f t="shared" si="134"/>
        <v>10.623593419383459</v>
      </c>
      <c r="J73" s="110">
        <f t="shared" si="134"/>
        <v>11.832864682171419</v>
      </c>
      <c r="K73" s="113">
        <f t="shared" si="134"/>
        <v>6.9843990677154189</v>
      </c>
      <c r="L73" s="113">
        <f t="shared" si="134"/>
        <v>7.366174978213702</v>
      </c>
      <c r="M73" s="111">
        <f t="shared" si="134"/>
        <v>11.949699940446212</v>
      </c>
      <c r="N73" s="110">
        <f t="shared" si="134"/>
        <v>27.865883622393017</v>
      </c>
      <c r="O73" s="113">
        <f t="shared" si="134"/>
        <v>17.996200937477692</v>
      </c>
      <c r="P73" s="113">
        <f t="shared" si="134"/>
        <v>23.379412898606631</v>
      </c>
      <c r="Q73" s="110">
        <f t="shared" si="134"/>
        <v>21.380055447497661</v>
      </c>
      <c r="R73" s="113">
        <f t="shared" si="134"/>
        <v>28.592140020183908</v>
      </c>
      <c r="S73" s="110">
        <f t="shared" si="134"/>
        <v>22.153212131827882</v>
      </c>
      <c r="T73" s="113">
        <f t="shared" si="134"/>
        <v>7.0644477587164189</v>
      </c>
      <c r="U73" s="110">
        <f t="shared" si="134"/>
        <v>8.1582040504864608</v>
      </c>
      <c r="V73" s="113">
        <f t="shared" si="134"/>
        <v>8.9563020791660453</v>
      </c>
      <c r="W73" s="110">
        <f t="shared" si="134"/>
        <v>10.675618299543554</v>
      </c>
      <c r="X73" s="110">
        <f t="shared" si="134"/>
        <v>18.154107837919618</v>
      </c>
      <c r="Y73" s="110">
        <f t="shared" si="134"/>
        <v>24.418837181668241</v>
      </c>
      <c r="Z73" s="113">
        <f t="shared" si="134"/>
        <v>25.156121704224077</v>
      </c>
      <c r="AA73" s="113">
        <f t="shared" si="134"/>
        <v>12.920387694508806</v>
      </c>
      <c r="AB73" s="110">
        <f t="shared" si="134"/>
        <v>76.691298745636161</v>
      </c>
      <c r="AC73" s="110">
        <f t="shared" si="134"/>
        <v>16.864227952187782</v>
      </c>
      <c r="AD73" s="110">
        <f t="shared" si="134"/>
        <v>49.852615342383366</v>
      </c>
      <c r="AE73" s="110">
        <f t="shared" si="134"/>
        <v>28.502849620419802</v>
      </c>
      <c r="AF73" s="110">
        <f t="shared" si="134"/>
        <v>17.109470882093646</v>
      </c>
      <c r="AG73" s="110">
        <f t="shared" si="134"/>
        <v>7.4891423522588596</v>
      </c>
      <c r="AH73" s="110">
        <f t="shared" si="134"/>
        <v>25.881215388672384</v>
      </c>
      <c r="AI73" s="113">
        <f t="shared" ref="AI73:AZ73" si="135">((AI501/AI482)-1)*100</f>
        <v>13.144646651402603</v>
      </c>
      <c r="AJ73" s="110">
        <f t="shared" si="135"/>
        <v>7.2881825063610961</v>
      </c>
      <c r="AK73" s="113">
        <f t="shared" si="135"/>
        <v>18.800862605527826</v>
      </c>
      <c r="AL73" s="113">
        <f t="shared" si="135"/>
        <v>21.855321407685267</v>
      </c>
      <c r="AM73" s="110">
        <f t="shared" si="135"/>
        <v>18.635194237200903</v>
      </c>
      <c r="AN73" s="110">
        <f t="shared" si="135"/>
        <v>15.170788759178478</v>
      </c>
      <c r="AO73" s="110">
        <f t="shared" si="135"/>
        <v>14.266620176662027</v>
      </c>
      <c r="AP73" s="113">
        <f t="shared" si="135"/>
        <v>11.285836117042901</v>
      </c>
      <c r="AQ73" s="110">
        <f t="shared" si="135"/>
        <v>49.260240839851811</v>
      </c>
      <c r="AR73" s="113">
        <f t="shared" si="135"/>
        <v>17.48207561484616</v>
      </c>
      <c r="AS73" s="113">
        <f t="shared" si="135"/>
        <v>10.793276744305679</v>
      </c>
      <c r="AT73" s="110">
        <f t="shared" si="135"/>
        <v>30.500860690647457</v>
      </c>
      <c r="AU73" s="113">
        <f t="shared" si="135"/>
        <v>12.64502725163239</v>
      </c>
      <c r="AV73" s="113">
        <f t="shared" si="135"/>
        <v>10.723904349955117</v>
      </c>
      <c r="AW73" s="110">
        <f t="shared" si="135"/>
        <v>12.521405968598586</v>
      </c>
      <c r="AX73" s="110">
        <f t="shared" si="135"/>
        <v>41.603355421090967</v>
      </c>
      <c r="AY73" s="113">
        <f t="shared" si="135"/>
        <v>27.483187580194567</v>
      </c>
      <c r="AZ73" s="110">
        <f t="shared" si="135"/>
        <v>55.349723837919761</v>
      </c>
      <c r="BA73" s="108"/>
    </row>
    <row r="74" spans="2:53" ht="17.25">
      <c r="B74" s="12">
        <v>44123</v>
      </c>
      <c r="C74" s="113">
        <f t="shared" ref="C74:AH74" si="136">((C502/C483)-1)*100</f>
        <v>12.083575791165657</v>
      </c>
      <c r="D74" s="113">
        <f t="shared" si="136"/>
        <v>42.732674711093296</v>
      </c>
      <c r="E74" s="113">
        <f t="shared" si="136"/>
        <v>19.185063762208877</v>
      </c>
      <c r="F74" s="113">
        <f t="shared" si="136"/>
        <v>6.1328236256313451</v>
      </c>
      <c r="G74" s="112">
        <f t="shared" si="136"/>
        <v>7.4101734295908939</v>
      </c>
      <c r="H74" s="113">
        <f t="shared" si="136"/>
        <v>22.621745887838362</v>
      </c>
      <c r="I74" s="113">
        <f t="shared" si="136"/>
        <v>10.984268480626568</v>
      </c>
      <c r="J74" s="113">
        <f t="shared" si="136"/>
        <v>11.851907903335658</v>
      </c>
      <c r="K74" s="113">
        <f t="shared" si="136"/>
        <v>7.1067890869002337</v>
      </c>
      <c r="L74" s="113">
        <f t="shared" si="136"/>
        <v>7.3879418454650292</v>
      </c>
      <c r="M74" s="111">
        <f t="shared" si="136"/>
        <v>11.834097398386923</v>
      </c>
      <c r="N74" s="113">
        <f t="shared" si="136"/>
        <v>28.421199224203207</v>
      </c>
      <c r="O74" s="113">
        <f t="shared" si="136"/>
        <v>18.601831890053798</v>
      </c>
      <c r="P74" s="113">
        <f t="shared" si="136"/>
        <v>23.945216272788983</v>
      </c>
      <c r="Q74" s="113">
        <f t="shared" si="136"/>
        <v>21.449708179796588</v>
      </c>
      <c r="R74" s="113">
        <f t="shared" si="136"/>
        <v>28.681964930312365</v>
      </c>
      <c r="S74" s="113">
        <f t="shared" si="136"/>
        <v>22.100488485694349</v>
      </c>
      <c r="T74" s="113">
        <f t="shared" si="136"/>
        <v>7.151319947763346</v>
      </c>
      <c r="U74" s="113">
        <f t="shared" si="136"/>
        <v>8.2571993593306026</v>
      </c>
      <c r="V74" s="113">
        <f t="shared" si="136"/>
        <v>8.9707393511516909</v>
      </c>
      <c r="W74" s="113">
        <f t="shared" si="136"/>
        <v>10.607938810497153</v>
      </c>
      <c r="X74" s="113">
        <f t="shared" si="136"/>
        <v>18.673460507175776</v>
      </c>
      <c r="Y74" s="113">
        <f t="shared" si="136"/>
        <v>24.545541776644143</v>
      </c>
      <c r="Z74" s="113">
        <f t="shared" si="136"/>
        <v>25.245408709765904</v>
      </c>
      <c r="AA74" s="113">
        <f t="shared" si="136"/>
        <v>12.996049969120072</v>
      </c>
      <c r="AB74" s="113">
        <f t="shared" si="136"/>
        <v>76.727264945375936</v>
      </c>
      <c r="AC74" s="113">
        <f t="shared" si="136"/>
        <v>16.96128594557922</v>
      </c>
      <c r="AD74" s="113">
        <f t="shared" si="136"/>
        <v>50.614463475520942</v>
      </c>
      <c r="AE74" s="113">
        <f t="shared" si="136"/>
        <v>28.80455514767959</v>
      </c>
      <c r="AF74" s="113">
        <f t="shared" si="136"/>
        <v>17.127573850875223</v>
      </c>
      <c r="AG74" s="113">
        <f t="shared" si="136"/>
        <v>7.6499022320040577</v>
      </c>
      <c r="AH74" s="113">
        <f t="shared" si="136"/>
        <v>27.044064774346133</v>
      </c>
      <c r="AI74" s="113">
        <f t="shared" ref="AI74:AZ74" si="137">((AI502/AI483)-1)*100</f>
        <v>13.3221970726356</v>
      </c>
      <c r="AJ74" s="113">
        <f t="shared" si="137"/>
        <v>7.3572941780983614</v>
      </c>
      <c r="AK74" s="113">
        <f t="shared" si="137"/>
        <v>19.276413170136198</v>
      </c>
      <c r="AL74" s="113">
        <f t="shared" si="137"/>
        <v>21.831057913714602</v>
      </c>
      <c r="AM74" s="113">
        <f t="shared" si="137"/>
        <v>18.633212842866254</v>
      </c>
      <c r="AN74" s="113">
        <f t="shared" si="137"/>
        <v>15.518657950753646</v>
      </c>
      <c r="AO74" s="113">
        <f t="shared" si="137"/>
        <v>14.921809510044781</v>
      </c>
      <c r="AP74" s="113">
        <f t="shared" si="137"/>
        <v>11.298087361299668</v>
      </c>
      <c r="AQ74" s="113">
        <f t="shared" si="137"/>
        <v>49.7318535269631</v>
      </c>
      <c r="AR74" s="113">
        <f t="shared" si="137"/>
        <v>17.835658205544892</v>
      </c>
      <c r="AS74" s="113">
        <f t="shared" si="137"/>
        <v>10.841542385435975</v>
      </c>
      <c r="AT74" s="113">
        <f t="shared" si="137"/>
        <v>30.573647221295698</v>
      </c>
      <c r="AU74" s="113">
        <f t="shared" si="137"/>
        <v>12.71306477859282</v>
      </c>
      <c r="AV74" s="113">
        <f t="shared" si="137"/>
        <v>11.055971363488482</v>
      </c>
      <c r="AW74" s="113">
        <f t="shared" si="137"/>
        <v>12.570542312354171</v>
      </c>
      <c r="AX74" s="113">
        <f t="shared" si="137"/>
        <v>41.552302615268474</v>
      </c>
      <c r="AY74" s="113">
        <f t="shared" si="137"/>
        <v>27.757443861905216</v>
      </c>
      <c r="AZ74" s="113">
        <f t="shared" si="137"/>
        <v>56.176765985939106</v>
      </c>
      <c r="BA74" s="108"/>
    </row>
    <row r="75" spans="2:53" ht="17.25">
      <c r="B75" s="12">
        <v>44124</v>
      </c>
      <c r="C75" s="113">
        <f t="shared" ref="C75:AH75" si="138">((C503/C484)-1)*100</f>
        <v>12.346262791769647</v>
      </c>
      <c r="D75" s="113">
        <f t="shared" si="138"/>
        <v>43.181084860000738</v>
      </c>
      <c r="E75" s="112">
        <f>((E503/E484)-1)*100</f>
        <v>19.137451298345209</v>
      </c>
      <c r="F75" s="113">
        <f t="shared" si="138"/>
        <v>6.3064049496555086</v>
      </c>
      <c r="G75" s="113">
        <f t="shared" si="138"/>
        <v>7.4519582647791793</v>
      </c>
      <c r="H75" s="113">
        <f t="shared" si="138"/>
        <v>23.312475784968512</v>
      </c>
      <c r="I75" s="113">
        <f t="shared" si="138"/>
        <v>11.311499311766182</v>
      </c>
      <c r="J75" s="113">
        <f t="shared" si="138"/>
        <v>11.765509795480478</v>
      </c>
      <c r="K75" s="113">
        <f t="shared" si="138"/>
        <v>7.2343046559341984</v>
      </c>
      <c r="L75" s="113">
        <f t="shared" si="138"/>
        <v>7.4353884212900345</v>
      </c>
      <c r="M75" s="111">
        <f t="shared" si="138"/>
        <v>11.508325723498025</v>
      </c>
      <c r="N75" s="113">
        <f t="shared" si="138"/>
        <v>28.932084466377916</v>
      </c>
      <c r="O75" s="113">
        <f t="shared" si="138"/>
        <v>19.203019740253268</v>
      </c>
      <c r="P75" s="113">
        <f t="shared" si="138"/>
        <v>24.495430536153574</v>
      </c>
      <c r="Q75" s="113">
        <f t="shared" si="138"/>
        <v>21.507466909999671</v>
      </c>
      <c r="R75" s="113">
        <f t="shared" si="138"/>
        <v>28.755412229797763</v>
      </c>
      <c r="S75" s="113">
        <f t="shared" si="138"/>
        <v>22.066514476694209</v>
      </c>
      <c r="T75" s="113">
        <f t="shared" si="138"/>
        <v>7.2340074540752974</v>
      </c>
      <c r="U75" s="113">
        <f t="shared" si="138"/>
        <v>8.3789255231487623</v>
      </c>
      <c r="V75" s="113">
        <f t="shared" si="138"/>
        <v>8.9818595440188673</v>
      </c>
      <c r="W75" s="113">
        <f t="shared" si="138"/>
        <v>10.513626834381551</v>
      </c>
      <c r="X75" s="113">
        <f t="shared" si="138"/>
        <v>19.168982991216808</v>
      </c>
      <c r="Y75" s="113">
        <f t="shared" si="138"/>
        <v>24.937361325427254</v>
      </c>
      <c r="Z75" s="113">
        <f t="shared" si="138"/>
        <v>25.055754439125977</v>
      </c>
      <c r="AA75" s="113">
        <f t="shared" si="138"/>
        <v>13.133182071273474</v>
      </c>
      <c r="AB75" s="113">
        <f t="shared" si="138"/>
        <v>77.186018648747165</v>
      </c>
      <c r="AC75" s="113">
        <f t="shared" si="138"/>
        <v>17.112507986620074</v>
      </c>
      <c r="AD75" s="113">
        <f t="shared" si="138"/>
        <v>51.418975968142291</v>
      </c>
      <c r="AE75" s="113">
        <f t="shared" si="138"/>
        <v>29.105446318743432</v>
      </c>
      <c r="AF75" s="113">
        <f t="shared" si="138"/>
        <v>17.202380952380935</v>
      </c>
      <c r="AG75" s="113">
        <f t="shared" si="138"/>
        <v>7.8312847852751721</v>
      </c>
      <c r="AH75" s="113">
        <f t="shared" si="138"/>
        <v>28.161010715779454</v>
      </c>
      <c r="AI75" s="113">
        <f t="shared" ref="AI75:AZ75" si="139">((AI503/AI484)-1)*100</f>
        <v>13.511111740526616</v>
      </c>
      <c r="AJ75" s="113">
        <f t="shared" si="139"/>
        <v>7.4125448876293909</v>
      </c>
      <c r="AK75" s="113">
        <f t="shared" si="139"/>
        <v>19.763499225883784</v>
      </c>
      <c r="AL75" s="113">
        <f t="shared" si="139"/>
        <v>21.845969886057382</v>
      </c>
      <c r="AM75" s="113">
        <f t="shared" si="139"/>
        <v>18.675242513707314</v>
      </c>
      <c r="AN75" s="113">
        <f t="shared" si="139"/>
        <v>15.783156952867072</v>
      </c>
      <c r="AO75" s="113">
        <f t="shared" si="139"/>
        <v>15.726117214010449</v>
      </c>
      <c r="AP75" s="113">
        <f t="shared" si="139"/>
        <v>11.294015807879386</v>
      </c>
      <c r="AQ75" s="113">
        <f t="shared" si="139"/>
        <v>50.407603638033052</v>
      </c>
      <c r="AR75" s="113">
        <f t="shared" si="139"/>
        <v>18.43950063788715</v>
      </c>
      <c r="AS75" s="113">
        <f t="shared" si="139"/>
        <v>10.875646863983658</v>
      </c>
      <c r="AT75" s="113">
        <f t="shared" si="139"/>
        <v>30.652144630246127</v>
      </c>
      <c r="AU75" s="113">
        <f t="shared" si="139"/>
        <v>12.752304593177598</v>
      </c>
      <c r="AV75" s="113">
        <f t="shared" si="139"/>
        <v>11.471422780705321</v>
      </c>
      <c r="AW75" s="113">
        <f t="shared" si="139"/>
        <v>12.634166962251037</v>
      </c>
      <c r="AX75" s="113">
        <f t="shared" si="139"/>
        <v>41.610477781201148</v>
      </c>
      <c r="AY75" s="113">
        <f t="shared" si="139"/>
        <v>27.914544048222332</v>
      </c>
      <c r="AZ75" s="113">
        <f t="shared" si="139"/>
        <v>57.39417648574576</v>
      </c>
      <c r="BA75" s="108"/>
    </row>
    <row r="76" spans="2:53">
      <c r="B76" s="12">
        <v>44125</v>
      </c>
      <c r="C76" s="113">
        <f t="shared" ref="C76:AH76" si="140">((C504/C485)-1)*100</f>
        <v>12.715411049046432</v>
      </c>
      <c r="D76" s="113">
        <f t="shared" si="140"/>
        <v>43.663955494524821</v>
      </c>
      <c r="E76" s="113">
        <f t="shared" si="140"/>
        <v>19.218588007090066</v>
      </c>
      <c r="F76" s="113">
        <f t="shared" si="140"/>
        <v>6.4741993732968073</v>
      </c>
      <c r="G76" s="113">
        <f t="shared" si="140"/>
        <v>7.5434130278513534</v>
      </c>
      <c r="H76" s="113">
        <f t="shared" si="140"/>
        <v>24.117063729121323</v>
      </c>
      <c r="I76" s="113">
        <f t="shared" si="140"/>
        <v>11.563772649471771</v>
      </c>
      <c r="J76" s="113">
        <f t="shared" si="140"/>
        <v>11.748598607100401</v>
      </c>
      <c r="K76" s="113">
        <f t="shared" si="140"/>
        <v>7.3546383259420534</v>
      </c>
      <c r="L76" s="113">
        <f t="shared" si="140"/>
        <v>7.4871478905420785</v>
      </c>
      <c r="M76" s="111">
        <f t="shared" si="140"/>
        <v>11.350716204118161</v>
      </c>
      <c r="N76" s="113">
        <f t="shared" si="140"/>
        <v>29.463216190119091</v>
      </c>
      <c r="O76" s="113">
        <f t="shared" si="140"/>
        <v>19.908587509466603</v>
      </c>
      <c r="P76" s="113">
        <f t="shared" si="140"/>
        <v>25.072079358383004</v>
      </c>
      <c r="Q76" s="113">
        <f t="shared" si="140"/>
        <v>21.679064992000431</v>
      </c>
      <c r="R76" s="113">
        <f t="shared" si="140"/>
        <v>28.891937598878204</v>
      </c>
      <c r="S76" s="113">
        <f t="shared" si="140"/>
        <v>22.159851756851047</v>
      </c>
      <c r="T76" s="113">
        <f t="shared" si="140"/>
        <v>7.3181855558937192</v>
      </c>
      <c r="U76" s="113">
        <f t="shared" si="140"/>
        <v>8.5474449448992971</v>
      </c>
      <c r="V76" s="113">
        <f t="shared" si="140"/>
        <v>9.0246469222083903</v>
      </c>
      <c r="W76" s="113">
        <f t="shared" si="140"/>
        <v>10.370428258830877</v>
      </c>
      <c r="X76" s="113">
        <f t="shared" si="140"/>
        <v>19.998570130016049</v>
      </c>
      <c r="Y76" s="113">
        <f t="shared" si="140"/>
        <v>25.065013985199425</v>
      </c>
      <c r="Z76" s="113">
        <f t="shared" si="140"/>
        <v>25.068553082513368</v>
      </c>
      <c r="AA76" s="113">
        <f t="shared" si="140"/>
        <v>13.268021096472715</v>
      </c>
      <c r="AB76" s="113">
        <f t="shared" si="140"/>
        <v>76.980883989076588</v>
      </c>
      <c r="AC76" s="113">
        <f t="shared" si="140"/>
        <v>17.185237675974264</v>
      </c>
      <c r="AD76" s="113">
        <f t="shared" si="140"/>
        <v>52.19585817848926</v>
      </c>
      <c r="AE76" s="113">
        <f t="shared" si="140"/>
        <v>29.450340576765033</v>
      </c>
      <c r="AF76" s="113">
        <f t="shared" si="140"/>
        <v>17.30496693210959</v>
      </c>
      <c r="AG76" s="113">
        <f t="shared" si="140"/>
        <v>8.082471747185437</v>
      </c>
      <c r="AH76" s="113">
        <f t="shared" si="140"/>
        <v>29.3945377710366</v>
      </c>
      <c r="AI76" s="113">
        <f t="shared" ref="AI76:AZ76" si="141">((AI504/AI485)-1)*100</f>
        <v>13.756358579902471</v>
      </c>
      <c r="AJ76" s="113">
        <f t="shared" si="141"/>
        <v>7.4883568945997903</v>
      </c>
      <c r="AK76" s="113">
        <f t="shared" si="141"/>
        <v>20.293305495075064</v>
      </c>
      <c r="AL76" s="113">
        <f t="shared" si="141"/>
        <v>22.170698794172484</v>
      </c>
      <c r="AM76" s="113">
        <f t="shared" si="141"/>
        <v>18.505153561497778</v>
      </c>
      <c r="AN76" s="113">
        <f t="shared" si="141"/>
        <v>16.061102860681274</v>
      </c>
      <c r="AO76" s="113">
        <f t="shared" si="141"/>
        <v>16.455551425385284</v>
      </c>
      <c r="AP76" s="113">
        <f t="shared" si="141"/>
        <v>11.272902198687419</v>
      </c>
      <c r="AQ76" s="113">
        <f t="shared" si="141"/>
        <v>51.156382965753508</v>
      </c>
      <c r="AR76" s="113">
        <f t="shared" si="141"/>
        <v>18.881106816314407</v>
      </c>
      <c r="AS76" s="113">
        <f t="shared" si="141"/>
        <v>10.954067805342271</v>
      </c>
      <c r="AT76" s="113">
        <f t="shared" si="141"/>
        <v>30.710445563249689</v>
      </c>
      <c r="AU76" s="113">
        <f t="shared" si="141"/>
        <v>12.832340686878485</v>
      </c>
      <c r="AV76" s="113">
        <f t="shared" si="141"/>
        <v>11.767550576287601</v>
      </c>
      <c r="AW76" s="113">
        <f t="shared" si="141"/>
        <v>12.713928950389564</v>
      </c>
      <c r="AX76" s="113">
        <f t="shared" si="141"/>
        <v>42.164141491846173</v>
      </c>
      <c r="AY76" s="113">
        <f t="shared" si="141"/>
        <v>28.211487217370657</v>
      </c>
      <c r="AZ76" s="113">
        <f t="shared" si="141"/>
        <v>58.798549260857612</v>
      </c>
      <c r="BA76" s="108"/>
    </row>
    <row r="77" spans="2:53">
      <c r="B77" s="12">
        <v>44126</v>
      </c>
      <c r="C77" s="113">
        <f t="shared" ref="C77:AH77" si="142">((C505/C486)-1)*100</f>
        <v>13.070717053947845</v>
      </c>
      <c r="D77" s="113">
        <f t="shared" si="142"/>
        <v>44.616395483547457</v>
      </c>
      <c r="E77" s="113">
        <f t="shared" si="142"/>
        <v>19.336489120490064</v>
      </c>
      <c r="F77" s="113">
        <f t="shared" si="142"/>
        <v>6.6701737566317698</v>
      </c>
      <c r="G77" s="113">
        <f t="shared" si="142"/>
        <v>7.6843393178291475</v>
      </c>
      <c r="H77" s="113">
        <f t="shared" si="142"/>
        <v>25.02873483768273</v>
      </c>
      <c r="I77" s="113">
        <f t="shared" si="142"/>
        <v>11.830304691783521</v>
      </c>
      <c r="J77" s="113">
        <f t="shared" si="142"/>
        <v>11.699412598744207</v>
      </c>
      <c r="K77" s="113">
        <f t="shared" si="142"/>
        <v>7.4935555993150826</v>
      </c>
      <c r="L77" s="113">
        <f t="shared" si="142"/>
        <v>7.549166926139339</v>
      </c>
      <c r="M77" s="111">
        <f t="shared" si="142"/>
        <v>11.239237904793642</v>
      </c>
      <c r="N77" s="113">
        <f t="shared" si="142"/>
        <v>29.964559352429522</v>
      </c>
      <c r="O77" s="113">
        <f t="shared" si="142"/>
        <v>20.581617509043461</v>
      </c>
      <c r="P77" s="113">
        <f t="shared" si="142"/>
        <v>25.669024737806033</v>
      </c>
      <c r="Q77" s="113">
        <f t="shared" si="142"/>
        <v>21.913711222471164</v>
      </c>
      <c r="R77" s="113">
        <f t="shared" si="142"/>
        <v>29.124514977107907</v>
      </c>
      <c r="S77" s="113">
        <f t="shared" si="142"/>
        <v>22.25141098478214</v>
      </c>
      <c r="T77" s="113">
        <f t="shared" si="142"/>
        <v>7.3874872807299097</v>
      </c>
      <c r="U77" s="113">
        <f t="shared" si="142"/>
        <v>8.7497402185997331</v>
      </c>
      <c r="V77" s="113">
        <f t="shared" si="142"/>
        <v>9.071511993531578</v>
      </c>
      <c r="W77" s="113">
        <f t="shared" si="142"/>
        <v>10.517862231548381</v>
      </c>
      <c r="X77" s="113">
        <f t="shared" si="142"/>
        <v>20.812173990638527</v>
      </c>
      <c r="Y77" s="113">
        <f t="shared" si="142"/>
        <v>25.09863412574045</v>
      </c>
      <c r="Z77" s="113">
        <f t="shared" si="142"/>
        <v>25.291843678241332</v>
      </c>
      <c r="AA77" s="113">
        <f t="shared" si="142"/>
        <v>13.441795087605346</v>
      </c>
      <c r="AB77" s="113">
        <f t="shared" si="142"/>
        <v>77.000894639047559</v>
      </c>
      <c r="AC77" s="113">
        <f t="shared" si="142"/>
        <v>17.176449291400274</v>
      </c>
      <c r="AD77" s="113">
        <f t="shared" si="142"/>
        <v>52.816084625240634</v>
      </c>
      <c r="AE77" s="113">
        <f t="shared" si="142"/>
        <v>29.729084580241217</v>
      </c>
      <c r="AF77" s="113">
        <f t="shared" si="142"/>
        <v>17.388321900619054</v>
      </c>
      <c r="AG77" s="113">
        <f t="shared" si="142"/>
        <v>8.309096144599204</v>
      </c>
      <c r="AH77" s="113">
        <f t="shared" si="142"/>
        <v>30.699273580265608</v>
      </c>
      <c r="AI77" s="113">
        <f t="shared" ref="AI77:AZ77" si="143">((AI505/AI486)-1)*100</f>
        <v>14.033767561021682</v>
      </c>
      <c r="AJ77" s="113">
        <f t="shared" si="143"/>
        <v>7.5655469144158438</v>
      </c>
      <c r="AK77" s="113">
        <f t="shared" si="143"/>
        <v>20.8577617668527</v>
      </c>
      <c r="AL77" s="113">
        <f t="shared" si="143"/>
        <v>22.582519620773489</v>
      </c>
      <c r="AM77" s="113">
        <f t="shared" si="143"/>
        <v>18.563539576458112</v>
      </c>
      <c r="AN77" s="113">
        <f t="shared" si="143"/>
        <v>16.365499985457998</v>
      </c>
      <c r="AO77" s="113">
        <f t="shared" si="143"/>
        <v>17.146755350899646</v>
      </c>
      <c r="AP77" s="113">
        <f t="shared" si="143"/>
        <v>11.344169138845949</v>
      </c>
      <c r="AQ77" s="113">
        <f t="shared" si="143"/>
        <v>52.104238430432815</v>
      </c>
      <c r="AR77" s="113">
        <f t="shared" si="143"/>
        <v>19.312438608042392</v>
      </c>
      <c r="AS77" s="113">
        <f t="shared" si="143"/>
        <v>11.050561125170134</v>
      </c>
      <c r="AT77" s="113">
        <f t="shared" si="143"/>
        <v>30.886806650020372</v>
      </c>
      <c r="AU77" s="113">
        <f t="shared" si="143"/>
        <v>12.957998549755745</v>
      </c>
      <c r="AV77" s="113">
        <f t="shared" si="143"/>
        <v>12.212517028608062</v>
      </c>
      <c r="AW77" s="113">
        <f t="shared" si="143"/>
        <v>12.814881219184237</v>
      </c>
      <c r="AX77" s="113">
        <f t="shared" si="143"/>
        <v>43.146755267537863</v>
      </c>
      <c r="AY77" s="113">
        <f t="shared" si="143"/>
        <v>28.4116117021739</v>
      </c>
      <c r="AZ77" s="113">
        <f t="shared" si="143"/>
        <v>59.942039404219031</v>
      </c>
      <c r="BA77" s="108"/>
    </row>
    <row r="78" spans="2:53">
      <c r="B78" s="12">
        <v>44127</v>
      </c>
      <c r="C78" s="113">
        <f t="shared" ref="C78:AH78" si="144">((C506/C487)-1)*100</f>
        <v>13.452333080544321</v>
      </c>
      <c r="D78" s="113">
        <f t="shared" si="144"/>
        <v>45.726561040637172</v>
      </c>
      <c r="E78" s="113">
        <f t="shared" si="144"/>
        <v>19.491749641342349</v>
      </c>
      <c r="F78" s="113">
        <f t="shared" si="144"/>
        <v>6.8491980823849774</v>
      </c>
      <c r="G78" s="113">
        <f t="shared" si="144"/>
        <v>7.8238391528381079</v>
      </c>
      <c r="H78" s="113">
        <f t="shared" si="144"/>
        <v>26.094294553001539</v>
      </c>
      <c r="I78" s="113">
        <f t="shared" si="144"/>
        <v>12.329721852626241</v>
      </c>
      <c r="J78" s="113">
        <f t="shared" si="144"/>
        <v>11.649345508463792</v>
      </c>
      <c r="K78" s="113">
        <f t="shared" si="144"/>
        <v>7.6504078519862517</v>
      </c>
      <c r="L78" s="113">
        <f t="shared" si="144"/>
        <v>7.6307039195353754</v>
      </c>
      <c r="M78" s="111">
        <f t="shared" si="144"/>
        <v>11.144079948818653</v>
      </c>
      <c r="N78" s="113">
        <f t="shared" si="144"/>
        <v>30.42964220236972</v>
      </c>
      <c r="O78" s="113">
        <f t="shared" si="144"/>
        <v>21.301188345313204</v>
      </c>
      <c r="P78" s="113">
        <f t="shared" si="144"/>
        <v>26.252445176567505</v>
      </c>
      <c r="Q78" s="113">
        <f t="shared" si="144"/>
        <v>22.208306468197069</v>
      </c>
      <c r="R78" s="113">
        <f t="shared" si="144"/>
        <v>29.049020455313435</v>
      </c>
      <c r="S78" s="113">
        <f t="shared" si="144"/>
        <v>22.383165683894113</v>
      </c>
      <c r="T78" s="113">
        <f t="shared" si="144"/>
        <v>7.3187642995563129</v>
      </c>
      <c r="U78" s="113">
        <f t="shared" si="144"/>
        <v>8.989554249683307</v>
      </c>
      <c r="V78" s="113">
        <f t="shared" si="144"/>
        <v>9.152779253014609</v>
      </c>
      <c r="W78" s="113">
        <f t="shared" si="144"/>
        <v>10.755237187250334</v>
      </c>
      <c r="X78" s="113">
        <f t="shared" si="144"/>
        <v>21.516421913604479</v>
      </c>
      <c r="Y78" s="113">
        <f t="shared" si="144"/>
        <v>25.090307704976532</v>
      </c>
      <c r="Z78" s="113">
        <f t="shared" si="144"/>
        <v>25.396837415372865</v>
      </c>
      <c r="AA78" s="113">
        <f t="shared" si="144"/>
        <v>13.652843645558409</v>
      </c>
      <c r="AB78" s="113">
        <f t="shared" si="144"/>
        <v>77.369787425637242</v>
      </c>
      <c r="AC78" s="113">
        <f t="shared" si="144"/>
        <v>17.183916181069424</v>
      </c>
      <c r="AD78" s="113">
        <f t="shared" si="144"/>
        <v>53.188954094551491</v>
      </c>
      <c r="AE78" s="113">
        <f t="shared" si="144"/>
        <v>29.941395048747843</v>
      </c>
      <c r="AF78" s="113">
        <f t="shared" si="144"/>
        <v>17.428362960997589</v>
      </c>
      <c r="AG78" s="113">
        <f t="shared" si="144"/>
        <v>8.5510860107910869</v>
      </c>
      <c r="AH78" s="113">
        <f t="shared" si="144"/>
        <v>31.989127633151359</v>
      </c>
      <c r="AI78" s="113">
        <f t="shared" ref="AI78:AZ78" si="145">((AI506/AI487)-1)*100</f>
        <v>14.280047600158618</v>
      </c>
      <c r="AJ78" s="113">
        <f t="shared" si="145"/>
        <v>7.6363107319122214</v>
      </c>
      <c r="AK78" s="113">
        <f t="shared" si="145"/>
        <v>21.401244584368829</v>
      </c>
      <c r="AL78" s="113">
        <f t="shared" si="145"/>
        <v>23.077316970758343</v>
      </c>
      <c r="AM78" s="113">
        <f t="shared" si="145"/>
        <v>18.613893124124161</v>
      </c>
      <c r="AN78" s="113">
        <f t="shared" si="145"/>
        <v>16.676617978196994</v>
      </c>
      <c r="AO78" s="113">
        <f t="shared" si="145"/>
        <v>17.979122040546436</v>
      </c>
      <c r="AP78" s="113">
        <f t="shared" si="145"/>
        <v>11.389052856259108</v>
      </c>
      <c r="AQ78" s="113">
        <f t="shared" si="145"/>
        <v>52.430152192534706</v>
      </c>
      <c r="AR78" s="113">
        <f t="shared" si="145"/>
        <v>19.616974332157035</v>
      </c>
      <c r="AS78" s="113">
        <f t="shared" si="145"/>
        <v>11.177476616378312</v>
      </c>
      <c r="AT78" s="113">
        <f t="shared" si="145"/>
        <v>31.040065871823195</v>
      </c>
      <c r="AU78" s="113">
        <f t="shared" si="145"/>
        <v>12.954067411519453</v>
      </c>
      <c r="AV78" s="113">
        <f t="shared" si="145"/>
        <v>12.580670862879462</v>
      </c>
      <c r="AW78" s="113">
        <f t="shared" si="145"/>
        <v>12.923200809719205</v>
      </c>
      <c r="AX78" s="113">
        <f t="shared" si="145"/>
        <v>43.592274664927253</v>
      </c>
      <c r="AY78" s="113">
        <f t="shared" si="145"/>
        <v>28.645779567117447</v>
      </c>
      <c r="AZ78" s="113">
        <f t="shared" si="145"/>
        <v>61.360636987506624</v>
      </c>
      <c r="BA78" s="108"/>
    </row>
    <row r="79" spans="2:53" ht="17.25">
      <c r="B79" s="12">
        <v>44128</v>
      </c>
      <c r="C79" s="113">
        <f t="shared" ref="C79:AH79" si="146">((C507/C488)-1)*100</f>
        <v>13.885295617401594</v>
      </c>
      <c r="D79" s="113">
        <f t="shared" si="146"/>
        <v>47.075603896970499</v>
      </c>
      <c r="E79" s="113">
        <f t="shared" si="146"/>
        <v>19.634499375247415</v>
      </c>
      <c r="F79" s="113">
        <f t="shared" si="146"/>
        <v>7.0239937955646203</v>
      </c>
      <c r="G79" s="113">
        <f t="shared" si="146"/>
        <v>7.951070547962269</v>
      </c>
      <c r="H79" s="113">
        <f t="shared" si="146"/>
        <v>27.140714176209556</v>
      </c>
      <c r="I79" s="113">
        <f t="shared" si="146"/>
        <v>12.797431395563152</v>
      </c>
      <c r="J79" s="113">
        <f t="shared" si="146"/>
        <v>11.710905789361249</v>
      </c>
      <c r="K79" s="113">
        <f t="shared" si="146"/>
        <v>7.8046640159485925</v>
      </c>
      <c r="L79" s="113">
        <f t="shared" si="146"/>
        <v>7.7297082754514745</v>
      </c>
      <c r="M79" s="111">
        <f t="shared" si="146"/>
        <v>11.0748293356417</v>
      </c>
      <c r="N79" s="113">
        <f t="shared" si="146"/>
        <v>30.81957982897563</v>
      </c>
      <c r="O79" s="113">
        <f t="shared" si="146"/>
        <v>21.973490509483049</v>
      </c>
      <c r="P79" s="113">
        <f t="shared" si="146"/>
        <v>26.837859179694391</v>
      </c>
      <c r="Q79" s="113">
        <f t="shared" si="146"/>
        <v>22.437377864629582</v>
      </c>
      <c r="R79" s="113">
        <f t="shared" si="146"/>
        <v>29.072510493692192</v>
      </c>
      <c r="S79" s="113">
        <f t="shared" si="146"/>
        <v>22.512383975376338</v>
      </c>
      <c r="T79" s="113">
        <f t="shared" si="146"/>
        <v>7.2717462429339186</v>
      </c>
      <c r="U79" s="113">
        <f t="shared" si="146"/>
        <v>9.2804977035457306</v>
      </c>
      <c r="V79" s="113">
        <f t="shared" si="146"/>
        <v>9.2520359956007159</v>
      </c>
      <c r="W79" s="113">
        <f t="shared" si="146"/>
        <v>11.213371958879147</v>
      </c>
      <c r="X79" s="113">
        <f t="shared" si="146"/>
        <v>22.241830189452273</v>
      </c>
      <c r="Y79" s="113">
        <f t="shared" si="146"/>
        <v>25.408845346320064</v>
      </c>
      <c r="Z79" s="113">
        <f t="shared" si="146"/>
        <v>25.557515413803134</v>
      </c>
      <c r="AA79" s="113">
        <f t="shared" si="146"/>
        <v>13.766713966245847</v>
      </c>
      <c r="AB79" s="116">
        <f t="shared" si="146"/>
        <v>77.549421857515838</v>
      </c>
      <c r="AC79" s="113">
        <f t="shared" si="146"/>
        <v>17.216356266461453</v>
      </c>
      <c r="AD79" s="113">
        <f t="shared" si="146"/>
        <v>53.548959933641349</v>
      </c>
      <c r="AE79" s="113">
        <f t="shared" si="146"/>
        <v>30.21691499979331</v>
      </c>
      <c r="AF79" s="113">
        <f t="shared" si="146"/>
        <v>17.499383882362629</v>
      </c>
      <c r="AG79" s="113">
        <f t="shared" si="146"/>
        <v>8.7857348131320521</v>
      </c>
      <c r="AH79" s="113">
        <f t="shared" si="146"/>
        <v>33.152960831631752</v>
      </c>
      <c r="AI79" s="113">
        <f t="shared" ref="AI79:AZ79" si="147">((AI507/AI488)-1)*100</f>
        <v>14.526539718777553</v>
      </c>
      <c r="AJ79" s="113">
        <f t="shared" si="147"/>
        <v>7.7184047085304242</v>
      </c>
      <c r="AK79" s="113">
        <f t="shared" si="147"/>
        <v>21.957252234987923</v>
      </c>
      <c r="AL79" s="113">
        <f t="shared" si="147"/>
        <v>23.085353265551056</v>
      </c>
      <c r="AM79" s="113">
        <f t="shared" si="147"/>
        <v>18.61325906109137</v>
      </c>
      <c r="AN79" s="113">
        <f t="shared" si="147"/>
        <v>17.065075523919759</v>
      </c>
      <c r="AO79" s="113">
        <f t="shared" si="147"/>
        <v>18.799982028933428</v>
      </c>
      <c r="AP79" s="113">
        <f t="shared" si="147"/>
        <v>11.381679554131585</v>
      </c>
      <c r="AQ79" s="113">
        <f t="shared" si="147"/>
        <v>53.141061428398785</v>
      </c>
      <c r="AR79" s="113">
        <f t="shared" si="147"/>
        <v>19.885923501807511</v>
      </c>
      <c r="AS79" s="113">
        <f t="shared" si="147"/>
        <v>11.330489200288984</v>
      </c>
      <c r="AT79" s="113">
        <f t="shared" si="147"/>
        <v>31.083149093357363</v>
      </c>
      <c r="AU79" s="113">
        <f t="shared" si="147"/>
        <v>12.965064270534787</v>
      </c>
      <c r="AV79" s="113">
        <f t="shared" si="147"/>
        <v>13.083742282729126</v>
      </c>
      <c r="AW79" s="113">
        <f t="shared" si="147"/>
        <v>13.015527518001546</v>
      </c>
      <c r="AX79" s="113">
        <f t="shared" si="147"/>
        <v>44.064781678258782</v>
      </c>
      <c r="AY79" s="113">
        <f t="shared" si="147"/>
        <v>29.082479050576371</v>
      </c>
      <c r="AZ79" s="113">
        <f t="shared" si="147"/>
        <v>62.763324941363827</v>
      </c>
      <c r="BA79" s="108"/>
    </row>
    <row r="80" spans="2:53">
      <c r="B80" s="12">
        <v>44129</v>
      </c>
      <c r="C80" s="113">
        <f t="shared" ref="C80:AH80" si="148">((C508/C489)-1)*100</f>
        <v>14.269911799515732</v>
      </c>
      <c r="D80" s="113">
        <f t="shared" si="148"/>
        <v>48.488174015593266</v>
      </c>
      <c r="E80" s="113">
        <f t="shared" si="148"/>
        <v>19.703055978920723</v>
      </c>
      <c r="F80" s="113">
        <f t="shared" si="148"/>
        <v>7.1931179142698864</v>
      </c>
      <c r="G80" s="113">
        <f t="shared" si="148"/>
        <v>8.0872769983875834</v>
      </c>
      <c r="H80" s="113">
        <f t="shared" si="148"/>
        <v>28.170790803572121</v>
      </c>
      <c r="I80" s="113">
        <f t="shared" si="148"/>
        <v>13.350961712609099</v>
      </c>
      <c r="J80" s="113">
        <f t="shared" si="148"/>
        <v>11.763924143155213</v>
      </c>
      <c r="K80" s="113">
        <f t="shared" si="148"/>
        <v>7.9907262498560394</v>
      </c>
      <c r="L80" s="113">
        <f t="shared" si="148"/>
        <v>7.8275953580661861</v>
      </c>
      <c r="M80" s="111">
        <f t="shared" si="148"/>
        <v>10.967650705941212</v>
      </c>
      <c r="N80" s="113">
        <f t="shared" si="148"/>
        <v>31.166709329187171</v>
      </c>
      <c r="O80" s="113">
        <f t="shared" si="148"/>
        <v>22.680435743153016</v>
      </c>
      <c r="P80" s="113">
        <f t="shared" si="148"/>
        <v>27.453327111777149</v>
      </c>
      <c r="Q80" s="113">
        <f t="shared" si="148"/>
        <v>22.779179734180978</v>
      </c>
      <c r="R80" s="113">
        <f t="shared" si="148"/>
        <v>29.172037188160218</v>
      </c>
      <c r="S80" s="113">
        <f t="shared" si="148"/>
        <v>22.92834015710925</v>
      </c>
      <c r="T80" s="113">
        <f t="shared" si="148"/>
        <v>7.2531300834383083</v>
      </c>
      <c r="U80" s="113">
        <f t="shared" si="148"/>
        <v>9.6202587178173093</v>
      </c>
      <c r="V80" s="113">
        <f t="shared" si="148"/>
        <v>9.369971229336338</v>
      </c>
      <c r="W80" s="113">
        <f t="shared" si="148"/>
        <v>11.604434815853203</v>
      </c>
      <c r="X80" s="113">
        <f t="shared" si="148"/>
        <v>23.08489341597366</v>
      </c>
      <c r="Y80" s="113">
        <f t="shared" si="148"/>
        <v>25.7968689539533</v>
      </c>
      <c r="Z80" s="113">
        <f t="shared" si="148"/>
        <v>25.716475112028704</v>
      </c>
      <c r="AA80" s="113">
        <f t="shared" si="148"/>
        <v>13.82545523796721</v>
      </c>
      <c r="AB80" s="113">
        <f t="shared" si="148"/>
        <v>76.473559361780815</v>
      </c>
      <c r="AC80" s="113">
        <f t="shared" si="148"/>
        <v>17.255192945291697</v>
      </c>
      <c r="AD80" s="113">
        <f t="shared" si="148"/>
        <v>53.957122821077917</v>
      </c>
      <c r="AE80" s="113">
        <f t="shared" si="148"/>
        <v>30.867618657458905</v>
      </c>
      <c r="AF80" s="113">
        <f t="shared" si="148"/>
        <v>17.844733364871711</v>
      </c>
      <c r="AG80" s="113">
        <f t="shared" si="148"/>
        <v>9.0527690742846509</v>
      </c>
      <c r="AH80" s="113">
        <f t="shared" si="148"/>
        <v>34.12991856550358</v>
      </c>
      <c r="AI80" s="113">
        <f t="shared" ref="AI80:AZ80" si="149">((AI508/AI489)-1)*100</f>
        <v>14.788278320257087</v>
      </c>
      <c r="AJ80" s="113">
        <f t="shared" si="149"/>
        <v>7.8024916470388117</v>
      </c>
      <c r="AK80" s="113">
        <f t="shared" si="149"/>
        <v>22.488404143126495</v>
      </c>
      <c r="AL80" s="113">
        <f t="shared" si="149"/>
        <v>22.953085104402504</v>
      </c>
      <c r="AM80" s="113">
        <f t="shared" si="149"/>
        <v>18.606067450170617</v>
      </c>
      <c r="AN80" s="113">
        <f t="shared" si="149"/>
        <v>17.495425527413609</v>
      </c>
      <c r="AO80" s="113">
        <f t="shared" si="149"/>
        <v>19.566381454914605</v>
      </c>
      <c r="AP80" s="113">
        <f t="shared" si="149"/>
        <v>11.372742218713917</v>
      </c>
      <c r="AQ80" s="113">
        <f t="shared" si="149"/>
        <v>53.873985572587891</v>
      </c>
      <c r="AR80" s="113">
        <f t="shared" si="149"/>
        <v>20.112200441790961</v>
      </c>
      <c r="AS80" s="113">
        <f t="shared" si="149"/>
        <v>11.477800082779144</v>
      </c>
      <c r="AT80" s="113">
        <f t="shared" si="149"/>
        <v>31.107536830629321</v>
      </c>
      <c r="AU80" s="113">
        <f t="shared" si="149"/>
        <v>12.970263244771306</v>
      </c>
      <c r="AV80" s="113">
        <f t="shared" si="149"/>
        <v>13.554122089364395</v>
      </c>
      <c r="AW80" s="113">
        <f t="shared" si="149"/>
        <v>13.114741208772184</v>
      </c>
      <c r="AX80" s="113">
        <f t="shared" si="149"/>
        <v>44.449617736549605</v>
      </c>
      <c r="AY80" s="113">
        <f t="shared" si="149"/>
        <v>29.522048005380654</v>
      </c>
      <c r="AZ80" s="113">
        <f t="shared" si="149"/>
        <v>63.758036727318547</v>
      </c>
      <c r="BA80" s="108"/>
    </row>
    <row r="81" spans="2:53">
      <c r="B81" s="12">
        <v>44130</v>
      </c>
      <c r="C81" s="113">
        <f t="shared" ref="C81:AH81" si="150">((C509/C490)-1)*100</f>
        <v>14.717579503034717</v>
      </c>
      <c r="D81" s="113">
        <f t="shared" si="150"/>
        <v>49.799248385957014</v>
      </c>
      <c r="E81" s="113">
        <f t="shared" si="150"/>
        <v>19.718559971587247</v>
      </c>
      <c r="F81" s="113">
        <f t="shared" si="150"/>
        <v>7.3641274885982932</v>
      </c>
      <c r="G81" s="113">
        <f t="shared" si="150"/>
        <v>8.2066037219330479</v>
      </c>
      <c r="H81" s="113">
        <f t="shared" si="150"/>
        <v>29.013336579353787</v>
      </c>
      <c r="I81" s="113">
        <f t="shared" si="150"/>
        <v>14.096324119986715</v>
      </c>
      <c r="J81" s="113">
        <f t="shared" si="150"/>
        <v>11.68112246583124</v>
      </c>
      <c r="K81" s="113">
        <f t="shared" si="150"/>
        <v>8.2075211473887411</v>
      </c>
      <c r="L81" s="113">
        <f t="shared" si="150"/>
        <v>7.9362070346857161</v>
      </c>
      <c r="M81" s="111">
        <f t="shared" si="150"/>
        <v>10.870434622826064</v>
      </c>
      <c r="N81" s="113">
        <f t="shared" si="150"/>
        <v>31.44777740328799</v>
      </c>
      <c r="O81" s="113">
        <f t="shared" si="150"/>
        <v>23.415896885168408</v>
      </c>
      <c r="P81" s="113">
        <f t="shared" si="150"/>
        <v>28.071010882740801</v>
      </c>
      <c r="Q81" s="113">
        <f t="shared" si="150"/>
        <v>23.140642290131129</v>
      </c>
      <c r="R81" s="113">
        <f t="shared" si="150"/>
        <v>29.433440117914245</v>
      </c>
      <c r="S81" s="113">
        <f t="shared" si="150"/>
        <v>23.335537894158655</v>
      </c>
      <c r="T81" s="113">
        <f t="shared" si="150"/>
        <v>7.203226710323607</v>
      </c>
      <c r="U81" s="113">
        <f t="shared" si="150"/>
        <v>9.9844049546551581</v>
      </c>
      <c r="V81" s="113">
        <f t="shared" si="150"/>
        <v>9.499600055164791</v>
      </c>
      <c r="W81" s="113">
        <f t="shared" si="150"/>
        <v>12.311283651772342</v>
      </c>
      <c r="X81" s="113">
        <f t="shared" si="150"/>
        <v>24.056887699903619</v>
      </c>
      <c r="Y81" s="113">
        <f t="shared" si="150"/>
        <v>26.267054587966477</v>
      </c>
      <c r="Z81" s="113">
        <f t="shared" si="150"/>
        <v>25.556509131506001</v>
      </c>
      <c r="AA81" s="113">
        <f t="shared" si="150"/>
        <v>13.881343100799381</v>
      </c>
      <c r="AB81" s="113">
        <f t="shared" si="150"/>
        <v>74.950842021550827</v>
      </c>
      <c r="AC81" s="113">
        <f t="shared" si="150"/>
        <v>17.315481469025752</v>
      </c>
      <c r="AD81" s="113">
        <f t="shared" si="150"/>
        <v>54.419282511210774</v>
      </c>
      <c r="AE81" s="113">
        <f t="shared" si="150"/>
        <v>31.437618856029736</v>
      </c>
      <c r="AF81" s="113">
        <f t="shared" si="150"/>
        <v>18.157102631323397</v>
      </c>
      <c r="AG81" s="113">
        <f t="shared" si="150"/>
        <v>9.3503696986370066</v>
      </c>
      <c r="AH81" s="113">
        <f t="shared" si="150"/>
        <v>35.162414205053885</v>
      </c>
      <c r="AI81" s="113">
        <f t="shared" ref="AI81:AZ81" si="151">((AI509/AI490)-1)*100</f>
        <v>15.040801820704353</v>
      </c>
      <c r="AJ81" s="113">
        <f t="shared" si="151"/>
        <v>7.9183000756049005</v>
      </c>
      <c r="AK81" s="113">
        <f t="shared" si="151"/>
        <v>23.091569761070897</v>
      </c>
      <c r="AL81" s="113">
        <f t="shared" si="151"/>
        <v>22.944740875290947</v>
      </c>
      <c r="AM81" s="113">
        <f t="shared" si="151"/>
        <v>18.843339560971529</v>
      </c>
      <c r="AN81" s="113">
        <f t="shared" si="151"/>
        <v>17.755858550482383</v>
      </c>
      <c r="AO81" s="113">
        <f t="shared" si="151"/>
        <v>20.265373961218835</v>
      </c>
      <c r="AP81" s="113">
        <f t="shared" si="151"/>
        <v>11.439968518786635</v>
      </c>
      <c r="AQ81" s="113">
        <f t="shared" si="151"/>
        <v>54.36353713595841</v>
      </c>
      <c r="AR81" s="113">
        <f t="shared" si="151"/>
        <v>20.339210856070778</v>
      </c>
      <c r="AS81" s="113">
        <f t="shared" si="151"/>
        <v>11.690245472340276</v>
      </c>
      <c r="AT81" s="113">
        <f t="shared" si="151"/>
        <v>31.11690899423607</v>
      </c>
      <c r="AU81" s="113">
        <f t="shared" si="151"/>
        <v>13.027333250630591</v>
      </c>
      <c r="AV81" s="113">
        <f t="shared" si="151"/>
        <v>14.166210616839958</v>
      </c>
      <c r="AW81" s="113">
        <f t="shared" si="151"/>
        <v>13.262000143854745</v>
      </c>
      <c r="AX81" s="113">
        <f t="shared" si="151"/>
        <v>44.980013719313725</v>
      </c>
      <c r="AY81" s="113">
        <f t="shared" si="151"/>
        <v>29.968435916604342</v>
      </c>
      <c r="AZ81" s="113">
        <f t="shared" si="151"/>
        <v>64.996713499301578</v>
      </c>
      <c r="BA81" s="108"/>
    </row>
    <row r="82" spans="2:53">
      <c r="B82" s="12">
        <v>44131</v>
      </c>
      <c r="C82" s="113">
        <f t="shared" ref="C82:AH82" si="152">((C510/C491)-1)*100</f>
        <v>14.937339258133431</v>
      </c>
      <c r="D82" s="113">
        <f t="shared" si="152"/>
        <v>51.058271830298828</v>
      </c>
      <c r="E82" s="113">
        <f t="shared" si="152"/>
        <v>19.682322302901767</v>
      </c>
      <c r="F82" s="113">
        <f t="shared" si="152"/>
        <v>7.5551618721139802</v>
      </c>
      <c r="G82" s="113">
        <f t="shared" si="152"/>
        <v>8.2976890466455835</v>
      </c>
      <c r="H82" s="113">
        <f t="shared" si="152"/>
        <v>30.125367829097605</v>
      </c>
      <c r="I82" s="113">
        <f t="shared" si="152"/>
        <v>14.855108037367049</v>
      </c>
      <c r="J82" s="113">
        <f t="shared" si="152"/>
        <v>11.948891868443878</v>
      </c>
      <c r="K82" s="113">
        <f t="shared" si="152"/>
        <v>8.3804582875637514</v>
      </c>
      <c r="L82" s="113">
        <f t="shared" si="152"/>
        <v>7.9932897820531368</v>
      </c>
      <c r="M82" s="111">
        <f t="shared" si="152"/>
        <v>10.665636170418292</v>
      </c>
      <c r="N82" s="113">
        <f t="shared" si="152"/>
        <v>31.677338246984931</v>
      </c>
      <c r="O82" s="113">
        <f t="shared" si="152"/>
        <v>24.227073368772011</v>
      </c>
      <c r="P82" s="113">
        <f t="shared" si="152"/>
        <v>28.684181919401432</v>
      </c>
      <c r="Q82" s="113">
        <f t="shared" si="152"/>
        <v>23.643192041882322</v>
      </c>
      <c r="R82" s="113">
        <f t="shared" si="152"/>
        <v>29.722547059139703</v>
      </c>
      <c r="S82" s="113">
        <f t="shared" si="152"/>
        <v>24.036420028353334</v>
      </c>
      <c r="T82" s="113">
        <f t="shared" si="152"/>
        <v>7.1061189371461442</v>
      </c>
      <c r="U82" s="113">
        <f t="shared" si="152"/>
        <v>10.403401229937304</v>
      </c>
      <c r="V82" s="113">
        <f t="shared" si="152"/>
        <v>9.6464915508350337</v>
      </c>
      <c r="W82" s="113">
        <f t="shared" si="152"/>
        <v>13.147591502690158</v>
      </c>
      <c r="X82" s="113">
        <f t="shared" si="152"/>
        <v>25.140082327332625</v>
      </c>
      <c r="Y82" s="113">
        <f t="shared" si="152"/>
        <v>26.72143641379272</v>
      </c>
      <c r="Z82" s="113">
        <f t="shared" si="152"/>
        <v>25.952777272952577</v>
      </c>
      <c r="AA82" s="113">
        <f t="shared" si="152"/>
        <v>13.916754864728386</v>
      </c>
      <c r="AB82" s="113">
        <f t="shared" si="152"/>
        <v>73.514270764764461</v>
      </c>
      <c r="AC82" s="113">
        <f t="shared" si="152"/>
        <v>17.298191671651786</v>
      </c>
      <c r="AD82" s="113">
        <f t="shared" si="152"/>
        <v>54.999862844602923</v>
      </c>
      <c r="AE82" s="113">
        <f t="shared" si="152"/>
        <v>31.758061567292085</v>
      </c>
      <c r="AF82" s="113">
        <f t="shared" si="152"/>
        <v>18.451807615745185</v>
      </c>
      <c r="AG82" s="113">
        <f t="shared" si="152"/>
        <v>9.6995677365080866</v>
      </c>
      <c r="AH82" s="113">
        <f t="shared" si="152"/>
        <v>36.219588328026099</v>
      </c>
      <c r="AI82" s="113">
        <f t="shared" ref="AI82:AZ82" si="153">((AI510/AI491)-1)*100</f>
        <v>15.363664920576969</v>
      </c>
      <c r="AJ82" s="113">
        <f t="shared" si="153"/>
        <v>8.0528210013761203</v>
      </c>
      <c r="AK82" s="113">
        <f t="shared" si="153"/>
        <v>23.762490689292235</v>
      </c>
      <c r="AL82" s="113">
        <f t="shared" si="153"/>
        <v>22.834498270188419</v>
      </c>
      <c r="AM82" s="113">
        <f t="shared" si="153"/>
        <v>18.877700577549248</v>
      </c>
      <c r="AN82" s="113">
        <f t="shared" si="153"/>
        <v>18.156674350448455</v>
      </c>
      <c r="AO82" s="113">
        <f t="shared" si="153"/>
        <v>20.975907725156517</v>
      </c>
      <c r="AP82" s="113">
        <f t="shared" si="153"/>
        <v>11.491176894133792</v>
      </c>
      <c r="AQ82" s="113">
        <f t="shared" si="153"/>
        <v>54.879356712854403</v>
      </c>
      <c r="AR82" s="113">
        <f t="shared" si="153"/>
        <v>20.456722971704089</v>
      </c>
      <c r="AS82" s="113">
        <f t="shared" si="153"/>
        <v>11.913028822460126</v>
      </c>
      <c r="AT82" s="113">
        <f t="shared" si="153"/>
        <v>31.227876510665411</v>
      </c>
      <c r="AU82" s="113">
        <f t="shared" si="153"/>
        <v>13.108811885527306</v>
      </c>
      <c r="AV82" s="113">
        <f t="shared" si="153"/>
        <v>14.438751746623213</v>
      </c>
      <c r="AW82" s="113">
        <f t="shared" si="153"/>
        <v>13.372503193364004</v>
      </c>
      <c r="AX82" s="113">
        <f t="shared" si="153"/>
        <v>45.451430087829905</v>
      </c>
      <c r="AY82" s="113">
        <f t="shared" si="153"/>
        <v>30.5004512265157</v>
      </c>
      <c r="AZ82" s="113">
        <f t="shared" si="153"/>
        <v>66.315197525657268</v>
      </c>
      <c r="BA82" s="108"/>
    </row>
    <row r="83" spans="2:53">
      <c r="B83" s="12">
        <v>44132</v>
      </c>
      <c r="C83" s="113">
        <f t="shared" ref="C83:AH83" si="154">((C511/C492)-1)*100</f>
        <v>15.085644011654198</v>
      </c>
      <c r="D83" s="113">
        <f t="shared" si="154"/>
        <v>52.409313233864594</v>
      </c>
      <c r="E83" s="113">
        <f t="shared" si="154"/>
        <v>19.623108950809165</v>
      </c>
      <c r="F83" s="113">
        <f t="shared" si="154"/>
        <v>7.7985540878257931</v>
      </c>
      <c r="G83" s="113">
        <f t="shared" si="154"/>
        <v>8.3661829126560505</v>
      </c>
      <c r="H83" s="113">
        <f t="shared" si="154"/>
        <v>31.391186549322935</v>
      </c>
      <c r="I83" s="113">
        <f t="shared" si="154"/>
        <v>15.465506235649418</v>
      </c>
      <c r="J83" s="113">
        <f t="shared" si="154"/>
        <v>12.030369698196242</v>
      </c>
      <c r="K83" s="113">
        <f t="shared" si="154"/>
        <v>8.5080537122034894</v>
      </c>
      <c r="L83" s="113">
        <f t="shared" si="154"/>
        <v>8.075890179991486</v>
      </c>
      <c r="M83" s="111">
        <f t="shared" si="154"/>
        <v>10.444276225304638</v>
      </c>
      <c r="N83" s="113">
        <f t="shared" si="154"/>
        <v>31.777577035029591</v>
      </c>
      <c r="O83" s="113">
        <f t="shared" si="154"/>
        <v>25.055221826483365</v>
      </c>
      <c r="P83" s="113">
        <f t="shared" si="154"/>
        <v>29.258431112896055</v>
      </c>
      <c r="Q83" s="113">
        <f t="shared" si="154"/>
        <v>24.293834306636917</v>
      </c>
      <c r="R83" s="113">
        <f t="shared" si="154"/>
        <v>30.025266781034009</v>
      </c>
      <c r="S83" s="113">
        <f t="shared" si="154"/>
        <v>24.597549874422885</v>
      </c>
      <c r="T83" s="113">
        <f t="shared" si="154"/>
        <v>7.0237377391034528</v>
      </c>
      <c r="U83" s="113">
        <f t="shared" si="154"/>
        <v>10.80271191519644</v>
      </c>
      <c r="V83" s="113">
        <f t="shared" si="154"/>
        <v>9.7916648443445062</v>
      </c>
      <c r="W83" s="113">
        <f t="shared" si="154"/>
        <v>13.870465279871368</v>
      </c>
      <c r="X83" s="113">
        <f t="shared" si="154"/>
        <v>26.198937116088118</v>
      </c>
      <c r="Y83" s="113">
        <f t="shared" si="154"/>
        <v>27.340413259241657</v>
      </c>
      <c r="Z83" s="113">
        <f t="shared" si="154"/>
        <v>26.200109472205124</v>
      </c>
      <c r="AA83" s="113">
        <f t="shared" si="154"/>
        <v>13.809211818532718</v>
      </c>
      <c r="AB83" s="113">
        <f t="shared" si="154"/>
        <v>72.711962786438946</v>
      </c>
      <c r="AC83" s="113">
        <f t="shared" si="154"/>
        <v>17.367483226222081</v>
      </c>
      <c r="AD83" s="113">
        <f t="shared" si="154"/>
        <v>55.702743935194121</v>
      </c>
      <c r="AE83" s="113">
        <f t="shared" si="154"/>
        <v>32.176090413832803</v>
      </c>
      <c r="AF83" s="113">
        <f t="shared" si="154"/>
        <v>18.802929003502065</v>
      </c>
      <c r="AG83" s="113">
        <f t="shared" si="154"/>
        <v>10.012508808426436</v>
      </c>
      <c r="AH83" s="113">
        <f t="shared" si="154"/>
        <v>36.987705372632384</v>
      </c>
      <c r="AI83" s="113">
        <f t="shared" ref="AI83:AZ83" si="155">((AI511/AI492)-1)*100</f>
        <v>15.606608810059974</v>
      </c>
      <c r="AJ83" s="113">
        <f t="shared" si="155"/>
        <v>8.1772798469171182</v>
      </c>
      <c r="AK83" s="113">
        <f t="shared" si="155"/>
        <v>24.386959713018584</v>
      </c>
      <c r="AL83" s="113">
        <f t="shared" si="155"/>
        <v>22.412560071905418</v>
      </c>
      <c r="AM83" s="113">
        <f t="shared" si="155"/>
        <v>19.151782911670502</v>
      </c>
      <c r="AN83" s="113">
        <f t="shared" si="155"/>
        <v>18.549410805152821</v>
      </c>
      <c r="AO83" s="113">
        <f t="shared" si="155"/>
        <v>21.905549500802323</v>
      </c>
      <c r="AP83" s="113">
        <f t="shared" si="155"/>
        <v>11.555213608669934</v>
      </c>
      <c r="AQ83" s="113">
        <f t="shared" si="155"/>
        <v>55.484689846951142</v>
      </c>
      <c r="AR83" s="113">
        <f t="shared" si="155"/>
        <v>20.439239465125468</v>
      </c>
      <c r="AS83" s="113">
        <f t="shared" si="155"/>
        <v>12.160936517232845</v>
      </c>
      <c r="AT83" s="113">
        <f t="shared" si="155"/>
        <v>31.382008852383581</v>
      </c>
      <c r="AU83" s="113">
        <f t="shared" si="155"/>
        <v>13.145055042702181</v>
      </c>
      <c r="AV83" s="113">
        <f t="shared" si="155"/>
        <v>14.797929062669057</v>
      </c>
      <c r="AW83" s="113">
        <f t="shared" si="155"/>
        <v>13.553533567812481</v>
      </c>
      <c r="AX83" s="113">
        <f t="shared" si="155"/>
        <v>45.973483239220123</v>
      </c>
      <c r="AY83" s="113">
        <f t="shared" si="155"/>
        <v>31.099660533586103</v>
      </c>
      <c r="AZ83" s="113">
        <f t="shared" si="155"/>
        <v>67.378934149595821</v>
      </c>
      <c r="BA83" s="108"/>
    </row>
    <row r="84" spans="2:53">
      <c r="B84" s="12">
        <v>44133</v>
      </c>
      <c r="C84" s="113">
        <f t="shared" ref="C84:AH84" si="156">((C512/C493)-1)*100</f>
        <v>15.250935873634219</v>
      </c>
      <c r="D84" s="113">
        <f t="shared" si="156"/>
        <v>53.415951700031769</v>
      </c>
      <c r="E84" s="113">
        <f t="shared" si="156"/>
        <v>19.568645380409411</v>
      </c>
      <c r="F84" s="113">
        <f t="shared" si="156"/>
        <v>8.0614099761020963</v>
      </c>
      <c r="G84" s="113">
        <f t="shared" si="156"/>
        <v>8.4095434178704807</v>
      </c>
      <c r="H84" s="113">
        <f t="shared" si="156"/>
        <v>32.223698785920618</v>
      </c>
      <c r="I84" s="113">
        <f t="shared" si="156"/>
        <v>16.014681506038354</v>
      </c>
      <c r="J84" s="113">
        <f t="shared" si="156"/>
        <v>12.097438792527292</v>
      </c>
      <c r="K84" s="113">
        <f t="shared" si="156"/>
        <v>8.6735937836434296</v>
      </c>
      <c r="L84" s="113">
        <f t="shared" si="156"/>
        <v>8.1497518912286857</v>
      </c>
      <c r="M84" s="111">
        <f t="shared" si="156"/>
        <v>10.212382818706622</v>
      </c>
      <c r="N84" s="113">
        <f t="shared" si="156"/>
        <v>31.854305829208496</v>
      </c>
      <c r="O84" s="113">
        <f t="shared" si="156"/>
        <v>25.928711905438483</v>
      </c>
      <c r="P84" s="113">
        <f t="shared" si="156"/>
        <v>29.803056041731036</v>
      </c>
      <c r="Q84" s="113">
        <f t="shared" si="156"/>
        <v>25.07965407373689</v>
      </c>
      <c r="R84" s="113">
        <f t="shared" si="156"/>
        <v>30.377070807560891</v>
      </c>
      <c r="S84" s="113">
        <f t="shared" si="156"/>
        <v>25.146134141924193</v>
      </c>
      <c r="T84" s="113">
        <f t="shared" si="156"/>
        <v>6.936948557653988</v>
      </c>
      <c r="U84" s="113">
        <f t="shared" si="156"/>
        <v>11.183556953426521</v>
      </c>
      <c r="V84" s="113">
        <f t="shared" si="156"/>
        <v>9.9503949467708797</v>
      </c>
      <c r="W84" s="113">
        <f t="shared" si="156"/>
        <v>14.629148340663733</v>
      </c>
      <c r="X84" s="113">
        <f t="shared" si="156"/>
        <v>27.201854617408404</v>
      </c>
      <c r="Y84" s="113">
        <f t="shared" si="156"/>
        <v>28.011519181769117</v>
      </c>
      <c r="Z84" s="113">
        <f t="shared" si="156"/>
        <v>26.436584011786969</v>
      </c>
      <c r="AA84" s="113">
        <f t="shared" si="156"/>
        <v>13.707374158121688</v>
      </c>
      <c r="AB84" s="113">
        <f t="shared" si="156"/>
        <v>71.357010231896652</v>
      </c>
      <c r="AC84" s="113">
        <f t="shared" si="156"/>
        <v>17.434399170203129</v>
      </c>
      <c r="AD84" s="113">
        <f t="shared" si="156"/>
        <v>56.441659745802774</v>
      </c>
      <c r="AE84" s="113">
        <f t="shared" si="156"/>
        <v>32.605405345248762</v>
      </c>
      <c r="AF84" s="113">
        <f t="shared" si="156"/>
        <v>19.173715439969708</v>
      </c>
      <c r="AG84" s="113">
        <f t="shared" si="156"/>
        <v>10.337825401794021</v>
      </c>
      <c r="AH84" s="113">
        <f t="shared" si="156"/>
        <v>37.680200220031665</v>
      </c>
      <c r="AI84" s="113">
        <f t="shared" ref="AI84:AZ84" si="157">((AI512/AI493)-1)*100</f>
        <v>15.814909026318503</v>
      </c>
      <c r="AJ84" s="113">
        <f t="shared" si="157"/>
        <v>8.3204051278963362</v>
      </c>
      <c r="AK84" s="113">
        <f t="shared" si="157"/>
        <v>25.073456642008928</v>
      </c>
      <c r="AL84" s="113">
        <f t="shared" si="157"/>
        <v>22.243946665343906</v>
      </c>
      <c r="AM84" s="113">
        <f t="shared" si="157"/>
        <v>19.315284643845398</v>
      </c>
      <c r="AN84" s="113">
        <f t="shared" si="157"/>
        <v>18.926045435831163</v>
      </c>
      <c r="AO84" s="113">
        <f t="shared" si="157"/>
        <v>22.499823328277802</v>
      </c>
      <c r="AP84" s="113">
        <f t="shared" si="157"/>
        <v>11.623585404451276</v>
      </c>
      <c r="AQ84" s="113">
        <f t="shared" si="157"/>
        <v>56.092766688793191</v>
      </c>
      <c r="AR84" s="113">
        <f t="shared" si="157"/>
        <v>20.280711256738581</v>
      </c>
      <c r="AS84" s="113">
        <f t="shared" si="157"/>
        <v>12.382164225867376</v>
      </c>
      <c r="AT84" s="113">
        <f t="shared" si="157"/>
        <v>31.486640646421439</v>
      </c>
      <c r="AU84" s="113">
        <f t="shared" si="157"/>
        <v>13.16162370925198</v>
      </c>
      <c r="AV84" s="113">
        <f t="shared" si="157"/>
        <v>15.039212671074932</v>
      </c>
      <c r="AW84" s="113">
        <f t="shared" si="157"/>
        <v>13.666042197721207</v>
      </c>
      <c r="AX84" s="113">
        <f t="shared" si="157"/>
        <v>46.274410889093076</v>
      </c>
      <c r="AY84" s="113">
        <f t="shared" si="157"/>
        <v>31.782995329793362</v>
      </c>
      <c r="AZ84" s="113">
        <f t="shared" si="157"/>
        <v>68.689366923578348</v>
      </c>
      <c r="BA84" s="108"/>
    </row>
    <row r="85" spans="2:53">
      <c r="B85" s="12">
        <v>44134</v>
      </c>
      <c r="C85" s="113">
        <f t="shared" ref="C85:AH85" si="158">((C513/C494)-1)*100</f>
        <v>15.424787774716965</v>
      </c>
      <c r="D85" s="113">
        <f t="shared" si="158"/>
        <v>54.348471356485597</v>
      </c>
      <c r="E85" s="113">
        <f t="shared" si="158"/>
        <v>19.461203246023338</v>
      </c>
      <c r="F85" s="113">
        <f t="shared" si="158"/>
        <v>8.293732423499689</v>
      </c>
      <c r="G85" s="113">
        <f t="shared" si="158"/>
        <v>8.4731482549688764</v>
      </c>
      <c r="H85" s="113">
        <f t="shared" si="158"/>
        <v>33.519326922024931</v>
      </c>
      <c r="I85" s="113">
        <f t="shared" si="158"/>
        <v>16.688441773364659</v>
      </c>
      <c r="J85" s="113">
        <f t="shared" si="158"/>
        <v>12.247293932474101</v>
      </c>
      <c r="K85" s="113">
        <f t="shared" si="158"/>
        <v>8.8565902440092223</v>
      </c>
      <c r="L85" s="113">
        <f t="shared" si="158"/>
        <v>8.2313455400927928</v>
      </c>
      <c r="M85" s="111">
        <f t="shared" si="158"/>
        <v>10.263793521712072</v>
      </c>
      <c r="N85" s="113">
        <f t="shared" si="158"/>
        <v>31.957114419890619</v>
      </c>
      <c r="O85" s="113">
        <f t="shared" si="158"/>
        <v>26.839846421149804</v>
      </c>
      <c r="P85" s="113">
        <f t="shared" si="158"/>
        <v>30.467731507488139</v>
      </c>
      <c r="Q85" s="113">
        <f t="shared" si="158"/>
        <v>25.888616818909238</v>
      </c>
      <c r="R85" s="113">
        <f t="shared" si="158"/>
        <v>30.987453722014948</v>
      </c>
      <c r="S85" s="113">
        <f t="shared" si="158"/>
        <v>26.023266388133436</v>
      </c>
      <c r="T85" s="113">
        <f t="shared" si="158"/>
        <v>6.9664701453962419</v>
      </c>
      <c r="U85" s="113">
        <f t="shared" si="158"/>
        <v>11.512288018363348</v>
      </c>
      <c r="V85" s="113">
        <f t="shared" si="158"/>
        <v>10.112017473815825</v>
      </c>
      <c r="W85" s="113">
        <f t="shared" si="158"/>
        <v>15.596946261159349</v>
      </c>
      <c r="X85" s="113">
        <f t="shared" si="158"/>
        <v>28.413612814297238</v>
      </c>
      <c r="Y85" s="113">
        <f t="shared" si="158"/>
        <v>29.023422838535584</v>
      </c>
      <c r="Z85" s="113">
        <f t="shared" si="158"/>
        <v>26.505635685120275</v>
      </c>
      <c r="AA85" s="113">
        <f t="shared" si="158"/>
        <v>13.461871515938739</v>
      </c>
      <c r="AB85" s="113">
        <f t="shared" si="158"/>
        <v>69.658289006416624</v>
      </c>
      <c r="AC85" s="113">
        <f t="shared" si="158"/>
        <v>17.465626827456028</v>
      </c>
      <c r="AD85" s="113">
        <f t="shared" si="158"/>
        <v>57.150348302187481</v>
      </c>
      <c r="AE85" s="113">
        <f t="shared" si="158"/>
        <v>32.98856219461004</v>
      </c>
      <c r="AF85" s="113">
        <f t="shared" si="158"/>
        <v>19.594161177777437</v>
      </c>
      <c r="AG85" s="113">
        <f t="shared" si="158"/>
        <v>10.638978212835791</v>
      </c>
      <c r="AH85" s="113">
        <f t="shared" si="158"/>
        <v>38.329575404536321</v>
      </c>
      <c r="AI85" s="113">
        <f t="shared" ref="AI85:AZ85" si="159">((AI513/AI494)-1)*100</f>
        <v>16.038046789427575</v>
      </c>
      <c r="AJ85" s="113">
        <f t="shared" si="159"/>
        <v>8.4798467479892725</v>
      </c>
      <c r="AK85" s="113">
        <f t="shared" si="159"/>
        <v>25.749614438077884</v>
      </c>
      <c r="AL85" s="113">
        <f t="shared" si="159"/>
        <v>21.926073457911045</v>
      </c>
      <c r="AM85" s="113">
        <f t="shared" si="159"/>
        <v>19.518531347419433</v>
      </c>
      <c r="AN85" s="113">
        <f t="shared" si="159"/>
        <v>19.354286957373713</v>
      </c>
      <c r="AO85" s="113">
        <f t="shared" si="159"/>
        <v>23.252852788043942</v>
      </c>
      <c r="AP85" s="113">
        <f t="shared" si="159"/>
        <v>11.678297864611942</v>
      </c>
      <c r="AQ85" s="113">
        <f t="shared" si="159"/>
        <v>56.788961267782902</v>
      </c>
      <c r="AR85" s="113">
        <f t="shared" si="159"/>
        <v>20.213241719356901</v>
      </c>
      <c r="AS85" s="113">
        <f t="shared" si="159"/>
        <v>12.584796564810175</v>
      </c>
      <c r="AT85" s="113">
        <f t="shared" si="159"/>
        <v>31.557432438069277</v>
      </c>
      <c r="AU85" s="113">
        <f t="shared" si="159"/>
        <v>13.241238566405178</v>
      </c>
      <c r="AV85" s="113">
        <f t="shared" si="159"/>
        <v>15.410487693013298</v>
      </c>
      <c r="AW85" s="113">
        <f t="shared" si="159"/>
        <v>13.813287446168765</v>
      </c>
      <c r="AX85" s="113">
        <f t="shared" si="159"/>
        <v>46.495217158438408</v>
      </c>
      <c r="AY85" s="113">
        <f t="shared" si="159"/>
        <v>32.413771335232425</v>
      </c>
      <c r="AZ85" s="113">
        <f t="shared" si="159"/>
        <v>69.688973725578279</v>
      </c>
      <c r="BA85" s="108"/>
    </row>
    <row r="86" spans="2:53">
      <c r="B86" s="12">
        <v>44135</v>
      </c>
      <c r="C86" s="113">
        <f t="shared" ref="C86:AH86" si="160">((C514/C495)-1)*100</f>
        <v>15.527595916960912</v>
      </c>
      <c r="D86" s="113">
        <f t="shared" si="160"/>
        <v>55.198113482197407</v>
      </c>
      <c r="E86" s="113">
        <f t="shared" si="160"/>
        <v>19.287606227002897</v>
      </c>
      <c r="F86" s="113">
        <f t="shared" si="160"/>
        <v>8.5403244340840345</v>
      </c>
      <c r="G86" s="113">
        <f t="shared" si="160"/>
        <v>8.5551361503990222</v>
      </c>
      <c r="H86" s="113">
        <f t="shared" si="160"/>
        <v>34.923603209152112</v>
      </c>
      <c r="I86" s="113">
        <f t="shared" si="160"/>
        <v>17.518620763937175</v>
      </c>
      <c r="J86" s="113">
        <f t="shared" si="160"/>
        <v>12.43938422065427</v>
      </c>
      <c r="K86" s="113">
        <f t="shared" si="160"/>
        <v>9.0438241376370243</v>
      </c>
      <c r="L86" s="113">
        <f t="shared" si="160"/>
        <v>8.3024982736520379</v>
      </c>
      <c r="M86" s="111">
        <f t="shared" si="160"/>
        <v>10.309126800789613</v>
      </c>
      <c r="N86" s="113">
        <f t="shared" si="160"/>
        <v>32.127044220507692</v>
      </c>
      <c r="O86" s="113">
        <f t="shared" si="160"/>
        <v>27.791638494923831</v>
      </c>
      <c r="P86" s="113">
        <f t="shared" si="160"/>
        <v>31.143373210125368</v>
      </c>
      <c r="Q86" s="113">
        <f t="shared" si="160"/>
        <v>26.834209459315272</v>
      </c>
      <c r="R86" s="113">
        <f t="shared" si="160"/>
        <v>31.500364422504767</v>
      </c>
      <c r="S86" s="113">
        <f t="shared" si="160"/>
        <v>26.88103848723631</v>
      </c>
      <c r="T86" s="113">
        <f t="shared" si="160"/>
        <v>6.9955477013333933</v>
      </c>
      <c r="U86" s="113">
        <f t="shared" si="160"/>
        <v>11.811081875358354</v>
      </c>
      <c r="V86" s="113">
        <f t="shared" si="160"/>
        <v>10.300695355988388</v>
      </c>
      <c r="W86" s="113">
        <f t="shared" si="160"/>
        <v>16.735128179748603</v>
      </c>
      <c r="X86" s="113">
        <f t="shared" si="160"/>
        <v>29.54676807515273</v>
      </c>
      <c r="Y86" s="113">
        <f t="shared" si="160"/>
        <v>29.989872351519644</v>
      </c>
      <c r="Z86" s="113">
        <f t="shared" si="160"/>
        <v>26.580270004343511</v>
      </c>
      <c r="AA86" s="113">
        <f t="shared" si="160"/>
        <v>13.238094470720618</v>
      </c>
      <c r="AB86" s="113">
        <f t="shared" si="160"/>
        <v>67.796859161757595</v>
      </c>
      <c r="AC86" s="113">
        <f t="shared" si="160"/>
        <v>17.501600021578856</v>
      </c>
      <c r="AD86" s="113">
        <f t="shared" si="160"/>
        <v>57.832978210179341</v>
      </c>
      <c r="AE86" s="113">
        <f t="shared" si="160"/>
        <v>33.405973038592784</v>
      </c>
      <c r="AF86" s="113">
        <f t="shared" si="160"/>
        <v>20.001551229349257</v>
      </c>
      <c r="AG86" s="113">
        <f t="shared" si="160"/>
        <v>10.973887814957784</v>
      </c>
      <c r="AH86" s="113">
        <f t="shared" si="160"/>
        <v>39.030345457572267</v>
      </c>
      <c r="AI86" s="113">
        <f t="shared" ref="AI86:AZ86" si="161">((AI514/AI495)-1)*100</f>
        <v>16.255040280916599</v>
      </c>
      <c r="AJ86" s="113">
        <f t="shared" si="161"/>
        <v>8.6675440771612386</v>
      </c>
      <c r="AK86" s="113">
        <f t="shared" si="161"/>
        <v>26.48979325112979</v>
      </c>
      <c r="AL86" s="113">
        <f t="shared" si="161"/>
        <v>21.659190408836771</v>
      </c>
      <c r="AM86" s="113">
        <f t="shared" si="161"/>
        <v>19.813223814916924</v>
      </c>
      <c r="AN86" s="113">
        <f t="shared" si="161"/>
        <v>19.764227334208684</v>
      </c>
      <c r="AO86" s="113">
        <f t="shared" si="161"/>
        <v>23.992438603819256</v>
      </c>
      <c r="AP86" s="113">
        <f t="shared" si="161"/>
        <v>11.703606860510885</v>
      </c>
      <c r="AQ86" s="113">
        <f t="shared" si="161"/>
        <v>57.259973329002946</v>
      </c>
      <c r="AR86" s="113">
        <f t="shared" si="161"/>
        <v>20.114342546822161</v>
      </c>
      <c r="AS86" s="113">
        <f t="shared" si="161"/>
        <v>12.779578543697291</v>
      </c>
      <c r="AT86" s="113">
        <f t="shared" si="161"/>
        <v>31.713095106876168</v>
      </c>
      <c r="AU86" s="113">
        <f t="shared" si="161"/>
        <v>13.296158469037579</v>
      </c>
      <c r="AV86" s="113">
        <f t="shared" si="161"/>
        <v>16.011257321061812</v>
      </c>
      <c r="AW86" s="113">
        <f t="shared" si="161"/>
        <v>13.984188860664325</v>
      </c>
      <c r="AX86" s="113">
        <f t="shared" si="161"/>
        <v>46.661711736452062</v>
      </c>
      <c r="AY86" s="113">
        <f t="shared" si="161"/>
        <v>32.850004669842157</v>
      </c>
      <c r="AZ86" s="113">
        <f t="shared" si="161"/>
        <v>70.851075494800739</v>
      </c>
      <c r="BA86" s="108"/>
    </row>
    <row r="87" spans="2:53">
      <c r="B87" s="12">
        <v>44136</v>
      </c>
      <c r="C87" s="113">
        <f t="shared" ref="C87:AH87" si="162">((C515/C496)-1)*100</f>
        <v>15.706060735488814</v>
      </c>
      <c r="D87" s="113">
        <f t="shared" si="162"/>
        <v>55.976593163491081</v>
      </c>
      <c r="E87" s="113">
        <f t="shared" si="162"/>
        <v>19.248930539443165</v>
      </c>
      <c r="F87" s="113">
        <f t="shared" si="162"/>
        <v>8.7671453543467504</v>
      </c>
      <c r="G87" s="113">
        <f t="shared" si="162"/>
        <v>8.6635779885089637</v>
      </c>
      <c r="H87" s="113">
        <f t="shared" si="162"/>
        <v>36.439989307671738</v>
      </c>
      <c r="I87" s="113">
        <f t="shared" si="162"/>
        <v>18.208337888984794</v>
      </c>
      <c r="J87" s="113">
        <f t="shared" si="162"/>
        <v>12.664145359923973</v>
      </c>
      <c r="K87" s="113">
        <f t="shared" si="162"/>
        <v>9.2251532811712611</v>
      </c>
      <c r="L87" s="113">
        <f t="shared" si="162"/>
        <v>8.3828449240898486</v>
      </c>
      <c r="M87" s="111">
        <f t="shared" si="162"/>
        <v>10.473071933715538</v>
      </c>
      <c r="N87" s="113">
        <f t="shared" si="162"/>
        <v>32.251368237236292</v>
      </c>
      <c r="O87" s="113">
        <f t="shared" si="162"/>
        <v>28.676771814829994</v>
      </c>
      <c r="P87" s="113">
        <f t="shared" si="162"/>
        <v>31.85815907932248</v>
      </c>
      <c r="Q87" s="113">
        <f t="shared" si="162"/>
        <v>27.8277638579995</v>
      </c>
      <c r="R87" s="113">
        <f t="shared" si="162"/>
        <v>31.890615435980195</v>
      </c>
      <c r="S87" s="113">
        <f t="shared" si="162"/>
        <v>27.671179404956536</v>
      </c>
      <c r="T87" s="113">
        <f t="shared" si="162"/>
        <v>6.9727453826974095</v>
      </c>
      <c r="U87" s="113">
        <f t="shared" si="162"/>
        <v>12.158511394181781</v>
      </c>
      <c r="V87" s="113">
        <f t="shared" si="162"/>
        <v>10.493803966363323</v>
      </c>
      <c r="W87" s="113">
        <f t="shared" si="162"/>
        <v>18.09542567334681</v>
      </c>
      <c r="X87" s="113">
        <f t="shared" si="162"/>
        <v>30.625618787098084</v>
      </c>
      <c r="Y87" s="113">
        <f t="shared" si="162"/>
        <v>31.025993316004463</v>
      </c>
      <c r="Z87" s="113">
        <f t="shared" si="162"/>
        <v>26.428670492424942</v>
      </c>
      <c r="AA87" s="113">
        <f t="shared" si="162"/>
        <v>13.13428139441244</v>
      </c>
      <c r="AB87" s="113">
        <f t="shared" si="162"/>
        <v>67.662687826752375</v>
      </c>
      <c r="AC87" s="113">
        <f t="shared" si="162"/>
        <v>17.501002783483877</v>
      </c>
      <c r="AD87" s="113">
        <f t="shared" si="162"/>
        <v>58.517863720073684</v>
      </c>
      <c r="AE87" s="113">
        <f t="shared" si="162"/>
        <v>33.529428950087237</v>
      </c>
      <c r="AF87" s="113">
        <f t="shared" si="162"/>
        <v>20.415634758264268</v>
      </c>
      <c r="AG87" s="113">
        <f t="shared" si="162"/>
        <v>11.361107939685677</v>
      </c>
      <c r="AH87" s="113">
        <f t="shared" si="162"/>
        <v>39.668962733075965</v>
      </c>
      <c r="AI87" s="113">
        <f t="shared" ref="AI87:AZ87" si="163">((AI515/AI496)-1)*100</f>
        <v>16.55919063735174</v>
      </c>
      <c r="AJ87" s="113">
        <f t="shared" si="163"/>
        <v>8.8571126315796</v>
      </c>
      <c r="AK87" s="113">
        <f t="shared" si="163"/>
        <v>27.304686560305136</v>
      </c>
      <c r="AL87" s="113">
        <f t="shared" si="163"/>
        <v>21.47504902796722</v>
      </c>
      <c r="AM87" s="113">
        <f t="shared" si="163"/>
        <v>20.166409721592494</v>
      </c>
      <c r="AN87" s="113">
        <f t="shared" si="163"/>
        <v>20.195808927357373</v>
      </c>
      <c r="AO87" s="113">
        <f t="shared" si="163"/>
        <v>24.760942939910159</v>
      </c>
      <c r="AP87" s="113">
        <f t="shared" si="163"/>
        <v>11.706501826981185</v>
      </c>
      <c r="AQ87" s="113">
        <f t="shared" si="163"/>
        <v>57.535597934622018</v>
      </c>
      <c r="AR87" s="113">
        <f t="shared" si="163"/>
        <v>20.152214459067032</v>
      </c>
      <c r="AS87" s="113">
        <f t="shared" si="163"/>
        <v>13.006791120924532</v>
      </c>
      <c r="AT87" s="113">
        <f t="shared" si="163"/>
        <v>31.918510348407224</v>
      </c>
      <c r="AU87" s="113">
        <f t="shared" si="163"/>
        <v>13.35899961518232</v>
      </c>
      <c r="AV87" s="113">
        <f t="shared" si="163"/>
        <v>16.507792404297184</v>
      </c>
      <c r="AW87" s="113">
        <f t="shared" si="163"/>
        <v>14.254760420525137</v>
      </c>
      <c r="AX87" s="113">
        <f t="shared" si="163"/>
        <v>46.886501921944571</v>
      </c>
      <c r="AY87" s="113">
        <f t="shared" si="163"/>
        <v>33.183488420261334</v>
      </c>
      <c r="AZ87" s="113">
        <f t="shared" si="163"/>
        <v>71.967385680386826</v>
      </c>
      <c r="BA87" s="108"/>
    </row>
    <row r="88" spans="2:53">
      <c r="B88" s="12">
        <v>44137</v>
      </c>
      <c r="C88" s="113">
        <f t="shared" ref="C88:AH88" si="164">((C516/C497)-1)*100</f>
        <v>15.854832711545196</v>
      </c>
      <c r="D88" s="113">
        <f t="shared" si="164"/>
        <v>56.737260834243756</v>
      </c>
      <c r="E88" s="113">
        <f t="shared" si="164"/>
        <v>19.286669919098244</v>
      </c>
      <c r="F88" s="113">
        <f t="shared" si="164"/>
        <v>9.042006477971487</v>
      </c>
      <c r="G88" s="113">
        <f t="shared" si="164"/>
        <v>8.799086636752218</v>
      </c>
      <c r="H88" s="113">
        <f t="shared" si="164"/>
        <v>38.168124435397118</v>
      </c>
      <c r="I88" s="113">
        <f t="shared" si="164"/>
        <v>18.974208444948815</v>
      </c>
      <c r="J88" s="113">
        <f t="shared" si="164"/>
        <v>12.845078643986074</v>
      </c>
      <c r="K88" s="113">
        <f t="shared" si="164"/>
        <v>9.3596919151098579</v>
      </c>
      <c r="L88" s="113">
        <f t="shared" si="164"/>
        <v>8.4528165110229647</v>
      </c>
      <c r="M88" s="111">
        <f t="shared" si="164"/>
        <v>10.512463068536459</v>
      </c>
      <c r="N88" s="113">
        <f t="shared" si="164"/>
        <v>32.359079038897946</v>
      </c>
      <c r="O88" s="113">
        <f t="shared" si="164"/>
        <v>29.657593708397954</v>
      </c>
      <c r="P88" s="113">
        <f t="shared" si="164"/>
        <v>32.560155084815825</v>
      </c>
      <c r="Q88" s="113">
        <f t="shared" si="164"/>
        <v>29.110476094985049</v>
      </c>
      <c r="R88" s="113">
        <f t="shared" si="164"/>
        <v>32.281293353295837</v>
      </c>
      <c r="S88" s="113">
        <f t="shared" si="164"/>
        <v>28.444754553515651</v>
      </c>
      <c r="T88" s="113">
        <f t="shared" si="164"/>
        <v>6.9733760631085939</v>
      </c>
      <c r="U88" s="113">
        <f t="shared" si="164"/>
        <v>12.557050296931859</v>
      </c>
      <c r="V88" s="113">
        <f t="shared" si="164"/>
        <v>10.754523217455336</v>
      </c>
      <c r="W88" s="113">
        <f t="shared" si="164"/>
        <v>19.529146884636095</v>
      </c>
      <c r="X88" s="113">
        <f t="shared" si="164"/>
        <v>32.06637324983754</v>
      </c>
      <c r="Y88" s="113">
        <f t="shared" si="164"/>
        <v>32.372214780549527</v>
      </c>
      <c r="Z88" s="113">
        <f t="shared" si="164"/>
        <v>26.727880967507911</v>
      </c>
      <c r="AA88" s="113">
        <f t="shared" si="164"/>
        <v>13.069784067890854</v>
      </c>
      <c r="AB88" s="113">
        <f t="shared" si="164"/>
        <v>67.116625792870607</v>
      </c>
      <c r="AC88" s="113">
        <f t="shared" si="164"/>
        <v>17.514356153123444</v>
      </c>
      <c r="AD88" s="113">
        <f t="shared" si="164"/>
        <v>59.308911480382839</v>
      </c>
      <c r="AE88" s="113">
        <f t="shared" si="164"/>
        <v>33.946596221130029</v>
      </c>
      <c r="AF88" s="113">
        <f t="shared" si="164"/>
        <v>21.021314251712585</v>
      </c>
      <c r="AG88" s="113">
        <f t="shared" si="164"/>
        <v>11.767432418940093</v>
      </c>
      <c r="AH88" s="113">
        <f t="shared" si="164"/>
        <v>40.144727631213797</v>
      </c>
      <c r="AI88" s="113">
        <f t="shared" ref="AI88:AZ88" si="165">((AI516/AI497)-1)*100</f>
        <v>16.859524617110644</v>
      </c>
      <c r="AJ88" s="113">
        <f t="shared" si="165"/>
        <v>9.0689866267804842</v>
      </c>
      <c r="AK88" s="113">
        <f t="shared" si="165"/>
        <v>28.123876487960864</v>
      </c>
      <c r="AL88" s="113">
        <f t="shared" si="165"/>
        <v>21.434727489806747</v>
      </c>
      <c r="AM88" s="113">
        <f t="shared" si="165"/>
        <v>20.425668753131564</v>
      </c>
      <c r="AN88" s="113">
        <f t="shared" si="165"/>
        <v>20.665884697038116</v>
      </c>
      <c r="AO88" s="113">
        <f t="shared" si="165"/>
        <v>25.655298313741206</v>
      </c>
      <c r="AP88" s="113">
        <f t="shared" si="165"/>
        <v>11.678233573594277</v>
      </c>
      <c r="AQ88" s="113">
        <f t="shared" si="165"/>
        <v>57.913785881367311</v>
      </c>
      <c r="AR88" s="113">
        <f t="shared" si="165"/>
        <v>20.066894396865731</v>
      </c>
      <c r="AS88" s="113">
        <f t="shared" si="165"/>
        <v>13.249798285202585</v>
      </c>
      <c r="AT88" s="113">
        <f t="shared" si="165"/>
        <v>32.276345907452828</v>
      </c>
      <c r="AU88" s="113">
        <f t="shared" si="165"/>
        <v>13.422001953655904</v>
      </c>
      <c r="AV88" s="113">
        <f t="shared" si="165"/>
        <v>17.016632798976449</v>
      </c>
      <c r="AW88" s="113">
        <f t="shared" si="165"/>
        <v>14.508387189386895</v>
      </c>
      <c r="AX88" s="113">
        <f t="shared" si="165"/>
        <v>47.573016993961929</v>
      </c>
      <c r="AY88" s="113">
        <f t="shared" si="165"/>
        <v>33.611856780974712</v>
      </c>
      <c r="AZ88" s="113">
        <f t="shared" si="165"/>
        <v>72.945479881553752</v>
      </c>
      <c r="BA88" s="108"/>
    </row>
    <row r="89" spans="2:53">
      <c r="B89" s="13">
        <v>44138</v>
      </c>
      <c r="C89" s="113">
        <f t="shared" ref="C89:AH89" si="166">((C517/C498)-1)*100</f>
        <v>16.004961732218348</v>
      </c>
      <c r="D89" s="113">
        <f t="shared" si="166"/>
        <v>57.744056790666988</v>
      </c>
      <c r="E89" s="113">
        <f t="shared" si="166"/>
        <v>19.423204947431305</v>
      </c>
      <c r="F89" s="113">
        <f t="shared" si="166"/>
        <v>9.3320310034501919</v>
      </c>
      <c r="G89" s="113">
        <f t="shared" si="166"/>
        <v>8.9923458456305561</v>
      </c>
      <c r="H89" s="113">
        <f t="shared" si="166"/>
        <v>40.010927098159435</v>
      </c>
      <c r="I89" s="113">
        <f t="shared" si="166"/>
        <v>19.800070271648163</v>
      </c>
      <c r="J89" s="113">
        <f t="shared" si="166"/>
        <v>12.910666456593667</v>
      </c>
      <c r="K89" s="113">
        <f t="shared" si="166"/>
        <v>9.5509871667641466</v>
      </c>
      <c r="L89" s="113">
        <f t="shared" si="166"/>
        <v>8.5360129705906118</v>
      </c>
      <c r="M89" s="111">
        <f t="shared" si="166"/>
        <v>10.779436152570465</v>
      </c>
      <c r="N89" s="113">
        <f t="shared" si="166"/>
        <v>32.484611709154265</v>
      </c>
      <c r="O89" s="113">
        <f t="shared" si="166"/>
        <v>30.674540765106272</v>
      </c>
      <c r="P89" s="113">
        <f t="shared" si="166"/>
        <v>33.389236379175834</v>
      </c>
      <c r="Q89" s="113">
        <f t="shared" si="166"/>
        <v>30.500779431283974</v>
      </c>
      <c r="R89" s="113">
        <f t="shared" si="166"/>
        <v>32.719898124424553</v>
      </c>
      <c r="S89" s="113">
        <f t="shared" si="166"/>
        <v>29.671248810622288</v>
      </c>
      <c r="T89" s="113">
        <f t="shared" si="166"/>
        <v>7.0126016398132318</v>
      </c>
      <c r="U89" s="113">
        <f t="shared" si="166"/>
        <v>12.986264029365447</v>
      </c>
      <c r="V89" s="113">
        <f t="shared" si="166"/>
        <v>11.060807849578103</v>
      </c>
      <c r="W89" s="113">
        <f t="shared" si="166"/>
        <v>21.106542419892449</v>
      </c>
      <c r="X89" s="113">
        <f t="shared" si="166"/>
        <v>33.564108499400213</v>
      </c>
      <c r="Y89" s="113">
        <f t="shared" si="166"/>
        <v>33.614305286074298</v>
      </c>
      <c r="Z89" s="113">
        <f t="shared" si="166"/>
        <v>27.303830539964945</v>
      </c>
      <c r="AA89" s="113">
        <f t="shared" si="166"/>
        <v>12.981116703241824</v>
      </c>
      <c r="AB89" s="113">
        <f t="shared" si="166"/>
        <v>66.540815085979801</v>
      </c>
      <c r="AC89" s="113">
        <f t="shared" si="166"/>
        <v>17.49239821977957</v>
      </c>
      <c r="AD89" s="113">
        <f t="shared" si="166"/>
        <v>60.003845468443707</v>
      </c>
      <c r="AE89" s="113">
        <f t="shared" si="166"/>
        <v>34.830184890046922</v>
      </c>
      <c r="AF89" s="113">
        <f t="shared" si="166"/>
        <v>21.719066783671749</v>
      </c>
      <c r="AG89" s="113">
        <f t="shared" si="166"/>
        <v>12.144099702782674</v>
      </c>
      <c r="AH89" s="113">
        <f t="shared" si="166"/>
        <v>40.614703291684371</v>
      </c>
      <c r="AI89" s="113">
        <f t="shared" ref="AI89:AZ89" si="167">((AI517/AI498)-1)*100</f>
        <v>17.166085495323102</v>
      </c>
      <c r="AJ89" s="113">
        <f t="shared" si="167"/>
        <v>9.3132610339908162</v>
      </c>
      <c r="AK89" s="113">
        <f t="shared" si="167"/>
        <v>28.992151486702021</v>
      </c>
      <c r="AL89" s="113">
        <f t="shared" si="167"/>
        <v>21.640098243198857</v>
      </c>
      <c r="AM89" s="113">
        <f t="shared" si="167"/>
        <v>20.973620302912344</v>
      </c>
      <c r="AN89" s="113">
        <f t="shared" si="167"/>
        <v>21.178193245113299</v>
      </c>
      <c r="AO89" s="113">
        <f t="shared" si="167"/>
        <v>26.572181282047236</v>
      </c>
      <c r="AP89" s="113">
        <f t="shared" si="167"/>
        <v>11.671589890979384</v>
      </c>
      <c r="AQ89" s="113">
        <f t="shared" si="167"/>
        <v>58.213154308026645</v>
      </c>
      <c r="AR89" s="113">
        <f t="shared" si="167"/>
        <v>19.862448435811398</v>
      </c>
      <c r="AS89" s="113">
        <f t="shared" si="167"/>
        <v>13.490337893758397</v>
      </c>
      <c r="AT89" s="113">
        <f t="shared" si="167"/>
        <v>32.755636137555342</v>
      </c>
      <c r="AU89" s="113">
        <f t="shared" si="167"/>
        <v>13.548415766012267</v>
      </c>
      <c r="AV89" s="113">
        <f t="shared" si="167"/>
        <v>17.762960743182511</v>
      </c>
      <c r="AW89" s="113">
        <f t="shared" si="167"/>
        <v>14.909440986960277</v>
      </c>
      <c r="AX89" s="113">
        <f t="shared" si="167"/>
        <v>48.664155390475393</v>
      </c>
      <c r="AY89" s="113">
        <f t="shared" si="167"/>
        <v>33.9751710159615</v>
      </c>
      <c r="AZ89" s="113">
        <f t="shared" si="167"/>
        <v>74.529103767169829</v>
      </c>
      <c r="BA89" s="108"/>
    </row>
    <row r="90" spans="2:53">
      <c r="B90" s="13">
        <v>44139</v>
      </c>
      <c r="C90" s="113">
        <f t="shared" ref="C90:AH90" si="168">((C518/C499)-1)*100</f>
        <v>16.139319853850665</v>
      </c>
      <c r="D90" s="113">
        <f t="shared" si="168"/>
        <v>58.913681023880656</v>
      </c>
      <c r="E90" s="113">
        <f t="shared" si="168"/>
        <v>19.620283854055675</v>
      </c>
      <c r="F90" s="113">
        <f t="shared" si="168"/>
        <v>9.6433748262825034</v>
      </c>
      <c r="G90" s="113">
        <f t="shared" si="168"/>
        <v>9.1966922269921536</v>
      </c>
      <c r="H90" s="113">
        <f t="shared" si="168"/>
        <v>41.788147168222942</v>
      </c>
      <c r="I90" s="113">
        <f t="shared" si="168"/>
        <v>20.656156056763699</v>
      </c>
      <c r="J90" s="113">
        <f t="shared" si="168"/>
        <v>13.052665901666071</v>
      </c>
      <c r="K90" s="113">
        <f t="shared" si="168"/>
        <v>9.7776900474787496</v>
      </c>
      <c r="L90" s="113">
        <f t="shared" si="168"/>
        <v>8.589661347433708</v>
      </c>
      <c r="M90" s="111">
        <f t="shared" si="168"/>
        <v>11.115471604581263</v>
      </c>
      <c r="N90" s="113">
        <f t="shared" si="168"/>
        <v>32.737166717001443</v>
      </c>
      <c r="O90" s="113">
        <f t="shared" si="168"/>
        <v>31.838579374517838</v>
      </c>
      <c r="P90" s="113">
        <f t="shared" si="168"/>
        <v>34.338901577918122</v>
      </c>
      <c r="Q90" s="113">
        <f t="shared" si="168"/>
        <v>32.063076335461375</v>
      </c>
      <c r="R90" s="113">
        <f t="shared" si="168"/>
        <v>33.177289902454717</v>
      </c>
      <c r="S90" s="113">
        <f t="shared" si="168"/>
        <v>30.857119614402919</v>
      </c>
      <c r="T90" s="113">
        <f t="shared" si="168"/>
        <v>7.0394023259877425</v>
      </c>
      <c r="U90" s="113">
        <f t="shared" si="168"/>
        <v>13.491963236448147</v>
      </c>
      <c r="V90" s="113">
        <f t="shared" si="168"/>
        <v>11.374549089072584</v>
      </c>
      <c r="W90" s="113">
        <f t="shared" si="168"/>
        <v>22.972645848462857</v>
      </c>
      <c r="X90" s="113">
        <f t="shared" si="168"/>
        <v>34.884372936846006</v>
      </c>
      <c r="Y90" s="113">
        <f t="shared" si="168"/>
        <v>35.250756311754472</v>
      </c>
      <c r="Z90" s="113">
        <f t="shared" si="168"/>
        <v>27.478866867809959</v>
      </c>
      <c r="AA90" s="113">
        <f t="shared" si="168"/>
        <v>12.995403009769401</v>
      </c>
      <c r="AB90" s="113">
        <f t="shared" si="168"/>
        <v>65.913223872954177</v>
      </c>
      <c r="AC90" s="113">
        <f t="shared" si="168"/>
        <v>17.472362478714732</v>
      </c>
      <c r="AD90" s="113">
        <f t="shared" si="168"/>
        <v>60.272844932063151</v>
      </c>
      <c r="AE90" s="113">
        <f t="shared" si="168"/>
        <v>35.743753977853345</v>
      </c>
      <c r="AF90" s="113">
        <f t="shared" si="168"/>
        <v>22.472685796614257</v>
      </c>
      <c r="AG90" s="113">
        <f t="shared" si="168"/>
        <v>12.584820907788497</v>
      </c>
      <c r="AH90" s="113">
        <f t="shared" si="168"/>
        <v>41.27321763978744</v>
      </c>
      <c r="AI90" s="113">
        <f t="shared" ref="AI90:AZ90" si="169">((AI518/AI499)-1)*100</f>
        <v>17.601519722155711</v>
      </c>
      <c r="AJ90" s="113">
        <f t="shared" si="169"/>
        <v>9.6267570829838611</v>
      </c>
      <c r="AK90" s="113">
        <f t="shared" si="169"/>
        <v>30.011383711411277</v>
      </c>
      <c r="AL90" s="113">
        <f t="shared" si="169"/>
        <v>22.843479026593627</v>
      </c>
      <c r="AM90" s="113">
        <f t="shared" si="169"/>
        <v>21.654009307386346</v>
      </c>
      <c r="AN90" s="113">
        <f t="shared" si="169"/>
        <v>21.802521289935541</v>
      </c>
      <c r="AO90" s="113">
        <f t="shared" si="169"/>
        <v>27.042418463898187</v>
      </c>
      <c r="AP90" s="113">
        <f t="shared" si="169"/>
        <v>11.74311910423118</v>
      </c>
      <c r="AQ90" s="113">
        <f t="shared" si="169"/>
        <v>58.30958138026994</v>
      </c>
      <c r="AR90" s="113">
        <f t="shared" si="169"/>
        <v>19.882032085085434</v>
      </c>
      <c r="AS90" s="113">
        <f t="shared" si="169"/>
        <v>13.701530123853157</v>
      </c>
      <c r="AT90" s="113">
        <f t="shared" si="169"/>
        <v>33.376604981220417</v>
      </c>
      <c r="AU90" s="113">
        <f t="shared" si="169"/>
        <v>13.712322443581648</v>
      </c>
      <c r="AV90" s="113">
        <f t="shared" si="169"/>
        <v>18.476318141197478</v>
      </c>
      <c r="AW90" s="113">
        <f t="shared" si="169"/>
        <v>15.351322326728578</v>
      </c>
      <c r="AX90" s="113">
        <f t="shared" si="169"/>
        <v>49.136676506005216</v>
      </c>
      <c r="AY90" s="113">
        <f t="shared" si="169"/>
        <v>34.285294765435715</v>
      </c>
      <c r="AZ90" s="113">
        <f t="shared" si="169"/>
        <v>75.631909568561156</v>
      </c>
      <c r="BA90" s="108"/>
    </row>
    <row r="91" spans="2:53">
      <c r="B91" s="13">
        <v>44140</v>
      </c>
      <c r="C91" s="113">
        <f t="shared" ref="C91:AH91" si="170">((C519/C500)-1)*100</f>
        <v>16.237933546366357</v>
      </c>
      <c r="D91" s="113">
        <f t="shared" si="170"/>
        <v>60.14092730698799</v>
      </c>
      <c r="E91" s="113">
        <f t="shared" si="170"/>
        <v>19.810143629838329</v>
      </c>
      <c r="F91" s="113">
        <f t="shared" si="170"/>
        <v>9.9528673742866012</v>
      </c>
      <c r="G91" s="113">
        <f t="shared" si="170"/>
        <v>9.4353235158567408</v>
      </c>
      <c r="H91" s="113">
        <f t="shared" si="170"/>
        <v>43.993914022851243</v>
      </c>
      <c r="I91" s="113">
        <f t="shared" si="170"/>
        <v>21.470551541890217</v>
      </c>
      <c r="J91" s="113">
        <f t="shared" si="170"/>
        <v>13.201960001994895</v>
      </c>
      <c r="K91" s="113">
        <f t="shared" si="170"/>
        <v>10.018511365793747</v>
      </c>
      <c r="L91" s="113">
        <f t="shared" si="170"/>
        <v>9.9956499417041442</v>
      </c>
      <c r="M91" s="111">
        <f t="shared" si="170"/>
        <v>11.471075400458819</v>
      </c>
      <c r="N91" s="113">
        <f t="shared" si="170"/>
        <v>32.923869812438447</v>
      </c>
      <c r="O91" s="113">
        <f t="shared" si="170"/>
        <v>33.057593458868276</v>
      </c>
      <c r="P91" s="113">
        <f t="shared" si="170"/>
        <v>35.45875865593959</v>
      </c>
      <c r="Q91" s="113">
        <f t="shared" si="170"/>
        <v>33.702400941588053</v>
      </c>
      <c r="R91" s="113">
        <f t="shared" si="170"/>
        <v>33.464537641198923</v>
      </c>
      <c r="S91" s="113">
        <f t="shared" si="170"/>
        <v>32.018614724714233</v>
      </c>
      <c r="T91" s="113">
        <f t="shared" si="170"/>
        <v>7.0801984400487461</v>
      </c>
      <c r="U91" s="113">
        <f t="shared" si="170"/>
        <v>14.036590268634775</v>
      </c>
      <c r="V91" s="113">
        <f t="shared" si="170"/>
        <v>11.750483508028609</v>
      </c>
      <c r="W91" s="113">
        <f t="shared" si="170"/>
        <v>25.106670202251525</v>
      </c>
      <c r="X91" s="113">
        <f t="shared" si="170"/>
        <v>36.125297405710533</v>
      </c>
      <c r="Y91" s="113">
        <f t="shared" si="170"/>
        <v>37.111295085524532</v>
      </c>
      <c r="Z91" s="113">
        <f t="shared" si="170"/>
        <v>27.850810713189865</v>
      </c>
      <c r="AA91" s="113">
        <f t="shared" si="170"/>
        <v>13.040041364456911</v>
      </c>
      <c r="AB91" s="113">
        <f t="shared" si="170"/>
        <v>65.49035148834443</v>
      </c>
      <c r="AC91" s="113">
        <f t="shared" si="170"/>
        <v>17.465600560070094</v>
      </c>
      <c r="AD91" s="113">
        <f t="shared" si="170"/>
        <v>60.240221192887148</v>
      </c>
      <c r="AE91" s="113">
        <f t="shared" si="170"/>
        <v>36.828179303762539</v>
      </c>
      <c r="AF91" s="113">
        <f t="shared" si="170"/>
        <v>23.368214227236848</v>
      </c>
      <c r="AG91" s="113">
        <f t="shared" si="170"/>
        <v>14.112409244799306</v>
      </c>
      <c r="AH91" s="113">
        <f t="shared" si="170"/>
        <v>41.959841640122029</v>
      </c>
      <c r="AI91" s="113">
        <f t="shared" ref="AI91:AZ91" si="171">((AI519/AI500)-1)*100</f>
        <v>18.088963685524483</v>
      </c>
      <c r="AJ91" s="113">
        <f t="shared" si="171"/>
        <v>9.989053468253184</v>
      </c>
      <c r="AK91" s="113">
        <f t="shared" si="171"/>
        <v>31.048067405268931</v>
      </c>
      <c r="AL91" s="113">
        <f t="shared" si="171"/>
        <v>23.459646500580988</v>
      </c>
      <c r="AM91" s="113">
        <f t="shared" si="171"/>
        <v>22.438574625179509</v>
      </c>
      <c r="AN91" s="113">
        <f t="shared" si="171"/>
        <v>22.475254575233205</v>
      </c>
      <c r="AO91" s="113">
        <f t="shared" si="171"/>
        <v>27.741163296022474</v>
      </c>
      <c r="AP91" s="113">
        <f t="shared" si="171"/>
        <v>11.882866246841228</v>
      </c>
      <c r="AQ91" s="113">
        <f t="shared" si="171"/>
        <v>58.299773332453086</v>
      </c>
      <c r="AR91" s="113">
        <f t="shared" si="171"/>
        <v>20.05555097075602</v>
      </c>
      <c r="AS91" s="113">
        <f t="shared" si="171"/>
        <v>15.297784867824493</v>
      </c>
      <c r="AT91" s="113">
        <f t="shared" si="171"/>
        <v>34.043271910415982</v>
      </c>
      <c r="AU91" s="113">
        <f t="shared" si="171"/>
        <v>13.877147000976908</v>
      </c>
      <c r="AV91" s="113">
        <f t="shared" si="171"/>
        <v>19.439917024744389</v>
      </c>
      <c r="AW91" s="113">
        <f t="shared" si="171"/>
        <v>15.933111622800912</v>
      </c>
      <c r="AX91" s="113">
        <f t="shared" si="171"/>
        <v>49.508484801859339</v>
      </c>
      <c r="AY91" s="113">
        <f t="shared" si="171"/>
        <v>34.924804956069913</v>
      </c>
      <c r="AZ91" s="113">
        <f t="shared" si="171"/>
        <v>76.994910735923682</v>
      </c>
      <c r="BA91" s="108"/>
    </row>
    <row r="92" spans="2:53">
      <c r="B92" s="13">
        <v>44141</v>
      </c>
      <c r="C92" s="113">
        <f t="shared" ref="C92:AH92" si="172">((C520/C501)-1)*100</f>
        <v>16.322252964983331</v>
      </c>
      <c r="D92" s="113">
        <f t="shared" si="172"/>
        <v>61.337118449838492</v>
      </c>
      <c r="E92" s="113">
        <f t="shared" si="172"/>
        <v>20.035488361692778</v>
      </c>
      <c r="F92" s="113">
        <f t="shared" si="172"/>
        <v>10.240674288369235</v>
      </c>
      <c r="G92" s="113">
        <f t="shared" si="172"/>
        <v>9.7047874315085991</v>
      </c>
      <c r="H92" s="113">
        <f t="shared" si="172"/>
        <v>45.795516913644654</v>
      </c>
      <c r="I92" s="113">
        <f t="shared" si="172"/>
        <v>22.360177080869192</v>
      </c>
      <c r="J92" s="113">
        <f t="shared" si="172"/>
        <v>13.500876318348176</v>
      </c>
      <c r="K92" s="113">
        <f t="shared" si="172"/>
        <v>10.258338492508257</v>
      </c>
      <c r="L92" s="113">
        <f t="shared" si="172"/>
        <v>11.419922730378062</v>
      </c>
      <c r="M92" s="111">
        <f t="shared" si="172"/>
        <v>11.607161125319699</v>
      </c>
      <c r="N92" s="113">
        <f t="shared" si="172"/>
        <v>33.119586337750739</v>
      </c>
      <c r="O92" s="113">
        <f t="shared" si="172"/>
        <v>34.347125984478843</v>
      </c>
      <c r="P92" s="113">
        <f t="shared" si="172"/>
        <v>36.578838069582261</v>
      </c>
      <c r="Q92" s="113">
        <f t="shared" si="172"/>
        <v>35.833175183164599</v>
      </c>
      <c r="R92" s="113">
        <f t="shared" si="172"/>
        <v>33.830430157352367</v>
      </c>
      <c r="S92" s="113">
        <f t="shared" si="172"/>
        <v>33.46803103690015</v>
      </c>
      <c r="T92" s="113">
        <f t="shared" si="172"/>
        <v>7.0886254000019022</v>
      </c>
      <c r="U92" s="113">
        <f t="shared" si="172"/>
        <v>14.605949915413042</v>
      </c>
      <c r="V92" s="113">
        <f t="shared" si="172"/>
        <v>12.169202266828627</v>
      </c>
      <c r="W92" s="113">
        <f t="shared" si="172"/>
        <v>27.153715203682815</v>
      </c>
      <c r="X92" s="113">
        <f t="shared" si="172"/>
        <v>37.513501769471461</v>
      </c>
      <c r="Y92" s="113">
        <f t="shared" si="172"/>
        <v>39.04101133017781</v>
      </c>
      <c r="Z92" s="113">
        <f t="shared" si="172"/>
        <v>28.640808988682132</v>
      </c>
      <c r="AA92" s="113">
        <f t="shared" si="172"/>
        <v>13.174284945385061</v>
      </c>
      <c r="AB92" s="113">
        <f t="shared" si="172"/>
        <v>64.988375789230957</v>
      </c>
      <c r="AC92" s="113">
        <f t="shared" si="172"/>
        <v>17.475473678508436</v>
      </c>
      <c r="AD92" s="113">
        <f t="shared" si="172"/>
        <v>60.459882412463585</v>
      </c>
      <c r="AE92" s="113">
        <f t="shared" si="172"/>
        <v>38.044415112367602</v>
      </c>
      <c r="AF92" s="113">
        <f t="shared" si="172"/>
        <v>24.369363385437424</v>
      </c>
      <c r="AG92" s="113">
        <f t="shared" si="172"/>
        <v>15.706577845302805</v>
      </c>
      <c r="AH92" s="113">
        <f t="shared" si="172"/>
        <v>42.698198407895369</v>
      </c>
      <c r="AI92" s="113">
        <f t="shared" ref="AI92:AZ92" si="173">((AI520/AI501)-1)*100</f>
        <v>18.621980416249716</v>
      </c>
      <c r="AJ92" s="113">
        <f t="shared" si="173"/>
        <v>10.381880120848951</v>
      </c>
      <c r="AK92" s="113">
        <f t="shared" si="173"/>
        <v>32.169153744283683</v>
      </c>
      <c r="AL92" s="113">
        <f t="shared" si="173"/>
        <v>24.292239293208027</v>
      </c>
      <c r="AM92" s="113">
        <f t="shared" si="173"/>
        <v>23.299395332530981</v>
      </c>
      <c r="AN92" s="113">
        <f t="shared" si="173"/>
        <v>23.228107624514905</v>
      </c>
      <c r="AO92" s="113">
        <f t="shared" si="173"/>
        <v>28.446320500432254</v>
      </c>
      <c r="AP92" s="113">
        <f t="shared" si="173"/>
        <v>12.004913593636402</v>
      </c>
      <c r="AQ92" s="113">
        <f t="shared" si="173"/>
        <v>58.651749312600778</v>
      </c>
      <c r="AR92" s="113">
        <f t="shared" si="173"/>
        <v>20.354228567649237</v>
      </c>
      <c r="AS92" s="113">
        <f t="shared" si="173"/>
        <v>16.871600619749259</v>
      </c>
      <c r="AT92" s="113">
        <f t="shared" si="173"/>
        <v>34.806608916888784</v>
      </c>
      <c r="AU92" s="113">
        <f t="shared" si="173"/>
        <v>14.054739349061297</v>
      </c>
      <c r="AV92" s="113">
        <f t="shared" si="173"/>
        <v>20.277143067737889</v>
      </c>
      <c r="AW92" s="113">
        <f t="shared" si="173"/>
        <v>16.538311419733297</v>
      </c>
      <c r="AX92" s="113">
        <f t="shared" si="173"/>
        <v>49.818963081484881</v>
      </c>
      <c r="AY92" s="113">
        <f t="shared" si="173"/>
        <v>35.627810693125838</v>
      </c>
      <c r="AZ92" s="113">
        <f t="shared" si="173"/>
        <v>78.387817386653211</v>
      </c>
      <c r="BA92" s="108"/>
    </row>
    <row r="93" spans="2:53">
      <c r="B93" s="13">
        <v>44142</v>
      </c>
      <c r="C93" s="113">
        <f t="shared" ref="C93:AH93" si="174">((C521/C502)-1)*100</f>
        <v>16.441242606422634</v>
      </c>
      <c r="D93" s="113">
        <f t="shared" si="174"/>
        <v>62.498403698311769</v>
      </c>
      <c r="E93" s="113">
        <f t="shared" si="174"/>
        <v>20.399051266764733</v>
      </c>
      <c r="F93" s="113">
        <f t="shared" si="174"/>
        <v>10.642373271520666</v>
      </c>
      <c r="G93" s="113">
        <f t="shared" si="174"/>
        <v>10.000961187699954</v>
      </c>
      <c r="H93" s="113">
        <f t="shared" si="174"/>
        <v>47.711774336224799</v>
      </c>
      <c r="I93" s="113">
        <f t="shared" si="174"/>
        <v>23.266027146083502</v>
      </c>
      <c r="J93" s="113">
        <f t="shared" si="174"/>
        <v>13.82612332255011</v>
      </c>
      <c r="K93" s="113">
        <f t="shared" si="174"/>
        <v>10.445223104235124</v>
      </c>
      <c r="L93" s="113">
        <f t="shared" si="174"/>
        <v>12.93566028462978</v>
      </c>
      <c r="M93" s="111">
        <f t="shared" si="174"/>
        <v>11.716000406876192</v>
      </c>
      <c r="N93" s="113">
        <f t="shared" si="174"/>
        <v>33.233354757313926</v>
      </c>
      <c r="O93" s="113">
        <f t="shared" si="174"/>
        <v>35.804373804679692</v>
      </c>
      <c r="P93" s="113">
        <f t="shared" si="174"/>
        <v>37.737691546213291</v>
      </c>
      <c r="Q93" s="113">
        <f t="shared" si="174"/>
        <v>38.072624922825923</v>
      </c>
      <c r="R93" s="113">
        <f t="shared" si="174"/>
        <v>34.220349245405799</v>
      </c>
      <c r="S93" s="113">
        <f t="shared" si="174"/>
        <v>34.887162922510839</v>
      </c>
      <c r="T93" s="113">
        <f t="shared" si="174"/>
        <v>7.1086040713391974</v>
      </c>
      <c r="U93" s="113">
        <f t="shared" si="174"/>
        <v>15.230720165463275</v>
      </c>
      <c r="V93" s="113">
        <f t="shared" si="174"/>
        <v>12.666720969769884</v>
      </c>
      <c r="W93" s="113">
        <f t="shared" si="174"/>
        <v>29.138946515010609</v>
      </c>
      <c r="X93" s="113">
        <f t="shared" si="174"/>
        <v>39.206161571892274</v>
      </c>
      <c r="Y93" s="113">
        <f t="shared" si="174"/>
        <v>41.021896467265726</v>
      </c>
      <c r="Z93" s="113">
        <f t="shared" si="174"/>
        <v>29.597760711150855</v>
      </c>
      <c r="AA93" s="113">
        <f t="shared" si="174"/>
        <v>13.416107726178872</v>
      </c>
      <c r="AB93" s="113">
        <f t="shared" si="174"/>
        <v>63.898307137148549</v>
      </c>
      <c r="AC93" s="113">
        <f t="shared" si="174"/>
        <v>17.507605948874637</v>
      </c>
      <c r="AD93" s="113">
        <f t="shared" si="174"/>
        <v>60.618326530264419</v>
      </c>
      <c r="AE93" s="113">
        <f t="shared" si="174"/>
        <v>39.400876351851608</v>
      </c>
      <c r="AF93" s="113">
        <f t="shared" si="174"/>
        <v>25.488531405067548</v>
      </c>
      <c r="AG93" s="113">
        <f t="shared" si="174"/>
        <v>17.440669543882279</v>
      </c>
      <c r="AH93" s="113">
        <f t="shared" si="174"/>
        <v>43.46144604505875</v>
      </c>
      <c r="AI93" s="113">
        <f t="shared" ref="AI93:AZ93" si="175">((AI521/AI502)-1)*100</f>
        <v>19.186688814260378</v>
      </c>
      <c r="AJ93" s="113">
        <f t="shared" si="175"/>
        <v>10.838288798131579</v>
      </c>
      <c r="AK93" s="113">
        <f t="shared" si="175"/>
        <v>33.416686016396646</v>
      </c>
      <c r="AL93" s="113">
        <f t="shared" si="175"/>
        <v>25.144538354016287</v>
      </c>
      <c r="AM93" s="113">
        <f t="shared" si="175"/>
        <v>24.24273925854763</v>
      </c>
      <c r="AN93" s="113">
        <f t="shared" si="175"/>
        <v>24.039577148593306</v>
      </c>
      <c r="AO93" s="113">
        <f t="shared" si="175"/>
        <v>29.193705794170643</v>
      </c>
      <c r="AP93" s="113">
        <f t="shared" si="175"/>
        <v>12.191076650705179</v>
      </c>
      <c r="AQ93" s="113">
        <f t="shared" si="175"/>
        <v>58.879340530461263</v>
      </c>
      <c r="AR93" s="113">
        <f t="shared" si="175"/>
        <v>20.678290045457516</v>
      </c>
      <c r="AS93" s="113">
        <f t="shared" si="175"/>
        <v>18.493017497549523</v>
      </c>
      <c r="AT93" s="113">
        <f t="shared" si="175"/>
        <v>35.666887757541012</v>
      </c>
      <c r="AU93" s="113">
        <f t="shared" si="175"/>
        <v>14.267616004516558</v>
      </c>
      <c r="AV93" s="113">
        <f t="shared" si="175"/>
        <v>20.965497033184377</v>
      </c>
      <c r="AW93" s="113">
        <f t="shared" si="175"/>
        <v>17.253565970453376</v>
      </c>
      <c r="AX93" s="113">
        <f t="shared" si="175"/>
        <v>50.268357898751837</v>
      </c>
      <c r="AY93" s="113">
        <f t="shared" si="175"/>
        <v>36.362932460493447</v>
      </c>
      <c r="AZ93" s="113">
        <f t="shared" si="175"/>
        <v>80.702802021129983</v>
      </c>
      <c r="BA93" s="108"/>
    </row>
    <row r="94" spans="2:53">
      <c r="B94" s="13">
        <v>44143</v>
      </c>
      <c r="C94" s="113">
        <f t="shared" ref="C94:AH94" si="176">((C522/C503)-1)*100</f>
        <v>16.325803149381478</v>
      </c>
      <c r="D94" s="113">
        <f t="shared" si="176"/>
        <v>63.61690140845073</v>
      </c>
      <c r="E94" s="113">
        <f t="shared" si="176"/>
        <v>20.745126087910993</v>
      </c>
      <c r="F94" s="113">
        <f t="shared" si="176"/>
        <v>11.099326217437433</v>
      </c>
      <c r="G94" s="113">
        <f t="shared" si="176"/>
        <v>10.274463644556109</v>
      </c>
      <c r="H94" s="113">
        <f t="shared" si="176"/>
        <v>49.737411887280849</v>
      </c>
      <c r="I94" s="113">
        <f t="shared" si="176"/>
        <v>24.464070048309196</v>
      </c>
      <c r="J94" s="113">
        <f t="shared" si="176"/>
        <v>14.127450920451668</v>
      </c>
      <c r="K94" s="113">
        <f t="shared" si="176"/>
        <v>10.65059900100902</v>
      </c>
      <c r="L94" s="113">
        <f t="shared" si="176"/>
        <v>14.425713136065887</v>
      </c>
      <c r="M94" s="111">
        <f t="shared" si="176"/>
        <v>11.745139471635557</v>
      </c>
      <c r="N94" s="113">
        <f t="shared" si="176"/>
        <v>33.455800026038297</v>
      </c>
      <c r="O94" s="113">
        <f t="shared" si="176"/>
        <v>37.439010810317527</v>
      </c>
      <c r="P94" s="113">
        <f t="shared" si="176"/>
        <v>38.96806026763786</v>
      </c>
      <c r="Q94" s="113">
        <f t="shared" si="176"/>
        <v>40.607562410624666</v>
      </c>
      <c r="R94" s="113">
        <f t="shared" si="176"/>
        <v>34.740432078164396</v>
      </c>
      <c r="S94" s="113">
        <f t="shared" si="176"/>
        <v>36.790447514372396</v>
      </c>
      <c r="T94" s="113">
        <f t="shared" si="176"/>
        <v>7.0542308018647581</v>
      </c>
      <c r="U94" s="113">
        <f t="shared" si="176"/>
        <v>15.901662733701682</v>
      </c>
      <c r="V94" s="113">
        <f t="shared" si="176"/>
        <v>13.188966555364722</v>
      </c>
      <c r="W94" s="113">
        <f t="shared" si="176"/>
        <v>30.653039931708225</v>
      </c>
      <c r="X94" s="113">
        <f t="shared" si="176"/>
        <v>41.071713749271609</v>
      </c>
      <c r="Y94" s="113">
        <f t="shared" si="176"/>
        <v>43.167803841587073</v>
      </c>
      <c r="Z94" s="113">
        <f t="shared" si="176"/>
        <v>30.964383101450643</v>
      </c>
      <c r="AA94" s="113">
        <f t="shared" si="176"/>
        <v>13.545087127156542</v>
      </c>
      <c r="AB94" s="113">
        <f t="shared" si="176"/>
        <v>62.764005832823777</v>
      </c>
      <c r="AC94" s="113">
        <f t="shared" si="176"/>
        <v>17.576836696625175</v>
      </c>
      <c r="AD94" s="113">
        <f t="shared" si="176"/>
        <v>60.751692598341322</v>
      </c>
      <c r="AE94" s="113">
        <f t="shared" si="176"/>
        <v>40.831061137430559</v>
      </c>
      <c r="AF94" s="113">
        <f t="shared" si="176"/>
        <v>26.699557425814426</v>
      </c>
      <c r="AG94" s="113">
        <f t="shared" si="176"/>
        <v>19.228877299000004</v>
      </c>
      <c r="AH94" s="113">
        <f t="shared" si="176"/>
        <v>44.389303384610798</v>
      </c>
      <c r="AI94" s="113">
        <f t="shared" ref="AI94:AZ94" si="177">((AI522/AI503)-1)*100</f>
        <v>19.731855737950355</v>
      </c>
      <c r="AJ94" s="113">
        <f t="shared" si="177"/>
        <v>11.398190444297661</v>
      </c>
      <c r="AK94" s="113">
        <f t="shared" si="177"/>
        <v>34.736438881118481</v>
      </c>
      <c r="AL94" s="113">
        <f t="shared" si="177"/>
        <v>25.830557785906173</v>
      </c>
      <c r="AM94" s="113">
        <f t="shared" si="177"/>
        <v>25.210481237050388</v>
      </c>
      <c r="AN94" s="113">
        <f t="shared" si="177"/>
        <v>24.922372583832253</v>
      </c>
      <c r="AO94" s="113">
        <f t="shared" si="177"/>
        <v>29.948363177329497</v>
      </c>
      <c r="AP94" s="113">
        <f t="shared" si="177"/>
        <v>12.420227007571816</v>
      </c>
      <c r="AQ94" s="113">
        <f t="shared" si="177"/>
        <v>59.01557524460064</v>
      </c>
      <c r="AR94" s="113">
        <f t="shared" si="177"/>
        <v>20.790331789944204</v>
      </c>
      <c r="AS94" s="113">
        <f t="shared" si="177"/>
        <v>20.13859515394547</v>
      </c>
      <c r="AT94" s="113">
        <f t="shared" si="177"/>
        <v>36.443973135383501</v>
      </c>
      <c r="AU94" s="113">
        <f t="shared" si="177"/>
        <v>14.493531386382607</v>
      </c>
      <c r="AV94" s="113">
        <f t="shared" si="177"/>
        <v>22.03636363636361</v>
      </c>
      <c r="AW94" s="113">
        <f t="shared" si="177"/>
        <v>17.729826423190364</v>
      </c>
      <c r="AX94" s="113">
        <f t="shared" si="177"/>
        <v>50.73677154967082</v>
      </c>
      <c r="AY94" s="113">
        <f t="shared" si="177"/>
        <v>37.574455958909361</v>
      </c>
      <c r="AZ94" s="113">
        <f t="shared" si="177"/>
        <v>82.091084982884354</v>
      </c>
      <c r="BA94" s="108"/>
    </row>
    <row r="95" spans="2:53">
      <c r="B95" s="13">
        <v>44144</v>
      </c>
      <c r="C95" s="113">
        <f t="shared" ref="C95:AH95" si="178">((C523/C504)-1)*100</f>
        <v>16.161684722225587</v>
      </c>
      <c r="D95" s="110">
        <f t="shared" si="178"/>
        <v>64.581393068967259</v>
      </c>
      <c r="E95" s="113">
        <f t="shared" si="178"/>
        <v>21.070452247068872</v>
      </c>
      <c r="F95" s="110">
        <f t="shared" si="178"/>
        <v>11.509873553777039</v>
      </c>
      <c r="G95" s="113">
        <f t="shared" si="178"/>
        <v>10.530784499399083</v>
      </c>
      <c r="H95" s="110">
        <f t="shared" si="178"/>
        <v>51.834346487491679</v>
      </c>
      <c r="I95" s="110">
        <f t="shared" si="178"/>
        <v>25.528486467660372</v>
      </c>
      <c r="J95" s="110">
        <f t="shared" si="178"/>
        <v>14.589641628056871</v>
      </c>
      <c r="K95" s="110">
        <f t="shared" si="178"/>
        <v>10.833869350196101</v>
      </c>
      <c r="L95" s="113">
        <f t="shared" si="178"/>
        <v>15.925266128982084</v>
      </c>
      <c r="M95" s="111">
        <f t="shared" si="178"/>
        <v>11.781554324995236</v>
      </c>
      <c r="N95" s="110">
        <f t="shared" si="178"/>
        <v>33.59501950471855</v>
      </c>
      <c r="O95" s="110">
        <f t="shared" si="178"/>
        <v>39.006084838399268</v>
      </c>
      <c r="P95" s="110">
        <f t="shared" si="178"/>
        <v>40.335028852398523</v>
      </c>
      <c r="Q95" s="110">
        <f t="shared" si="178"/>
        <v>42.950507376074285</v>
      </c>
      <c r="R95" s="110">
        <f t="shared" si="178"/>
        <v>35.164228799490857</v>
      </c>
      <c r="S95" s="110">
        <f t="shared" si="178"/>
        <v>38.65424586471822</v>
      </c>
      <c r="T95" s="110">
        <f t="shared" si="178"/>
        <v>7.2489434811801257</v>
      </c>
      <c r="U95" s="110">
        <f t="shared" si="178"/>
        <v>16.57007076233301</v>
      </c>
      <c r="V95" s="110">
        <f t="shared" si="178"/>
        <v>13.709612340544396</v>
      </c>
      <c r="W95" s="110">
        <f t="shared" si="178"/>
        <v>32.866010526564239</v>
      </c>
      <c r="X95" s="110">
        <f t="shared" si="178"/>
        <v>42.574205178574175</v>
      </c>
      <c r="Y95" s="110">
        <f t="shared" si="178"/>
        <v>45.539574723078459</v>
      </c>
      <c r="Z95" s="110">
        <f t="shared" si="178"/>
        <v>32.02731698354215</v>
      </c>
      <c r="AA95" s="110">
        <f t="shared" si="178"/>
        <v>13.715981086634033</v>
      </c>
      <c r="AB95" s="113">
        <f t="shared" si="178"/>
        <v>61.662694806864728</v>
      </c>
      <c r="AC95" s="110">
        <f t="shared" si="178"/>
        <v>17.614663882596162</v>
      </c>
      <c r="AD95" s="110">
        <f t="shared" si="178"/>
        <v>60.658722546453589</v>
      </c>
      <c r="AE95" s="110">
        <f t="shared" si="178"/>
        <v>42.308527614892874</v>
      </c>
      <c r="AF95" s="110">
        <f t="shared" si="178"/>
        <v>27.971062434379903</v>
      </c>
      <c r="AG95" s="110">
        <f t="shared" si="178"/>
        <v>21.061998173665476</v>
      </c>
      <c r="AH95" s="110">
        <f t="shared" si="178"/>
        <v>45.452400787360972</v>
      </c>
      <c r="AI95" s="110">
        <f t="shared" ref="AI95:AZ95" si="179">((AI523/AI504)-1)*100</f>
        <v>20.267096199194157</v>
      </c>
      <c r="AJ95" s="110">
        <f t="shared" si="179"/>
        <v>12.005107223441613</v>
      </c>
      <c r="AK95" s="110">
        <f t="shared" si="179"/>
        <v>36.124177785667079</v>
      </c>
      <c r="AL95" s="110">
        <f t="shared" si="179"/>
        <v>26.579215829221315</v>
      </c>
      <c r="AM95" s="110">
        <f t="shared" si="179"/>
        <v>26.443927723341719</v>
      </c>
      <c r="AN95" s="110">
        <f t="shared" si="179"/>
        <v>25.969591601650176</v>
      </c>
      <c r="AO95" s="110">
        <f t="shared" si="179"/>
        <v>30.861814967589861</v>
      </c>
      <c r="AP95" s="113">
        <f t="shared" si="179"/>
        <v>12.733997584541079</v>
      </c>
      <c r="AQ95" s="110">
        <f t="shared" si="179"/>
        <v>59.326681883806629</v>
      </c>
      <c r="AR95" s="110">
        <f t="shared" si="179"/>
        <v>20.988340381994263</v>
      </c>
      <c r="AS95" s="110">
        <f t="shared" si="179"/>
        <v>21.764580319640658</v>
      </c>
      <c r="AT95" s="110">
        <f t="shared" si="179"/>
        <v>37.307558291471878</v>
      </c>
      <c r="AU95" s="110">
        <f t="shared" si="179"/>
        <v>14.679227373717406</v>
      </c>
      <c r="AV95" s="110">
        <f t="shared" si="179"/>
        <v>23.51626162832623</v>
      </c>
      <c r="AW95" s="110">
        <f t="shared" si="179"/>
        <v>18.501042827347813</v>
      </c>
      <c r="AX95" s="110">
        <f t="shared" si="179"/>
        <v>50.804886641150745</v>
      </c>
      <c r="AY95" s="110">
        <f t="shared" si="179"/>
        <v>38.754904381704947</v>
      </c>
      <c r="AZ95" s="110">
        <f t="shared" si="179"/>
        <v>84.184506859017887</v>
      </c>
      <c r="BA95" s="108"/>
    </row>
    <row r="96" spans="2:53">
      <c r="B96" s="13">
        <v>44145</v>
      </c>
      <c r="C96" s="113">
        <f t="shared" ref="C96:AH96" si="180">((C524/C505)-1)*100</f>
        <v>16.103923963698019</v>
      </c>
      <c r="D96" s="110">
        <f t="shared" si="180"/>
        <v>64.980391219092255</v>
      </c>
      <c r="E96" s="113">
        <f t="shared" si="180"/>
        <v>21.425138888888885</v>
      </c>
      <c r="F96" s="110">
        <f t="shared" si="180"/>
        <v>11.935037997067766</v>
      </c>
      <c r="G96" s="113">
        <f t="shared" si="180"/>
        <v>10.74857468274153</v>
      </c>
      <c r="H96" s="110">
        <f t="shared" si="180"/>
        <v>54.15771583097451</v>
      </c>
      <c r="I96" s="110">
        <f t="shared" si="180"/>
        <v>26.945823374394774</v>
      </c>
      <c r="J96" s="110">
        <f t="shared" si="180"/>
        <v>14.979025375064969</v>
      </c>
      <c r="K96" s="110">
        <f t="shared" si="180"/>
        <v>11.048510588574523</v>
      </c>
      <c r="L96" s="110">
        <f t="shared" si="180"/>
        <v>17.484264781193758</v>
      </c>
      <c r="M96" s="111">
        <f t="shared" si="180"/>
        <v>11.768465625374525</v>
      </c>
      <c r="N96" s="110">
        <f t="shared" si="180"/>
        <v>33.730392973002978</v>
      </c>
      <c r="O96" s="110">
        <f t="shared" si="180"/>
        <v>40.686650078302009</v>
      </c>
      <c r="P96" s="110">
        <f t="shared" si="180"/>
        <v>41.681843994832079</v>
      </c>
      <c r="Q96" s="110">
        <f t="shared" si="180"/>
        <v>45.447600083437493</v>
      </c>
      <c r="R96" s="110">
        <f t="shared" si="180"/>
        <v>35.58468364912801</v>
      </c>
      <c r="S96" s="110">
        <f t="shared" si="180"/>
        <v>40.644805152634575</v>
      </c>
      <c r="T96" s="110">
        <f t="shared" si="180"/>
        <v>7.6596655585776219</v>
      </c>
      <c r="U96" s="110">
        <f t="shared" si="180"/>
        <v>17.251497522605487</v>
      </c>
      <c r="V96" s="110">
        <f t="shared" si="180"/>
        <v>14.311101044004682</v>
      </c>
      <c r="W96" s="110">
        <f t="shared" si="180"/>
        <v>34.743676894587594</v>
      </c>
      <c r="X96" s="110">
        <f t="shared" si="180"/>
        <v>44.449144753573691</v>
      </c>
      <c r="Y96" s="110">
        <f t="shared" si="180"/>
        <v>48.138700721821181</v>
      </c>
      <c r="Z96" s="110">
        <f t="shared" si="180"/>
        <v>33.051574144101934</v>
      </c>
      <c r="AA96" s="110">
        <f t="shared" si="180"/>
        <v>13.913672261913291</v>
      </c>
      <c r="AB96" s="113">
        <f t="shared" si="180"/>
        <v>60.617640524327918</v>
      </c>
      <c r="AC96" s="110">
        <f t="shared" si="180"/>
        <v>17.621116313948136</v>
      </c>
      <c r="AD96" s="110">
        <f t="shared" si="180"/>
        <v>60.922847061067451</v>
      </c>
      <c r="AE96" s="110">
        <f t="shared" si="180"/>
        <v>43.723753380180355</v>
      </c>
      <c r="AF96" s="110">
        <f t="shared" si="180"/>
        <v>29.546912190185679</v>
      </c>
      <c r="AG96" s="110">
        <f t="shared" si="180"/>
        <v>23.004459234354989</v>
      </c>
      <c r="AH96" s="110">
        <f t="shared" si="180"/>
        <v>46.259421553692469</v>
      </c>
      <c r="AI96" s="110">
        <f t="shared" ref="AI96:AZ96" si="181">((AI524/AI505)-1)*100</f>
        <v>20.786642726700745</v>
      </c>
      <c r="AJ96" s="110">
        <f t="shared" si="181"/>
        <v>12.689098138402311</v>
      </c>
      <c r="AK96" s="110">
        <f t="shared" si="181"/>
        <v>37.632055940241301</v>
      </c>
      <c r="AL96" s="110">
        <f t="shared" si="181"/>
        <v>27.261400027742443</v>
      </c>
      <c r="AM96" s="110">
        <f t="shared" si="181"/>
        <v>27.521155325547241</v>
      </c>
      <c r="AN96" s="110">
        <f t="shared" si="181"/>
        <v>27.122703136254266</v>
      </c>
      <c r="AO96" s="110">
        <f t="shared" si="181"/>
        <v>31.819262666996661</v>
      </c>
      <c r="AP96" s="113">
        <f t="shared" si="181"/>
        <v>13.038928386233994</v>
      </c>
      <c r="AQ96" s="110">
        <f t="shared" si="181"/>
        <v>59.418668767231232</v>
      </c>
      <c r="AR96" s="110">
        <f t="shared" si="181"/>
        <v>21.258351593491454</v>
      </c>
      <c r="AS96" s="110">
        <f t="shared" si="181"/>
        <v>23.446610694032177</v>
      </c>
      <c r="AT96" s="110">
        <f t="shared" si="181"/>
        <v>37.895198979504265</v>
      </c>
      <c r="AU96" s="110">
        <f t="shared" si="181"/>
        <v>14.794913233806263</v>
      </c>
      <c r="AV96" s="110">
        <f t="shared" si="181"/>
        <v>25.2945797329144</v>
      </c>
      <c r="AW96" s="110">
        <f t="shared" si="181"/>
        <v>19.306062446433536</v>
      </c>
      <c r="AX96" s="110">
        <f t="shared" si="181"/>
        <v>50.603564891598587</v>
      </c>
      <c r="AY96" s="110">
        <f t="shared" si="181"/>
        <v>40.123159884292072</v>
      </c>
      <c r="AZ96" s="110">
        <f t="shared" si="181"/>
        <v>85.902099866563645</v>
      </c>
      <c r="BA96" s="108"/>
    </row>
    <row r="97" spans="2:53" ht="17.25">
      <c r="B97" s="13">
        <v>44146</v>
      </c>
      <c r="C97" s="110">
        <f t="shared" ref="C97:AH97" si="182">((C525/C506)-1)*100</f>
        <v>16.073616226652977</v>
      </c>
      <c r="D97" s="110">
        <f t="shared" si="182"/>
        <v>65.239937539329262</v>
      </c>
      <c r="E97" s="110">
        <f t="shared" si="182"/>
        <v>21.793764526288271</v>
      </c>
      <c r="F97" s="110">
        <f t="shared" si="182"/>
        <v>12.407540616734991</v>
      </c>
      <c r="G97" s="110">
        <f t="shared" si="182"/>
        <v>11.03761065116975</v>
      </c>
      <c r="H97" s="110">
        <f t="shared" si="182"/>
        <v>56.397376454549075</v>
      </c>
      <c r="I97" s="110">
        <f t="shared" si="182"/>
        <v>28.104973598233208</v>
      </c>
      <c r="J97" s="110">
        <f t="shared" si="182"/>
        <v>15.591611081064837</v>
      </c>
      <c r="K97" s="110">
        <f t="shared" si="182"/>
        <v>11.227421375672254</v>
      </c>
      <c r="L97" s="110">
        <f t="shared" si="182"/>
        <v>19.074004550368429</v>
      </c>
      <c r="M97" s="111">
        <f t="shared" si="182"/>
        <v>11.737676283482701</v>
      </c>
      <c r="N97" s="110">
        <f t="shared" si="182"/>
        <v>33.8907031899967</v>
      </c>
      <c r="O97" s="110">
        <f t="shared" si="182"/>
        <v>42.182808868546509</v>
      </c>
      <c r="P97" s="110">
        <f t="shared" si="182"/>
        <v>43.251596278204985</v>
      </c>
      <c r="Q97" s="110">
        <f t="shared" si="182"/>
        <v>47.855274861111276</v>
      </c>
      <c r="R97" s="110">
        <f t="shared" si="182"/>
        <v>36.107478591817312</v>
      </c>
      <c r="S97" s="110">
        <f t="shared" si="182"/>
        <v>42.505186623989587</v>
      </c>
      <c r="T97" s="110">
        <f t="shared" si="182"/>
        <v>8.0651535062271194</v>
      </c>
      <c r="U97" s="110">
        <f t="shared" si="182"/>
        <v>17.941591561279413</v>
      </c>
      <c r="V97" s="110">
        <f t="shared" si="182"/>
        <v>14.948420344233138</v>
      </c>
      <c r="W97" s="110">
        <f t="shared" si="182"/>
        <v>36.647046506758521</v>
      </c>
      <c r="X97" s="110">
        <f t="shared" si="182"/>
        <v>46.465201328630592</v>
      </c>
      <c r="Y97" s="110">
        <f t="shared" si="182"/>
        <v>50.86824813233666</v>
      </c>
      <c r="Z97" s="110">
        <f t="shared" si="182"/>
        <v>34.534672083775405</v>
      </c>
      <c r="AA97" s="110">
        <f t="shared" si="182"/>
        <v>14.111744635000445</v>
      </c>
      <c r="AB97" s="113">
        <f t="shared" si="182"/>
        <v>59.931083277973116</v>
      </c>
      <c r="AC97" s="110">
        <f t="shared" si="182"/>
        <v>17.662253414794439</v>
      </c>
      <c r="AD97" s="110">
        <f t="shared" si="182"/>
        <v>61.194383945239572</v>
      </c>
      <c r="AE97" s="110">
        <f t="shared" si="182"/>
        <v>45.165657907742805</v>
      </c>
      <c r="AF97" s="110">
        <f t="shared" si="182"/>
        <v>31.279125596633484</v>
      </c>
      <c r="AG97" s="110">
        <f t="shared" si="182"/>
        <v>25.028879208361744</v>
      </c>
      <c r="AH97" s="110">
        <f t="shared" si="182"/>
        <v>46.888458875534809</v>
      </c>
      <c r="AI97" s="110">
        <f t="shared" ref="AI97:AZ97" si="183">((AI525/AI506)-1)*100</f>
        <v>21.385422946467191</v>
      </c>
      <c r="AJ97" s="110">
        <f t="shared" si="183"/>
        <v>13.425473231735907</v>
      </c>
      <c r="AK97" s="110">
        <f t="shared" si="183"/>
        <v>39.235065209958186</v>
      </c>
      <c r="AL97" s="110">
        <f t="shared" si="183"/>
        <v>27.04734756855003</v>
      </c>
      <c r="AM97" s="110">
        <f t="shared" si="183"/>
        <v>28.582020774577099</v>
      </c>
      <c r="AN97" s="110">
        <f t="shared" si="183"/>
        <v>28.339409910460844</v>
      </c>
      <c r="AO97" s="110">
        <f t="shared" si="183"/>
        <v>32.595427892538218</v>
      </c>
      <c r="AP97" s="113">
        <f t="shared" si="183"/>
        <v>13.32986830636489</v>
      </c>
      <c r="AQ97" s="116">
        <f t="shared" si="183"/>
        <v>59.723638883008448</v>
      </c>
      <c r="AR97" s="110">
        <f t="shared" si="183"/>
        <v>21.572773147025238</v>
      </c>
      <c r="AS97" s="110">
        <f t="shared" si="183"/>
        <v>25.803689680568944</v>
      </c>
      <c r="AT97" s="110">
        <f t="shared" si="183"/>
        <v>38.796600116372623</v>
      </c>
      <c r="AU97" s="110">
        <f t="shared" si="183"/>
        <v>14.877648813399592</v>
      </c>
      <c r="AV97" s="110">
        <f t="shared" si="183"/>
        <v>27.67869780608634</v>
      </c>
      <c r="AW97" s="110">
        <f t="shared" si="183"/>
        <v>20.144143433144812</v>
      </c>
      <c r="AX97" s="110">
        <f t="shared" si="183"/>
        <v>50.799548168284517</v>
      </c>
      <c r="AY97" s="110">
        <f t="shared" si="183"/>
        <v>41.801354794273202</v>
      </c>
      <c r="AZ97" s="110">
        <f t="shared" si="183"/>
        <v>87.616035768323727</v>
      </c>
      <c r="BA97" s="108"/>
    </row>
    <row r="98" spans="2:53" ht="17.25">
      <c r="B98" s="13">
        <v>44147</v>
      </c>
      <c r="C98" s="110">
        <f t="shared" ref="C98:AH98" si="184">((C526/C507)-1)*100</f>
        <v>16.098108156513025</v>
      </c>
      <c r="D98" s="116">
        <f t="shared" si="184"/>
        <v>65.313113210757351</v>
      </c>
      <c r="E98" s="110">
        <f t="shared" si="184"/>
        <v>22.114934201925983</v>
      </c>
      <c r="F98" s="110">
        <f t="shared" si="184"/>
        <v>12.895598476175296</v>
      </c>
      <c r="G98" s="110">
        <f t="shared" si="184"/>
        <v>11.378244053436548</v>
      </c>
      <c r="H98" s="110">
        <f t="shared" si="184"/>
        <v>58.685827234360801</v>
      </c>
      <c r="I98" s="110">
        <f t="shared" si="184"/>
        <v>29.214896288397419</v>
      </c>
      <c r="J98" s="110">
        <f t="shared" si="184"/>
        <v>16.268062677041151</v>
      </c>
      <c r="K98" s="110">
        <f t="shared" si="184"/>
        <v>11.450501536806534</v>
      </c>
      <c r="L98" s="110">
        <f t="shared" si="184"/>
        <v>19.348827689253213</v>
      </c>
      <c r="M98" s="111">
        <f t="shared" si="184"/>
        <v>11.606226817141518</v>
      </c>
      <c r="N98" s="110">
        <f t="shared" si="184"/>
        <v>34.111389619123301</v>
      </c>
      <c r="O98" s="110">
        <f t="shared" si="184"/>
        <v>43.649352892796941</v>
      </c>
      <c r="P98" s="110">
        <f t="shared" si="184"/>
        <v>44.899206028077067</v>
      </c>
      <c r="Q98" s="110">
        <f t="shared" si="184"/>
        <v>50.220895791222198</v>
      </c>
      <c r="R98" s="110">
        <f t="shared" si="184"/>
        <v>36.558875388324473</v>
      </c>
      <c r="S98" s="110">
        <f t="shared" si="184"/>
        <v>44.325867270830742</v>
      </c>
      <c r="T98" s="110">
        <f t="shared" si="184"/>
        <v>8.5476313769044854</v>
      </c>
      <c r="U98" s="110">
        <f t="shared" si="184"/>
        <v>18.625300515168817</v>
      </c>
      <c r="V98" s="110">
        <f t="shared" si="184"/>
        <v>15.592401415870061</v>
      </c>
      <c r="W98" s="110">
        <f t="shared" si="184"/>
        <v>38.205666075009837</v>
      </c>
      <c r="X98" s="110">
        <f t="shared" si="184"/>
        <v>48.332430044134476</v>
      </c>
      <c r="Y98" s="110">
        <f t="shared" si="184"/>
        <v>53.532993010900555</v>
      </c>
      <c r="Z98" s="110">
        <f t="shared" si="184"/>
        <v>35.612880443404983</v>
      </c>
      <c r="AA98" s="110">
        <f t="shared" si="184"/>
        <v>14.28808533513013</v>
      </c>
      <c r="AB98" s="113">
        <f t="shared" si="184"/>
        <v>59.446755320266377</v>
      </c>
      <c r="AC98" s="110">
        <f t="shared" si="184"/>
        <v>17.722707379992777</v>
      </c>
      <c r="AD98" s="116">
        <f t="shared" si="184"/>
        <v>61.698153403687094</v>
      </c>
      <c r="AE98" s="110">
        <f t="shared" si="184"/>
        <v>46.419646704006865</v>
      </c>
      <c r="AF98" s="110">
        <f t="shared" si="184"/>
        <v>33.042955422562791</v>
      </c>
      <c r="AG98" s="110">
        <f t="shared" si="184"/>
        <v>26.1354458883172</v>
      </c>
      <c r="AH98" s="110">
        <f t="shared" si="184"/>
        <v>47.437246878899167</v>
      </c>
      <c r="AI98" s="110">
        <f t="shared" ref="AI98:AZ98" si="185">((AI526/AI507)-1)*100</f>
        <v>21.945963414836744</v>
      </c>
      <c r="AJ98" s="110">
        <f t="shared" si="185"/>
        <v>14.130597487535557</v>
      </c>
      <c r="AK98" s="110">
        <f t="shared" si="185"/>
        <v>40.990371087683371</v>
      </c>
      <c r="AL98" s="110">
        <f t="shared" si="185"/>
        <v>27.553719649823982</v>
      </c>
      <c r="AM98" s="110">
        <f t="shared" si="185"/>
        <v>29.6106339299814</v>
      </c>
      <c r="AN98" s="110">
        <f t="shared" si="185"/>
        <v>29.588936088664596</v>
      </c>
      <c r="AO98" s="110">
        <f t="shared" si="185"/>
        <v>33.276921622388201</v>
      </c>
      <c r="AP98" s="110">
        <f t="shared" si="185"/>
        <v>13.53462734620603</v>
      </c>
      <c r="AQ98" s="113">
        <f t="shared" si="185"/>
        <v>59.707679702944219</v>
      </c>
      <c r="AR98" s="110">
        <f t="shared" si="185"/>
        <v>21.979755296018055</v>
      </c>
      <c r="AS98" s="110">
        <f t="shared" si="185"/>
        <v>26.186299358935571</v>
      </c>
      <c r="AT98" s="110">
        <f t="shared" si="185"/>
        <v>39.698267844203137</v>
      </c>
      <c r="AU98" s="110">
        <f t="shared" si="185"/>
        <v>15.041666357660777</v>
      </c>
      <c r="AV98" s="110">
        <f t="shared" si="185"/>
        <v>29.754322111010055</v>
      </c>
      <c r="AW98" s="110">
        <f t="shared" si="185"/>
        <v>21.102865428974525</v>
      </c>
      <c r="AX98" s="110">
        <f t="shared" si="185"/>
        <v>51.035307805820686</v>
      </c>
      <c r="AY98" s="110">
        <f t="shared" si="185"/>
        <v>43.234034139590058</v>
      </c>
      <c r="AZ98" s="110">
        <f t="shared" si="185"/>
        <v>88.814267394666913</v>
      </c>
      <c r="BA98" s="108"/>
    </row>
    <row r="99" spans="2:53">
      <c r="B99" s="13">
        <v>44148</v>
      </c>
      <c r="C99" s="110">
        <f t="shared" ref="C99:AH99" si="186">((C527/C508)-1)*100</f>
        <v>16.129707503680702</v>
      </c>
      <c r="D99" s="113">
        <f t="shared" si="186"/>
        <v>65.239644807236232</v>
      </c>
      <c r="E99" s="110">
        <f t="shared" si="186"/>
        <v>22.510830685233053</v>
      </c>
      <c r="F99" s="110">
        <f t="shared" si="186"/>
        <v>13.437304543768413</v>
      </c>
      <c r="G99" s="110">
        <f t="shared" si="186"/>
        <v>11.743909658088247</v>
      </c>
      <c r="H99" s="110">
        <f t="shared" si="186"/>
        <v>60.958945214275829</v>
      </c>
      <c r="I99" s="110">
        <f t="shared" si="186"/>
        <v>30.561662746702154</v>
      </c>
      <c r="J99" s="110">
        <f t="shared" si="186"/>
        <v>17.12148777036586</v>
      </c>
      <c r="K99" s="110">
        <f t="shared" si="186"/>
        <v>11.644802782964314</v>
      </c>
      <c r="L99" s="110">
        <f t="shared" si="186"/>
        <v>19.588240088015962</v>
      </c>
      <c r="M99" s="111">
        <f t="shared" si="186"/>
        <v>11.463775645235641</v>
      </c>
      <c r="N99" s="110">
        <f t="shared" si="186"/>
        <v>34.325639666554238</v>
      </c>
      <c r="O99" s="110">
        <f t="shared" si="186"/>
        <v>45.022311293074459</v>
      </c>
      <c r="P99" s="110">
        <f t="shared" si="186"/>
        <v>46.484527980413226</v>
      </c>
      <c r="Q99" s="110">
        <f t="shared" si="186"/>
        <v>52.105543347896052</v>
      </c>
      <c r="R99" s="110">
        <f t="shared" si="186"/>
        <v>36.882736550616556</v>
      </c>
      <c r="S99" s="110">
        <f t="shared" si="186"/>
        <v>45.843739574559052</v>
      </c>
      <c r="T99" s="110">
        <f t="shared" si="186"/>
        <v>9.0609346219124411</v>
      </c>
      <c r="U99" s="110">
        <f t="shared" si="186"/>
        <v>19.318157011984383</v>
      </c>
      <c r="V99" s="110">
        <f t="shared" si="186"/>
        <v>16.285995699465182</v>
      </c>
      <c r="W99" s="110">
        <f t="shared" si="186"/>
        <v>39.896775372248094</v>
      </c>
      <c r="X99" s="110">
        <f t="shared" si="186"/>
        <v>50.254034054338412</v>
      </c>
      <c r="Y99" s="110">
        <f t="shared" si="186"/>
        <v>56.362925628891006</v>
      </c>
      <c r="Z99" s="110">
        <f t="shared" si="186"/>
        <v>36.629922985806964</v>
      </c>
      <c r="AA99" s="110">
        <f t="shared" si="186"/>
        <v>14.456907920636164</v>
      </c>
      <c r="AB99" s="113">
        <f t="shared" si="186"/>
        <v>59.240613723946886</v>
      </c>
      <c r="AC99" s="110">
        <f t="shared" si="186"/>
        <v>17.780336168088475</v>
      </c>
      <c r="AD99" s="113">
        <f t="shared" si="186"/>
        <v>61.6226667658214</v>
      </c>
      <c r="AE99" s="110">
        <f t="shared" si="186"/>
        <v>47.966468929648713</v>
      </c>
      <c r="AF99" s="110">
        <f t="shared" si="186"/>
        <v>34.93493909191583</v>
      </c>
      <c r="AG99" s="110">
        <f t="shared" si="186"/>
        <v>27.191782620274395</v>
      </c>
      <c r="AH99" s="110">
        <f t="shared" si="186"/>
        <v>47.995233350112464</v>
      </c>
      <c r="AI99" s="110">
        <f t="shared" ref="AI99:AZ99" si="187">((AI527/AI508)-1)*100</f>
        <v>22.621765259228653</v>
      </c>
      <c r="AJ99" s="110">
        <f t="shared" si="187"/>
        <v>14.841807906196468</v>
      </c>
      <c r="AK99" s="110">
        <f t="shared" si="187"/>
        <v>42.862421578257191</v>
      </c>
      <c r="AL99" s="110">
        <f t="shared" si="187"/>
        <v>27.934520551136167</v>
      </c>
      <c r="AM99" s="110">
        <f t="shared" si="187"/>
        <v>30.590419581132977</v>
      </c>
      <c r="AN99" s="110">
        <f t="shared" si="187"/>
        <v>30.815249025475786</v>
      </c>
      <c r="AO99" s="110">
        <f t="shared" si="187"/>
        <v>34.281888963010985</v>
      </c>
      <c r="AP99" s="110">
        <f t="shared" si="187"/>
        <v>13.7725112765829</v>
      </c>
      <c r="AQ99" s="113">
        <f t="shared" si="187"/>
        <v>59.289319278917652</v>
      </c>
      <c r="AR99" s="110">
        <f t="shared" si="187"/>
        <v>22.484906951777539</v>
      </c>
      <c r="AS99" s="110">
        <f t="shared" si="187"/>
        <v>26.60521045270108</v>
      </c>
      <c r="AT99" s="110">
        <f t="shared" si="187"/>
        <v>40.495315049420746</v>
      </c>
      <c r="AU99" s="110">
        <f t="shared" si="187"/>
        <v>15.250874228910449</v>
      </c>
      <c r="AV99" s="110">
        <f t="shared" si="187"/>
        <v>32.532040180117775</v>
      </c>
      <c r="AW99" s="110">
        <f t="shared" si="187"/>
        <v>22.085116853904484</v>
      </c>
      <c r="AX99" s="110">
        <f t="shared" si="187"/>
        <v>51.297133092582371</v>
      </c>
      <c r="AY99" s="110">
        <f t="shared" si="187"/>
        <v>44.738413605088901</v>
      </c>
      <c r="AZ99" s="110">
        <f t="shared" si="187"/>
        <v>89.897227318800617</v>
      </c>
      <c r="BA99" s="108"/>
    </row>
    <row r="100" spans="2:53">
      <c r="B100" s="13">
        <v>44149</v>
      </c>
      <c r="C100" s="110">
        <f t="shared" ref="C100:AH100" si="188">((C528/C509)-1)*100</f>
        <v>16.148727875722436</v>
      </c>
      <c r="D100" s="113">
        <f t="shared" si="188"/>
        <v>65.062075176362086</v>
      </c>
      <c r="E100" s="110">
        <f t="shared" si="188"/>
        <v>22.937997610666994</v>
      </c>
      <c r="F100" s="110">
        <f t="shared" si="188"/>
        <v>13.925564130816671</v>
      </c>
      <c r="G100" s="110">
        <f t="shared" si="188"/>
        <v>12.137290509727205</v>
      </c>
      <c r="H100" s="110">
        <f t="shared" si="188"/>
        <v>63.116747946384862</v>
      </c>
      <c r="I100" s="110">
        <f t="shared" si="188"/>
        <v>31.694645548143697</v>
      </c>
      <c r="J100" s="110">
        <f t="shared" si="188"/>
        <v>17.94882411394503</v>
      </c>
      <c r="K100" s="110">
        <f t="shared" si="188"/>
        <v>11.920559549559417</v>
      </c>
      <c r="L100" s="110">
        <f t="shared" si="188"/>
        <v>19.825887184013389</v>
      </c>
      <c r="M100" s="111">
        <f t="shared" si="188"/>
        <v>11.398600035096607</v>
      </c>
      <c r="N100" s="110">
        <f t="shared" si="188"/>
        <v>34.667834741195549</v>
      </c>
      <c r="O100" s="110">
        <f t="shared" si="188"/>
        <v>46.28130165323843</v>
      </c>
      <c r="P100" s="110">
        <f t="shared" si="188"/>
        <v>47.980300946209844</v>
      </c>
      <c r="Q100" s="110">
        <f t="shared" si="188"/>
        <v>53.760371641599967</v>
      </c>
      <c r="R100" s="110">
        <f t="shared" si="188"/>
        <v>37.216328332887926</v>
      </c>
      <c r="S100" s="110">
        <f t="shared" si="188"/>
        <v>47.319734172889397</v>
      </c>
      <c r="T100" s="110">
        <f t="shared" si="188"/>
        <v>9.7031438443550666</v>
      </c>
      <c r="U100" s="110">
        <f t="shared" si="188"/>
        <v>19.99320837465206</v>
      </c>
      <c r="V100" s="110">
        <f t="shared" si="188"/>
        <v>16.977320381227969</v>
      </c>
      <c r="W100" s="110">
        <f t="shared" si="188"/>
        <v>41.370896685719451</v>
      </c>
      <c r="X100" s="110">
        <f t="shared" si="188"/>
        <v>51.965455675569402</v>
      </c>
      <c r="Y100" s="110">
        <f t="shared" si="188"/>
        <v>59.006786259140398</v>
      </c>
      <c r="Z100" s="110">
        <f t="shared" si="188"/>
        <v>37.606973520437272</v>
      </c>
      <c r="AA100" s="110">
        <f t="shared" si="188"/>
        <v>14.671083824988607</v>
      </c>
      <c r="AB100" s="113">
        <f t="shared" si="188"/>
        <v>59.754434515038149</v>
      </c>
      <c r="AC100" s="110">
        <f t="shared" si="188"/>
        <v>17.844317969394162</v>
      </c>
      <c r="AD100" s="113">
        <f t="shared" si="188"/>
        <v>61.361458378708008</v>
      </c>
      <c r="AE100" s="110">
        <f t="shared" si="188"/>
        <v>49.268870625335822</v>
      </c>
      <c r="AF100" s="110">
        <f t="shared" si="188"/>
        <v>36.769660613033174</v>
      </c>
      <c r="AG100" s="110">
        <f t="shared" si="188"/>
        <v>28.223141317284938</v>
      </c>
      <c r="AH100" s="110">
        <f t="shared" si="188"/>
        <v>48.61101775800185</v>
      </c>
      <c r="AI100" s="110">
        <f t="shared" ref="AI100:AZ100" si="189">((AI528/AI509)-1)*100</f>
        <v>23.290019114892814</v>
      </c>
      <c r="AJ100" s="110">
        <f t="shared" si="189"/>
        <v>15.546646784017536</v>
      </c>
      <c r="AK100" s="110">
        <f t="shared" si="189"/>
        <v>44.608809478365139</v>
      </c>
      <c r="AL100" s="110">
        <f t="shared" si="189"/>
        <v>29.000412065556503</v>
      </c>
      <c r="AM100" s="110">
        <f t="shared" si="189"/>
        <v>31.521365910146692</v>
      </c>
      <c r="AN100" s="110">
        <f t="shared" si="189"/>
        <v>32.114486830814883</v>
      </c>
      <c r="AO100" s="110">
        <f t="shared" si="189"/>
        <v>35.24016602250795</v>
      </c>
      <c r="AP100" s="110">
        <f t="shared" si="189"/>
        <v>13.993070881880175</v>
      </c>
      <c r="AQ100" s="113">
        <f t="shared" si="189"/>
        <v>58.870354299917537</v>
      </c>
      <c r="AR100" s="110">
        <f t="shared" si="189"/>
        <v>22.928278215526767</v>
      </c>
      <c r="AS100" s="110">
        <f t="shared" si="189"/>
        <v>27.014687167058593</v>
      </c>
      <c r="AT100" s="110">
        <f t="shared" si="189"/>
        <v>41.302262543414578</v>
      </c>
      <c r="AU100" s="110">
        <f t="shared" si="189"/>
        <v>15.470206170228851</v>
      </c>
      <c r="AV100" s="110">
        <f t="shared" si="189"/>
        <v>35.403684174484695</v>
      </c>
      <c r="AW100" s="110">
        <f t="shared" si="189"/>
        <v>23.184956422939784</v>
      </c>
      <c r="AX100" s="110">
        <f t="shared" si="189"/>
        <v>51.405662862071551</v>
      </c>
      <c r="AY100" s="110">
        <f t="shared" si="189"/>
        <v>46.349756181735692</v>
      </c>
      <c r="AZ100" s="110">
        <f t="shared" si="189"/>
        <v>90.739103912756619</v>
      </c>
      <c r="BA100" s="108"/>
    </row>
    <row r="101" spans="2:53" ht="17.25">
      <c r="B101" s="13">
        <v>44150</v>
      </c>
      <c r="C101" s="110">
        <f t="shared" ref="C101:AH101" si="190">((C529/C510)-1)*100</f>
        <v>16.433554927870155</v>
      </c>
      <c r="D101" s="113">
        <f t="shared" si="190"/>
        <v>64.774514808371435</v>
      </c>
      <c r="E101" s="110">
        <f t="shared" si="190"/>
        <v>23.353221245852996</v>
      </c>
      <c r="F101" s="110">
        <f t="shared" si="190"/>
        <v>14.439282373725316</v>
      </c>
      <c r="G101" s="110">
        <f t="shared" si="190"/>
        <v>12.601510249610781</v>
      </c>
      <c r="H101" s="110">
        <f t="shared" si="190"/>
        <v>65.044634460407707</v>
      </c>
      <c r="I101" s="110">
        <f t="shared" si="190"/>
        <v>32.840999124306755</v>
      </c>
      <c r="J101" s="110">
        <f t="shared" si="190"/>
        <v>18.723873937344425</v>
      </c>
      <c r="K101" s="110">
        <f t="shared" si="190"/>
        <v>12.195106251541411</v>
      </c>
      <c r="L101" s="110">
        <f t="shared" si="190"/>
        <v>20.139958374379361</v>
      </c>
      <c r="M101" s="111">
        <f t="shared" si="190"/>
        <v>11.32062660652795</v>
      </c>
      <c r="N101" s="110">
        <f t="shared" si="190"/>
        <v>34.913406795010118</v>
      </c>
      <c r="O101" s="110">
        <f t="shared" si="190"/>
        <v>47.1810480620519</v>
      </c>
      <c r="P101" s="110">
        <f t="shared" si="190"/>
        <v>49.42620831594764</v>
      </c>
      <c r="Q101" s="110">
        <f t="shared" si="190"/>
        <v>54.968447815137367</v>
      </c>
      <c r="R101" s="110">
        <f t="shared" si="190"/>
        <v>37.450247583454029</v>
      </c>
      <c r="S101" s="110">
        <f t="shared" si="190"/>
        <v>48.425546832938913</v>
      </c>
      <c r="T101" s="110">
        <f t="shared" si="190"/>
        <v>10.536102385125613</v>
      </c>
      <c r="U101" s="110">
        <f t="shared" si="190"/>
        <v>20.624876745728706</v>
      </c>
      <c r="V101" s="110">
        <f t="shared" si="190"/>
        <v>17.784248966463046</v>
      </c>
      <c r="W101" s="110">
        <f t="shared" si="190"/>
        <v>43.115149350359403</v>
      </c>
      <c r="X101" s="110">
        <f t="shared" si="190"/>
        <v>53.436607770765995</v>
      </c>
      <c r="Y101" s="110">
        <f t="shared" si="190"/>
        <v>61.352908539084858</v>
      </c>
      <c r="Z101" s="110">
        <f t="shared" si="190"/>
        <v>38.184013832149887</v>
      </c>
      <c r="AA101" s="110">
        <f t="shared" si="190"/>
        <v>14.951615018775911</v>
      </c>
      <c r="AB101" s="113">
        <f t="shared" si="190"/>
        <v>59.688527460555221</v>
      </c>
      <c r="AC101" s="110">
        <f t="shared" si="190"/>
        <v>17.914665724474798</v>
      </c>
      <c r="AD101" s="113">
        <f t="shared" si="190"/>
        <v>60.680432951303587</v>
      </c>
      <c r="AE101" s="110">
        <f t="shared" si="190"/>
        <v>50.575096427572539</v>
      </c>
      <c r="AF101" s="110">
        <f t="shared" si="190"/>
        <v>38.863741089095491</v>
      </c>
      <c r="AG101" s="110">
        <f t="shared" si="190"/>
        <v>29.224456455685765</v>
      </c>
      <c r="AH101" s="110">
        <f t="shared" si="190"/>
        <v>49.562310210783501</v>
      </c>
      <c r="AI101" s="110">
        <f t="shared" ref="AI101:AZ101" si="191">((AI529/AI510)-1)*100</f>
        <v>23.952741836015299</v>
      </c>
      <c r="AJ101" s="110">
        <f t="shared" si="191"/>
        <v>16.252237808312799</v>
      </c>
      <c r="AK101" s="110">
        <f t="shared" si="191"/>
        <v>46.209298307955684</v>
      </c>
      <c r="AL101" s="110">
        <f t="shared" si="191"/>
        <v>30.583453742736744</v>
      </c>
      <c r="AM101" s="110">
        <f t="shared" si="191"/>
        <v>32.487954095607499</v>
      </c>
      <c r="AN101" s="110">
        <f t="shared" si="191"/>
        <v>33.463202404400214</v>
      </c>
      <c r="AO101" s="110">
        <f t="shared" si="191"/>
        <v>36.335433393226758</v>
      </c>
      <c r="AP101" s="110">
        <f t="shared" si="191"/>
        <v>14.232700627186379</v>
      </c>
      <c r="AQ101" s="113">
        <f t="shared" si="191"/>
        <v>58.2742349690647</v>
      </c>
      <c r="AR101" s="110">
        <f t="shared" si="191"/>
        <v>23.479535711167632</v>
      </c>
      <c r="AS101" s="110">
        <f t="shared" si="191"/>
        <v>27.383895828804029</v>
      </c>
      <c r="AT101" s="110">
        <f t="shared" si="191"/>
        <v>42.120514538567178</v>
      </c>
      <c r="AU101" s="110">
        <f t="shared" si="191"/>
        <v>15.678200742318115</v>
      </c>
      <c r="AV101" s="110">
        <f t="shared" si="191"/>
        <v>38.373355040021686</v>
      </c>
      <c r="AW101" s="110">
        <f t="shared" si="191"/>
        <v>24.414832156167222</v>
      </c>
      <c r="AX101" s="116">
        <f t="shared" si="191"/>
        <v>51.502652357129449</v>
      </c>
      <c r="AY101" s="110">
        <f t="shared" si="191"/>
        <v>47.779237679719856</v>
      </c>
      <c r="AZ101" s="110">
        <f t="shared" si="191"/>
        <v>92.145876101920095</v>
      </c>
      <c r="BA101" s="108"/>
    </row>
    <row r="102" spans="2:53">
      <c r="B102" s="13">
        <v>44151</v>
      </c>
      <c r="C102" s="110">
        <f t="shared" ref="C102:AH102" si="192">((C530/C511)-1)*100</f>
        <v>16.797111913357398</v>
      </c>
      <c r="D102" s="113">
        <f t="shared" si="192"/>
        <v>64.401992346473918</v>
      </c>
      <c r="E102" s="110">
        <f t="shared" si="192"/>
        <v>23.795799390238347</v>
      </c>
      <c r="F102" s="110">
        <f t="shared" si="192"/>
        <v>15.040407833767521</v>
      </c>
      <c r="G102" s="110">
        <f t="shared" si="192"/>
        <v>13.148103712622227</v>
      </c>
      <c r="H102" s="110">
        <f t="shared" si="192"/>
        <v>66.771755162241874</v>
      </c>
      <c r="I102" s="110">
        <f t="shared" si="192"/>
        <v>34.209478624103994</v>
      </c>
      <c r="J102" s="110">
        <f t="shared" si="192"/>
        <v>19.358184689435731</v>
      </c>
      <c r="K102" s="110">
        <f t="shared" si="192"/>
        <v>12.571884302721582</v>
      </c>
      <c r="L102" s="110">
        <f t="shared" si="192"/>
        <v>20.441572874682755</v>
      </c>
      <c r="M102" s="111">
        <f t="shared" si="192"/>
        <v>11.278224521908697</v>
      </c>
      <c r="N102" s="110">
        <f t="shared" si="192"/>
        <v>35.310450840955831</v>
      </c>
      <c r="O102" s="110">
        <f t="shared" si="192"/>
        <v>48.028760800735682</v>
      </c>
      <c r="P102" s="110">
        <f t="shared" si="192"/>
        <v>50.794183961808635</v>
      </c>
      <c r="Q102" s="110">
        <f t="shared" si="192"/>
        <v>55.888846710114763</v>
      </c>
      <c r="R102" s="110">
        <f t="shared" si="192"/>
        <v>37.812014809506756</v>
      </c>
      <c r="S102" s="110">
        <f t="shared" si="192"/>
        <v>49.496509011784482</v>
      </c>
      <c r="T102" s="110">
        <f t="shared" si="192"/>
        <v>11.226903502829044</v>
      </c>
      <c r="U102" s="110">
        <f t="shared" si="192"/>
        <v>21.233935723321707</v>
      </c>
      <c r="V102" s="110">
        <f t="shared" si="192"/>
        <v>18.621562595542262</v>
      </c>
      <c r="W102" s="110">
        <f t="shared" si="192"/>
        <v>44.348593491450615</v>
      </c>
      <c r="X102" s="110">
        <f t="shared" si="192"/>
        <v>54.848604258216049</v>
      </c>
      <c r="Y102" s="110">
        <f t="shared" si="192"/>
        <v>63.564813589548883</v>
      </c>
      <c r="Z102" s="110">
        <f t="shared" si="192"/>
        <v>39.016367442488978</v>
      </c>
      <c r="AA102" s="110">
        <f t="shared" si="192"/>
        <v>15.253324965603765</v>
      </c>
      <c r="AB102" s="113">
        <f t="shared" si="192"/>
        <v>59.570298632510202</v>
      </c>
      <c r="AC102" s="110">
        <f t="shared" si="192"/>
        <v>18.044968634629033</v>
      </c>
      <c r="AD102" s="113">
        <f t="shared" si="192"/>
        <v>59.868207693634631</v>
      </c>
      <c r="AE102" s="110">
        <f t="shared" si="192"/>
        <v>51.728875462939271</v>
      </c>
      <c r="AF102" s="110">
        <f t="shared" si="192"/>
        <v>41.050755708007273</v>
      </c>
      <c r="AG102" s="110">
        <f t="shared" si="192"/>
        <v>30.302506503473037</v>
      </c>
      <c r="AH102" s="110">
        <f t="shared" si="192"/>
        <v>51.242927056781106</v>
      </c>
      <c r="AI102" s="110">
        <f t="shared" ref="AI102:AZ102" si="193">((AI530/AI511)-1)*100</f>
        <v>24.772530961468874</v>
      </c>
      <c r="AJ102" s="110">
        <f t="shared" si="193"/>
        <v>16.967306462388532</v>
      </c>
      <c r="AK102" s="110">
        <f t="shared" si="193"/>
        <v>47.807492334724742</v>
      </c>
      <c r="AL102" s="110">
        <f t="shared" si="193"/>
        <v>31.790417432934071</v>
      </c>
      <c r="AM102" s="110">
        <f t="shared" si="193"/>
        <v>33.232238412776823</v>
      </c>
      <c r="AN102" s="110">
        <f t="shared" si="193"/>
        <v>34.854997036690285</v>
      </c>
      <c r="AO102" s="110">
        <f t="shared" si="193"/>
        <v>37.42693999308149</v>
      </c>
      <c r="AP102" s="110">
        <f t="shared" si="193"/>
        <v>14.462497716135836</v>
      </c>
      <c r="AQ102" s="113">
        <f t="shared" si="193"/>
        <v>57.122533660767203</v>
      </c>
      <c r="AR102" s="110">
        <f t="shared" si="193"/>
        <v>24.090824589002892</v>
      </c>
      <c r="AS102" s="110">
        <f t="shared" si="193"/>
        <v>27.797591374602206</v>
      </c>
      <c r="AT102" s="110">
        <f t="shared" si="193"/>
        <v>42.899072689826781</v>
      </c>
      <c r="AU102" s="110">
        <f t="shared" si="193"/>
        <v>15.969303855289606</v>
      </c>
      <c r="AV102" s="110">
        <f t="shared" si="193"/>
        <v>41.747442110931622</v>
      </c>
      <c r="AW102" s="110">
        <f t="shared" si="193"/>
        <v>25.440859863856691</v>
      </c>
      <c r="AX102" s="113">
        <f t="shared" si="193"/>
        <v>51.435363354256779</v>
      </c>
      <c r="AY102" s="110">
        <f t="shared" si="193"/>
        <v>49.287766894292837</v>
      </c>
      <c r="AZ102" s="110">
        <f t="shared" si="193"/>
        <v>93.200708064194671</v>
      </c>
      <c r="BA102" s="108"/>
    </row>
    <row r="103" spans="2:53">
      <c r="B103" s="13">
        <v>44152</v>
      </c>
      <c r="C103" s="110">
        <f t="shared" ref="C103:AH103" si="194">((C531/C512)-1)*100</f>
        <v>17.061823778840779</v>
      </c>
      <c r="D103" s="113">
        <f t="shared" si="194"/>
        <v>64.207795794374107</v>
      </c>
      <c r="E103" s="110">
        <f t="shared" si="194"/>
        <v>24.186510491247624</v>
      </c>
      <c r="F103" s="110">
        <f t="shared" si="194"/>
        <v>15.71143310032086</v>
      </c>
      <c r="G103" s="110">
        <f t="shared" si="194"/>
        <v>13.797592158793993</v>
      </c>
      <c r="H103" s="110">
        <f t="shared" si="194"/>
        <v>68.734466064754997</v>
      </c>
      <c r="I103" s="110">
        <f t="shared" si="194"/>
        <v>35.414855183393577</v>
      </c>
      <c r="J103" s="110">
        <f t="shared" si="194"/>
        <v>20.189290882778611</v>
      </c>
      <c r="K103" s="110">
        <f t="shared" si="194"/>
        <v>12.932313629566039</v>
      </c>
      <c r="L103" s="110">
        <f t="shared" si="194"/>
        <v>20.73784997776329</v>
      </c>
      <c r="M103" s="111">
        <f t="shared" si="194"/>
        <v>11.262326278761293</v>
      </c>
      <c r="N103" s="110">
        <f t="shared" si="194"/>
        <v>35.810168997337158</v>
      </c>
      <c r="O103" s="110">
        <f t="shared" si="194"/>
        <v>48.613713513703651</v>
      </c>
      <c r="P103" s="110">
        <f t="shared" si="194"/>
        <v>52.144180259198578</v>
      </c>
      <c r="Q103" s="110">
        <f t="shared" si="194"/>
        <v>56.429421804297974</v>
      </c>
      <c r="R103" s="110">
        <f t="shared" si="194"/>
        <v>38.259619438627055</v>
      </c>
      <c r="S103" s="110">
        <f t="shared" si="194"/>
        <v>50.474795705260945</v>
      </c>
      <c r="T103" s="110">
        <f t="shared" si="194"/>
        <v>12.004237919700799</v>
      </c>
      <c r="U103" s="110">
        <f t="shared" si="194"/>
        <v>21.795256653169972</v>
      </c>
      <c r="V103" s="110">
        <f t="shared" si="194"/>
        <v>19.471279476743277</v>
      </c>
      <c r="W103" s="110">
        <f t="shared" si="194"/>
        <v>45.537388271201195</v>
      </c>
      <c r="X103" s="110">
        <f t="shared" si="194"/>
        <v>56.286655758224711</v>
      </c>
      <c r="Y103" s="110">
        <f t="shared" si="194"/>
        <v>65.743161021223486</v>
      </c>
      <c r="Z103" s="110">
        <f t="shared" si="194"/>
        <v>39.539317934608739</v>
      </c>
      <c r="AA103" s="110">
        <f t="shared" si="194"/>
        <v>15.634858375255799</v>
      </c>
      <c r="AB103" s="113">
        <f t="shared" si="194"/>
        <v>59.611394424515176</v>
      </c>
      <c r="AC103" s="110">
        <f t="shared" si="194"/>
        <v>18.258659117943822</v>
      </c>
      <c r="AD103" s="113">
        <f t="shared" si="194"/>
        <v>58.604816815848217</v>
      </c>
      <c r="AE103" s="110">
        <f t="shared" si="194"/>
        <v>52.73586746479846</v>
      </c>
      <c r="AF103" s="110">
        <f t="shared" si="194"/>
        <v>43.193675679970347</v>
      </c>
      <c r="AG103" s="110">
        <f t="shared" si="194"/>
        <v>31.329595755988858</v>
      </c>
      <c r="AH103" s="110">
        <f t="shared" si="194"/>
        <v>53.462415158731162</v>
      </c>
      <c r="AI103" s="110">
        <f t="shared" ref="AI103:AZ103" si="195">((AI531/AI512)-1)*100</f>
        <v>25.60739874758373</v>
      </c>
      <c r="AJ103" s="110">
        <f t="shared" si="195"/>
        <v>17.644787393640637</v>
      </c>
      <c r="AK103" s="110">
        <f t="shared" si="195"/>
        <v>49.311205993716257</v>
      </c>
      <c r="AL103" s="110">
        <f t="shared" si="195"/>
        <v>32.615189011647971</v>
      </c>
      <c r="AM103" s="110">
        <f t="shared" si="195"/>
        <v>34.145594668455992</v>
      </c>
      <c r="AN103" s="110">
        <f t="shared" si="195"/>
        <v>36.283177745675957</v>
      </c>
      <c r="AO103" s="110">
        <f t="shared" si="195"/>
        <v>38.618219900864005</v>
      </c>
      <c r="AP103" s="110">
        <f t="shared" si="195"/>
        <v>14.689489696831902</v>
      </c>
      <c r="AQ103" s="113">
        <f t="shared" si="195"/>
        <v>55.798329300534675</v>
      </c>
      <c r="AR103" s="110">
        <f t="shared" si="195"/>
        <v>24.865548400903712</v>
      </c>
      <c r="AS103" s="110">
        <f t="shared" si="195"/>
        <v>28.209351203884303</v>
      </c>
      <c r="AT103" s="110">
        <f t="shared" si="195"/>
        <v>43.95187242872516</v>
      </c>
      <c r="AU103" s="110">
        <f t="shared" si="195"/>
        <v>16.309463574831273</v>
      </c>
      <c r="AV103" s="110">
        <f t="shared" si="195"/>
        <v>45.521989038898504</v>
      </c>
      <c r="AW103" s="110">
        <f t="shared" si="195"/>
        <v>26.422827931306546</v>
      </c>
      <c r="AX103" s="113">
        <f t="shared" si="195"/>
        <v>51.305809527645522</v>
      </c>
      <c r="AY103" s="110">
        <f t="shared" si="195"/>
        <v>50.742147677071728</v>
      </c>
      <c r="AZ103" s="110">
        <f t="shared" si="195"/>
        <v>93.889867591066661</v>
      </c>
      <c r="BA103" s="108"/>
    </row>
    <row r="104" spans="2:53">
      <c r="B104" s="13">
        <v>44153</v>
      </c>
      <c r="C104" s="110">
        <f t="shared" ref="C104:AH104" si="196">((C532/C513)-1)*100</f>
        <v>17.336154912168979</v>
      </c>
      <c r="D104" s="113">
        <f t="shared" si="196"/>
        <v>63.958653846153844</v>
      </c>
      <c r="E104" s="110">
        <f t="shared" si="196"/>
        <v>24.582072795191468</v>
      </c>
      <c r="F104" s="110">
        <f t="shared" si="196"/>
        <v>16.393817605316574</v>
      </c>
      <c r="G104" s="110">
        <f t="shared" si="196"/>
        <v>14.508167364798631</v>
      </c>
      <c r="H104" s="110">
        <f t="shared" si="196"/>
        <v>70.153831866577107</v>
      </c>
      <c r="I104" s="110">
        <f t="shared" si="196"/>
        <v>36.428688149222623</v>
      </c>
      <c r="J104" s="110">
        <f t="shared" si="196"/>
        <v>21.001907958254783</v>
      </c>
      <c r="K104" s="110">
        <f t="shared" si="196"/>
        <v>13.332053290826229</v>
      </c>
      <c r="L104" s="110">
        <f t="shared" si="196"/>
        <v>21.159087711719017</v>
      </c>
      <c r="M104" s="111">
        <f t="shared" si="196"/>
        <v>11.253108857853444</v>
      </c>
      <c r="N104" s="110">
        <f t="shared" si="196"/>
        <v>36.177650880723043</v>
      </c>
      <c r="O104" s="110">
        <f t="shared" si="196"/>
        <v>49.132728907684545</v>
      </c>
      <c r="P104" s="110">
        <f t="shared" si="196"/>
        <v>53.196068077501145</v>
      </c>
      <c r="Q104" s="110">
        <f t="shared" si="196"/>
        <v>56.683159270122331</v>
      </c>
      <c r="R104" s="110">
        <f t="shared" si="196"/>
        <v>38.728987267566104</v>
      </c>
      <c r="S104" s="110">
        <f t="shared" si="196"/>
        <v>50.997981572059217</v>
      </c>
      <c r="T104" s="110">
        <f t="shared" si="196"/>
        <v>12.772491432291154</v>
      </c>
      <c r="U104" s="110">
        <f t="shared" si="196"/>
        <v>22.413991112217644</v>
      </c>
      <c r="V104" s="110">
        <f t="shared" si="196"/>
        <v>20.357901551982494</v>
      </c>
      <c r="W104" s="110">
        <f t="shared" si="196"/>
        <v>46.658061740346298</v>
      </c>
      <c r="X104" s="110">
        <f t="shared" si="196"/>
        <v>57.374373263589426</v>
      </c>
      <c r="Y104" s="110">
        <f t="shared" si="196"/>
        <v>67.382361034672542</v>
      </c>
      <c r="Z104" s="110">
        <f t="shared" si="196"/>
        <v>40.1803888648693</v>
      </c>
      <c r="AA104" s="110">
        <f t="shared" si="196"/>
        <v>16.018145089163284</v>
      </c>
      <c r="AB104" s="113">
        <f t="shared" si="196"/>
        <v>59.376361570145832</v>
      </c>
      <c r="AC104" s="110">
        <f t="shared" si="196"/>
        <v>18.463024115565261</v>
      </c>
      <c r="AD104" s="113">
        <f t="shared" si="196"/>
        <v>57.331662746457887</v>
      </c>
      <c r="AE104" s="110">
        <f t="shared" si="196"/>
        <v>53.518011940569444</v>
      </c>
      <c r="AF104" s="110">
        <f t="shared" si="196"/>
        <v>45.350008503290141</v>
      </c>
      <c r="AG104" s="110">
        <f t="shared" si="196"/>
        <v>32.34807214419164</v>
      </c>
      <c r="AH104" s="110">
        <f t="shared" si="196"/>
        <v>55.903001558032003</v>
      </c>
      <c r="AI104" s="110">
        <f t="shared" ref="AI104:AZ104" si="197">((AI532/AI513)-1)*100</f>
        <v>26.363545073736148</v>
      </c>
      <c r="AJ104" s="110">
        <f t="shared" si="197"/>
        <v>18.325402843211624</v>
      </c>
      <c r="AK104" s="110">
        <f t="shared" si="197"/>
        <v>50.702160639176761</v>
      </c>
      <c r="AL104" s="110">
        <f t="shared" si="197"/>
        <v>34.155677864407053</v>
      </c>
      <c r="AM104" s="110">
        <f t="shared" si="197"/>
        <v>35.078974061730193</v>
      </c>
      <c r="AN104" s="110">
        <f t="shared" si="197"/>
        <v>37.703064824914854</v>
      </c>
      <c r="AO104" s="110">
        <f t="shared" si="197"/>
        <v>39.572672395302092</v>
      </c>
      <c r="AP104" s="110">
        <f t="shared" si="197"/>
        <v>14.897947401502854</v>
      </c>
      <c r="AQ104" s="113">
        <f t="shared" si="197"/>
        <v>54.320848918784392</v>
      </c>
      <c r="AR104" s="110">
        <f t="shared" si="197"/>
        <v>25.550193002171852</v>
      </c>
      <c r="AS104" s="110">
        <f t="shared" si="197"/>
        <v>28.069012087676491</v>
      </c>
      <c r="AT104" s="110">
        <f t="shared" si="197"/>
        <v>44.726338818605548</v>
      </c>
      <c r="AU104" s="110">
        <f t="shared" si="197"/>
        <v>16.708509080685708</v>
      </c>
      <c r="AV104" s="110">
        <f t="shared" si="197"/>
        <v>48.867399655583554</v>
      </c>
      <c r="AW104" s="110">
        <f t="shared" si="197"/>
        <v>27.244226413071161</v>
      </c>
      <c r="AX104" s="113">
        <f t="shared" si="197"/>
        <v>51.224679033475226</v>
      </c>
      <c r="AY104" s="110">
        <f t="shared" si="197"/>
        <v>52.092321994708144</v>
      </c>
      <c r="AZ104" s="110">
        <f t="shared" si="197"/>
        <v>94.235456299972412</v>
      </c>
      <c r="BA104" s="108"/>
    </row>
    <row r="105" spans="2:53" ht="17.25">
      <c r="B105" s="13">
        <v>44154</v>
      </c>
      <c r="C105" s="110">
        <f t="shared" ref="C105:AH105" si="198">((C533/C514)-1)*100</f>
        <v>17.599941090801963</v>
      </c>
      <c r="D105" s="113">
        <f t="shared" si="198"/>
        <v>63.61402389840363</v>
      </c>
      <c r="E105" s="110">
        <f t="shared" si="198"/>
        <v>25.100763797897141</v>
      </c>
      <c r="F105" s="110">
        <f t="shared" si="198"/>
        <v>17.14675294607655</v>
      </c>
      <c r="G105" s="110">
        <f t="shared" si="198"/>
        <v>15.248868091031298</v>
      </c>
      <c r="H105" s="110">
        <f t="shared" si="198"/>
        <v>71.222955236807024</v>
      </c>
      <c r="I105" s="110">
        <f t="shared" si="198"/>
        <v>37.296844957610652</v>
      </c>
      <c r="J105" s="110">
        <f t="shared" si="198"/>
        <v>21.829166024884074</v>
      </c>
      <c r="K105" s="110">
        <f t="shared" si="198"/>
        <v>13.658774144158969</v>
      </c>
      <c r="L105" s="110">
        <f t="shared" si="198"/>
        <v>21.577777954118016</v>
      </c>
      <c r="M105" s="111">
        <f t="shared" si="198"/>
        <v>11.337026671997229</v>
      </c>
      <c r="N105" s="110">
        <f t="shared" si="198"/>
        <v>36.42156014779134</v>
      </c>
      <c r="O105" s="110">
        <f t="shared" si="198"/>
        <v>49.484583928506922</v>
      </c>
      <c r="P105" s="110">
        <f t="shared" si="198"/>
        <v>54.059955990329421</v>
      </c>
      <c r="Q105" s="116">
        <f t="shared" si="198"/>
        <v>56.719056357428421</v>
      </c>
      <c r="R105" s="110">
        <f t="shared" si="198"/>
        <v>39.294545425335791</v>
      </c>
      <c r="S105" s="110">
        <f t="shared" si="198"/>
        <v>51.502623761465905</v>
      </c>
      <c r="T105" s="110">
        <f t="shared" si="198"/>
        <v>13.588393824144296</v>
      </c>
      <c r="U105" s="110">
        <f t="shared" si="198"/>
        <v>23.091134184329974</v>
      </c>
      <c r="V105" s="110">
        <f t="shared" si="198"/>
        <v>21.189962587541821</v>
      </c>
      <c r="W105" s="110">
        <f t="shared" si="198"/>
        <v>47.537890832008479</v>
      </c>
      <c r="X105" s="110">
        <f t="shared" si="198"/>
        <v>58.335379933820938</v>
      </c>
      <c r="Y105" s="110">
        <f t="shared" si="198"/>
        <v>68.716492459598129</v>
      </c>
      <c r="Z105" s="110">
        <f t="shared" si="198"/>
        <v>40.74483870490846</v>
      </c>
      <c r="AA105" s="110">
        <f t="shared" si="198"/>
        <v>16.442331410572674</v>
      </c>
      <c r="AB105" s="110">
        <f t="shared" si="198"/>
        <v>59.051312805876343</v>
      </c>
      <c r="AC105" s="110">
        <f t="shared" si="198"/>
        <v>18.723923538087782</v>
      </c>
      <c r="AD105" s="113">
        <f t="shared" si="198"/>
        <v>55.83698161267214</v>
      </c>
      <c r="AE105" s="116">
        <f t="shared" si="198"/>
        <v>54.038563651913776</v>
      </c>
      <c r="AF105" s="110">
        <f t="shared" si="198"/>
        <v>47.40883413694592</v>
      </c>
      <c r="AG105" s="110">
        <f t="shared" si="198"/>
        <v>33.300508465213241</v>
      </c>
      <c r="AH105" s="110">
        <f t="shared" si="198"/>
        <v>58.429867518152932</v>
      </c>
      <c r="AI105" s="110">
        <f t="shared" ref="AI105:AZ105" si="199">((AI533/AI514)-1)*100</f>
        <v>27.212741751990912</v>
      </c>
      <c r="AJ105" s="110">
        <f t="shared" si="199"/>
        <v>19.055147226607193</v>
      </c>
      <c r="AK105" s="110">
        <f t="shared" si="199"/>
        <v>51.898450798444841</v>
      </c>
      <c r="AL105" s="110">
        <f t="shared" si="199"/>
        <v>35.578433836726873</v>
      </c>
      <c r="AM105" s="110">
        <f t="shared" si="199"/>
        <v>36.14738523919705</v>
      </c>
      <c r="AN105" s="110">
        <f t="shared" si="199"/>
        <v>39.208279541122934</v>
      </c>
      <c r="AO105" s="110">
        <f t="shared" si="199"/>
        <v>40.500386540612652</v>
      </c>
      <c r="AP105" s="110">
        <f t="shared" si="199"/>
        <v>15.084304628267509</v>
      </c>
      <c r="AQ105" s="113">
        <f t="shared" si="199"/>
        <v>52.802280500283196</v>
      </c>
      <c r="AR105" s="110">
        <f t="shared" si="199"/>
        <v>26.165998585239358</v>
      </c>
      <c r="AS105" s="110">
        <f t="shared" si="199"/>
        <v>28.560212061961799</v>
      </c>
      <c r="AT105" s="110">
        <f t="shared" si="199"/>
        <v>45.449288178441272</v>
      </c>
      <c r="AU105" s="110">
        <f t="shared" si="199"/>
        <v>17.163317761039785</v>
      </c>
      <c r="AV105" s="110">
        <f t="shared" si="199"/>
        <v>52.216102806189355</v>
      </c>
      <c r="AW105" s="110">
        <f t="shared" si="199"/>
        <v>27.723674097870642</v>
      </c>
      <c r="AX105" s="113">
        <f t="shared" si="199"/>
        <v>50.952748253028112</v>
      </c>
      <c r="AY105" s="110">
        <f t="shared" si="199"/>
        <v>53.503113813850753</v>
      </c>
      <c r="AZ105" s="110">
        <f t="shared" si="199"/>
        <v>94.461321239089486</v>
      </c>
      <c r="BA105" s="108"/>
    </row>
    <row r="106" spans="2:53" ht="17.25">
      <c r="B106" s="13">
        <v>44155</v>
      </c>
      <c r="C106" s="110">
        <f t="shared" ref="C106:AH106" si="200">((C534/C515)-1)*100</f>
        <v>17.821755863546549</v>
      </c>
      <c r="D106" s="113">
        <f t="shared" si="200"/>
        <v>63.139497643775421</v>
      </c>
      <c r="E106" s="110">
        <f t="shared" si="200"/>
        <v>25.464280692687424</v>
      </c>
      <c r="F106" s="110">
        <f t="shared" si="200"/>
        <v>17.975232190978051</v>
      </c>
      <c r="G106" s="110">
        <f t="shared" si="200"/>
        <v>15.943930529479356</v>
      </c>
      <c r="H106" s="110">
        <f t="shared" si="200"/>
        <v>71.841208516351813</v>
      </c>
      <c r="I106" s="110">
        <f t="shared" si="200"/>
        <v>38.257294727250923</v>
      </c>
      <c r="J106" s="110">
        <f t="shared" si="200"/>
        <v>22.652190157030127</v>
      </c>
      <c r="K106" s="110">
        <f t="shared" si="200"/>
        <v>14.003721958750237</v>
      </c>
      <c r="L106" s="110">
        <f t="shared" si="200"/>
        <v>22.009379071943492</v>
      </c>
      <c r="M106" s="111">
        <f t="shared" si="200"/>
        <v>11.397835206772777</v>
      </c>
      <c r="N106" s="110">
        <f t="shared" si="200"/>
        <v>36.604982128608455</v>
      </c>
      <c r="O106" s="116">
        <f t="shared" si="200"/>
        <v>49.640701603543548</v>
      </c>
      <c r="P106" s="110">
        <f t="shared" si="200"/>
        <v>54.787060506437136</v>
      </c>
      <c r="Q106" s="113">
        <f t="shared" si="200"/>
        <v>56.591903659672681</v>
      </c>
      <c r="R106" s="110">
        <f t="shared" si="200"/>
        <v>39.966326770085935</v>
      </c>
      <c r="S106" s="110">
        <f t="shared" si="200"/>
        <v>52.145368591139743</v>
      </c>
      <c r="T106" s="110">
        <f t="shared" si="200"/>
        <v>14.438043393093114</v>
      </c>
      <c r="U106" s="110">
        <f t="shared" si="200"/>
        <v>23.690617456590136</v>
      </c>
      <c r="V106" s="110">
        <f t="shared" si="200"/>
        <v>21.93696070172777</v>
      </c>
      <c r="W106" s="110">
        <f t="shared" si="200"/>
        <v>48.094563042028035</v>
      </c>
      <c r="X106" s="110">
        <f t="shared" si="200"/>
        <v>59.082975161355655</v>
      </c>
      <c r="Y106" s="110">
        <f t="shared" si="200"/>
        <v>69.589696937062513</v>
      </c>
      <c r="Z106" s="110">
        <f t="shared" si="200"/>
        <v>41.193112516128629</v>
      </c>
      <c r="AA106" s="110">
        <f t="shared" si="200"/>
        <v>16.745155162091741</v>
      </c>
      <c r="AB106" s="110">
        <f t="shared" si="200"/>
        <v>58.551556748041001</v>
      </c>
      <c r="AC106" s="110">
        <f t="shared" si="200"/>
        <v>18.992906224057784</v>
      </c>
      <c r="AD106" s="113">
        <f t="shared" si="200"/>
        <v>54.246209516020102</v>
      </c>
      <c r="AE106" s="113">
        <f t="shared" si="200"/>
        <v>54.024277937230615</v>
      </c>
      <c r="AF106" s="110">
        <f t="shared" si="200"/>
        <v>49.521595278547778</v>
      </c>
      <c r="AG106" s="110">
        <f t="shared" si="200"/>
        <v>34.259064985599053</v>
      </c>
      <c r="AH106" s="110">
        <f t="shared" si="200"/>
        <v>60.993586848523208</v>
      </c>
      <c r="AI106" s="110">
        <f t="shared" ref="AI106:AZ106" si="201">((AI534/AI515)-1)*100</f>
        <v>28.018044163682344</v>
      </c>
      <c r="AJ106" s="110">
        <f t="shared" si="201"/>
        <v>19.87923832623575</v>
      </c>
      <c r="AK106" s="110">
        <f t="shared" si="201"/>
        <v>53.213064420280062</v>
      </c>
      <c r="AL106" s="110">
        <f t="shared" si="201"/>
        <v>36.899171073787393</v>
      </c>
      <c r="AM106" s="110">
        <f t="shared" si="201"/>
        <v>37.243174914627431</v>
      </c>
      <c r="AN106" s="110">
        <f t="shared" si="201"/>
        <v>40.645079268388031</v>
      </c>
      <c r="AO106" s="110">
        <f t="shared" si="201"/>
        <v>41.431243316476298</v>
      </c>
      <c r="AP106" s="110">
        <f t="shared" si="201"/>
        <v>15.28083441604613</v>
      </c>
      <c r="AQ106" s="113">
        <f t="shared" si="201"/>
        <v>51.478143996090054</v>
      </c>
      <c r="AR106" s="110">
        <f t="shared" si="201"/>
        <v>26.4923782576451</v>
      </c>
      <c r="AS106" s="110">
        <f t="shared" si="201"/>
        <v>28.960444621713101</v>
      </c>
      <c r="AT106" s="110">
        <f t="shared" si="201"/>
        <v>46.088055634793371</v>
      </c>
      <c r="AU106" s="110">
        <f t="shared" si="201"/>
        <v>17.650086190653404</v>
      </c>
      <c r="AV106" s="110">
        <f t="shared" si="201"/>
        <v>55.337662337662309</v>
      </c>
      <c r="AW106" s="110">
        <f t="shared" si="201"/>
        <v>28.69894345083166</v>
      </c>
      <c r="AX106" s="113">
        <f t="shared" si="201"/>
        <v>50.432357933834602</v>
      </c>
      <c r="AY106" s="110">
        <f t="shared" si="201"/>
        <v>54.751344937620217</v>
      </c>
      <c r="AZ106" s="116">
        <f t="shared" si="201"/>
        <v>95.086423339489087</v>
      </c>
      <c r="BA106" s="108"/>
    </row>
    <row r="107" spans="2:53" ht="17.25">
      <c r="B107" s="13">
        <v>44156</v>
      </c>
      <c r="C107" s="110">
        <f t="shared" ref="C107:AH107" si="202">((C535/C516)-1)*100</f>
        <v>18.131330971578329</v>
      </c>
      <c r="D107" s="113">
        <f t="shared" si="202"/>
        <v>62.717044530433142</v>
      </c>
      <c r="E107" s="110">
        <f t="shared" si="202"/>
        <v>25.817374340574251</v>
      </c>
      <c r="F107" s="110">
        <f t="shared" si="202"/>
        <v>18.828379213053424</v>
      </c>
      <c r="G107" s="110">
        <f t="shared" si="202"/>
        <v>16.726686530548008</v>
      </c>
      <c r="H107" s="116">
        <f t="shared" si="202"/>
        <v>72.06538155169666</v>
      </c>
      <c r="I107" s="110">
        <f t="shared" si="202"/>
        <v>38.869170770560757</v>
      </c>
      <c r="J107" s="110">
        <f t="shared" si="202"/>
        <v>23.460253916133446</v>
      </c>
      <c r="K107" s="110">
        <f t="shared" si="202"/>
        <v>14.318602960566174</v>
      </c>
      <c r="L107" s="110">
        <f t="shared" si="202"/>
        <v>22.406713725761573</v>
      </c>
      <c r="M107" s="111">
        <f t="shared" si="202"/>
        <v>11.380131602481436</v>
      </c>
      <c r="N107" s="110">
        <f t="shared" si="202"/>
        <v>36.663306538464859</v>
      </c>
      <c r="O107" s="113">
        <f t="shared" si="202"/>
        <v>49.510041989761632</v>
      </c>
      <c r="P107" s="110">
        <f t="shared" si="202"/>
        <v>55.406183820415087</v>
      </c>
      <c r="Q107" s="113">
        <f t="shared" si="202"/>
        <v>56.044338885940689</v>
      </c>
      <c r="R107" s="110">
        <f t="shared" si="202"/>
        <v>40.495017120131685</v>
      </c>
      <c r="S107" s="110">
        <f t="shared" si="202"/>
        <v>52.766977027680248</v>
      </c>
      <c r="T107" s="110">
        <f t="shared" si="202"/>
        <v>15.303789504006327</v>
      </c>
      <c r="U107" s="110">
        <f t="shared" si="202"/>
        <v>24.222948345211393</v>
      </c>
      <c r="V107" s="110">
        <f t="shared" si="202"/>
        <v>22.66731119177323</v>
      </c>
      <c r="W107" s="110">
        <f t="shared" si="202"/>
        <v>48.53200114655418</v>
      </c>
      <c r="X107" s="110">
        <f t="shared" si="202"/>
        <v>59.50324034466756</v>
      </c>
      <c r="Y107" s="110">
        <f t="shared" si="202"/>
        <v>70.303566787190633</v>
      </c>
      <c r="Z107" s="116">
        <f t="shared" si="202"/>
        <v>41.428544422725786</v>
      </c>
      <c r="AA107" s="110">
        <f t="shared" si="202"/>
        <v>16.955681751653895</v>
      </c>
      <c r="AB107" s="110">
        <f t="shared" si="202"/>
        <v>57.890798433563681</v>
      </c>
      <c r="AC107" s="110">
        <f t="shared" si="202"/>
        <v>19.249240394353919</v>
      </c>
      <c r="AD107" s="113">
        <f t="shared" si="202"/>
        <v>52.493363985043715</v>
      </c>
      <c r="AE107" s="113">
        <f t="shared" si="202"/>
        <v>53.76816881021724</v>
      </c>
      <c r="AF107" s="110">
        <f t="shared" si="202"/>
        <v>51.442871370759356</v>
      </c>
      <c r="AG107" s="110">
        <f t="shared" si="202"/>
        <v>35.184838990591217</v>
      </c>
      <c r="AH107" s="110">
        <f t="shared" si="202"/>
        <v>63.564031022415591</v>
      </c>
      <c r="AI107" s="110">
        <f t="shared" ref="AI107:AZ107" si="203">((AI535/AI516)-1)*100</f>
        <v>28.935279506572531</v>
      </c>
      <c r="AJ107" s="110">
        <f t="shared" si="203"/>
        <v>20.660116918729198</v>
      </c>
      <c r="AK107" s="110">
        <f t="shared" si="203"/>
        <v>54.447772285949526</v>
      </c>
      <c r="AL107" s="116">
        <f t="shared" si="203"/>
        <v>37.234125674995198</v>
      </c>
      <c r="AM107" s="110">
        <f t="shared" si="203"/>
        <v>38.239915047940798</v>
      </c>
      <c r="AN107" s="110">
        <f t="shared" si="203"/>
        <v>42.034114413813462</v>
      </c>
      <c r="AO107" s="110">
        <f t="shared" si="203"/>
        <v>42.28513123695712</v>
      </c>
      <c r="AP107" s="110">
        <f t="shared" si="203"/>
        <v>15.534748527293329</v>
      </c>
      <c r="AQ107" s="113">
        <f t="shared" si="203"/>
        <v>50.055585194369392</v>
      </c>
      <c r="AR107" s="110">
        <f t="shared" si="203"/>
        <v>26.831573003225827</v>
      </c>
      <c r="AS107" s="110">
        <f t="shared" si="203"/>
        <v>29.36499013673901</v>
      </c>
      <c r="AT107" s="110">
        <f t="shared" si="203"/>
        <v>46.477442572519003</v>
      </c>
      <c r="AU107" s="110">
        <f t="shared" si="203"/>
        <v>18.169856218892399</v>
      </c>
      <c r="AV107" s="110">
        <f t="shared" si="203"/>
        <v>57.988165680473379</v>
      </c>
      <c r="AW107" s="110">
        <f t="shared" si="203"/>
        <v>29.730315598132108</v>
      </c>
      <c r="AX107" s="113">
        <f t="shared" si="203"/>
        <v>49.785872132014532</v>
      </c>
      <c r="AY107" s="110">
        <f t="shared" si="203"/>
        <v>55.878208211890538</v>
      </c>
      <c r="AZ107" s="113">
        <f t="shared" si="203"/>
        <v>94.929900894367904</v>
      </c>
      <c r="BA107" s="108"/>
    </row>
    <row r="108" spans="2:53" ht="17.25">
      <c r="B108" s="13">
        <v>44157</v>
      </c>
      <c r="C108" s="110">
        <f t="shared" ref="C108:AH108" si="204">((C536/C517)-1)*100</f>
        <v>18.40493475129843</v>
      </c>
      <c r="D108" s="113">
        <f t="shared" si="204"/>
        <v>62.219063151376666</v>
      </c>
      <c r="E108" s="110">
        <f t="shared" si="204"/>
        <v>26.083895854620586</v>
      </c>
      <c r="F108" s="110">
        <f t="shared" si="204"/>
        <v>19.68636345189967</v>
      </c>
      <c r="G108" s="110">
        <f t="shared" si="204"/>
        <v>17.587322061360531</v>
      </c>
      <c r="H108" s="113">
        <f t="shared" si="204"/>
        <v>71.996898099588918</v>
      </c>
      <c r="I108" s="110">
        <f t="shared" si="204"/>
        <v>39.351662823262835</v>
      </c>
      <c r="J108" s="110">
        <f t="shared" si="204"/>
        <v>24.145879962715089</v>
      </c>
      <c r="K108" s="110">
        <f t="shared" si="204"/>
        <v>14.641709831524174</v>
      </c>
      <c r="L108" s="110">
        <f t="shared" si="204"/>
        <v>22.783742067182011</v>
      </c>
      <c r="M108" s="111">
        <f t="shared" si="204"/>
        <v>11.376309880239521</v>
      </c>
      <c r="N108" s="110">
        <f t="shared" si="204"/>
        <v>36.741010719884962</v>
      </c>
      <c r="O108" s="113">
        <f t="shared" si="204"/>
        <v>49.303305888252005</v>
      </c>
      <c r="P108" s="110">
        <f t="shared" si="204"/>
        <v>55.826004170822372</v>
      </c>
      <c r="Q108" s="113">
        <f t="shared" si="204"/>
        <v>55.341294711460698</v>
      </c>
      <c r="R108" s="110">
        <f t="shared" si="204"/>
        <v>41.026138972608962</v>
      </c>
      <c r="S108" s="158">
        <f t="shared" si="204"/>
        <v>52.795576397946675</v>
      </c>
      <c r="T108" s="110">
        <f t="shared" si="204"/>
        <v>16.050084728099833</v>
      </c>
      <c r="U108" s="110">
        <f t="shared" si="204"/>
        <v>24.729629601273295</v>
      </c>
      <c r="V108" s="110">
        <f t="shared" si="204"/>
        <v>23.278636394982644</v>
      </c>
      <c r="W108" s="110">
        <f t="shared" si="204"/>
        <v>48.342574734811983</v>
      </c>
      <c r="X108" s="116">
        <f t="shared" si="204"/>
        <v>59.703678434451099</v>
      </c>
      <c r="Y108" s="116">
        <f t="shared" si="204"/>
        <v>70.751432020290153</v>
      </c>
      <c r="Z108" s="113">
        <f t="shared" si="204"/>
        <v>41.307625646690397</v>
      </c>
      <c r="AA108" s="110">
        <f t="shared" si="204"/>
        <v>17.176121659736566</v>
      </c>
      <c r="AB108" s="110">
        <f t="shared" si="204"/>
        <v>57.266492819687166</v>
      </c>
      <c r="AC108" s="110">
        <f t="shared" si="204"/>
        <v>19.538185567765119</v>
      </c>
      <c r="AD108" s="113">
        <f t="shared" si="204"/>
        <v>50.637036950194727</v>
      </c>
      <c r="AE108" s="113">
        <f t="shared" si="204"/>
        <v>53.094213733431857</v>
      </c>
      <c r="AF108" s="110">
        <f t="shared" si="204"/>
        <v>53.082076843714646</v>
      </c>
      <c r="AG108" s="110">
        <f t="shared" si="204"/>
        <v>36.081700664575301</v>
      </c>
      <c r="AH108" s="110">
        <f t="shared" si="204"/>
        <v>65.606793089747995</v>
      </c>
      <c r="AI108" s="110">
        <f t="shared" ref="AI108:AZ108" si="205">((AI536/AI517)-1)*100</f>
        <v>29.982480283410418</v>
      </c>
      <c r="AJ108" s="110">
        <f t="shared" si="205"/>
        <v>21.432655066068683</v>
      </c>
      <c r="AK108" s="110">
        <f t="shared" si="205"/>
        <v>55.807872689118753</v>
      </c>
      <c r="AL108" s="113">
        <f t="shared" si="205"/>
        <v>36.982676578013262</v>
      </c>
      <c r="AM108" s="110">
        <f t="shared" si="205"/>
        <v>39.1594439200206</v>
      </c>
      <c r="AN108" s="110">
        <f t="shared" si="205"/>
        <v>43.347697297699007</v>
      </c>
      <c r="AO108" s="110">
        <f t="shared" si="205"/>
        <v>42.871684949702662</v>
      </c>
      <c r="AP108" s="110">
        <f t="shared" si="205"/>
        <v>15.776818374990565</v>
      </c>
      <c r="AQ108" s="113">
        <f t="shared" si="205"/>
        <v>48.701255234996445</v>
      </c>
      <c r="AR108" s="110">
        <f t="shared" si="205"/>
        <v>27.123413673819808</v>
      </c>
      <c r="AS108" s="110">
        <f t="shared" si="205"/>
        <v>29.866656597384367</v>
      </c>
      <c r="AT108" s="116">
        <f t="shared" si="205"/>
        <v>46.579531987880721</v>
      </c>
      <c r="AU108" s="110">
        <f t="shared" si="205"/>
        <v>18.681729342982557</v>
      </c>
      <c r="AV108" s="110">
        <f t="shared" si="205"/>
        <v>60.506393536484502</v>
      </c>
      <c r="AW108" s="110">
        <f t="shared" si="205"/>
        <v>30.833716895166098</v>
      </c>
      <c r="AX108" s="113">
        <f t="shared" si="205"/>
        <v>48.935078730282022</v>
      </c>
      <c r="AY108" s="110">
        <f t="shared" si="205"/>
        <v>56.960265195336831</v>
      </c>
      <c r="AZ108" s="113">
        <f t="shared" si="205"/>
        <v>93.861588662153594</v>
      </c>
      <c r="BA108" s="108"/>
    </row>
    <row r="109" spans="2:53" ht="17.25">
      <c r="B109" s="13">
        <v>44158</v>
      </c>
      <c r="C109" s="110">
        <f t="shared" ref="C109:AH109" si="206">((C537/C518)-1)*100</f>
        <v>18.691824971099756</v>
      </c>
      <c r="D109" s="113">
        <f t="shared" si="206"/>
        <v>61.572479482927235</v>
      </c>
      <c r="E109" s="110">
        <f t="shared" si="206"/>
        <v>26.314690408542575</v>
      </c>
      <c r="F109" s="110">
        <f t="shared" si="206"/>
        <v>20.451022014453677</v>
      </c>
      <c r="G109" s="110">
        <f t="shared" si="206"/>
        <v>18.473086144657636</v>
      </c>
      <c r="H109" s="113">
        <f t="shared" si="206"/>
        <v>71.805618665067229</v>
      </c>
      <c r="I109" s="110">
        <f t="shared" si="206"/>
        <v>39.376379847556997</v>
      </c>
      <c r="J109" s="110">
        <f t="shared" si="206"/>
        <v>25.266649287548603</v>
      </c>
      <c r="K109" s="110">
        <f t="shared" si="206"/>
        <v>15.058343713748169</v>
      </c>
      <c r="L109" s="110">
        <f t="shared" si="206"/>
        <v>23.205051119477016</v>
      </c>
      <c r="M109" s="111">
        <f t="shared" si="206"/>
        <v>11.325191464049356</v>
      </c>
      <c r="N109" s="110">
        <f t="shared" si="206"/>
        <v>36.436561595254169</v>
      </c>
      <c r="O109" s="113">
        <f t="shared" si="206"/>
        <v>48.807088601125635</v>
      </c>
      <c r="P109" s="116">
        <f t="shared" si="206"/>
        <v>55.997063364359121</v>
      </c>
      <c r="Q109" s="113">
        <f t="shared" si="206"/>
        <v>54.309140940040955</v>
      </c>
      <c r="R109" s="110">
        <f t="shared" si="206"/>
        <v>41.051609584691072</v>
      </c>
      <c r="S109" s="116">
        <f t="shared" si="206"/>
        <v>52.823068829447116</v>
      </c>
      <c r="T109" s="110">
        <f t="shared" si="206"/>
        <v>16.636324928421086</v>
      </c>
      <c r="U109" s="110">
        <f t="shared" si="206"/>
        <v>24.918798042383571</v>
      </c>
      <c r="V109" s="110">
        <f t="shared" si="206"/>
        <v>23.857907590690065</v>
      </c>
      <c r="W109" s="110">
        <f t="shared" si="206"/>
        <v>47.925196850393689</v>
      </c>
      <c r="X109" s="113">
        <f t="shared" si="206"/>
        <v>59.095566000415722</v>
      </c>
      <c r="Y109" s="113">
        <f t="shared" si="206"/>
        <v>70.237373028256812</v>
      </c>
      <c r="Z109" s="113">
        <f t="shared" si="206"/>
        <v>41.442697136689887</v>
      </c>
      <c r="AA109" s="110">
        <f t="shared" si="206"/>
        <v>17.257645814375699</v>
      </c>
      <c r="AB109" s="110">
        <f t="shared" si="206"/>
        <v>56.552998528038501</v>
      </c>
      <c r="AC109" s="110">
        <f t="shared" si="206"/>
        <v>19.823896047845736</v>
      </c>
      <c r="AD109" s="113">
        <f t="shared" si="206"/>
        <v>48.714941603819085</v>
      </c>
      <c r="AE109" s="113">
        <f t="shared" si="206"/>
        <v>52.312761752476057</v>
      </c>
      <c r="AF109" s="110">
        <f t="shared" si="206"/>
        <v>53.973972502021894</v>
      </c>
      <c r="AG109" s="116">
        <f t="shared" si="206"/>
        <v>36.818327610223967</v>
      </c>
      <c r="AH109" s="110">
        <f t="shared" si="206"/>
        <v>66.682859756478649</v>
      </c>
      <c r="AI109" s="110">
        <f t="shared" ref="AI109:AZ109" si="207">((AI537/AI518)-1)*100</f>
        <v>30.874806454213854</v>
      </c>
      <c r="AJ109" s="110">
        <f t="shared" si="207"/>
        <v>22.186206364579132</v>
      </c>
      <c r="AK109" s="110">
        <f t="shared" si="207"/>
        <v>56.384942264592318</v>
      </c>
      <c r="AL109" s="113">
        <f t="shared" si="207"/>
        <v>35.858623659495883</v>
      </c>
      <c r="AM109" s="110">
        <f t="shared" si="207"/>
        <v>39.957093216497988</v>
      </c>
      <c r="AN109" s="110">
        <f t="shared" si="207"/>
        <v>44.570161823742495</v>
      </c>
      <c r="AO109" s="110">
        <f t="shared" si="207"/>
        <v>43.017265641251527</v>
      </c>
      <c r="AP109" s="110">
        <f t="shared" si="207"/>
        <v>15.965477914626103</v>
      </c>
      <c r="AQ109" s="113">
        <f t="shared" si="207"/>
        <v>47.144787178065073</v>
      </c>
      <c r="AR109" s="110">
        <f t="shared" si="207"/>
        <v>27.228794113622111</v>
      </c>
      <c r="AS109" s="116">
        <f t="shared" si="207"/>
        <v>30.346902496034488</v>
      </c>
      <c r="AT109" s="113">
        <f t="shared" si="207"/>
        <v>46.451086614026217</v>
      </c>
      <c r="AU109" s="110">
        <f t="shared" si="207"/>
        <v>19.100810382646859</v>
      </c>
      <c r="AV109" s="110">
        <f t="shared" si="207"/>
        <v>62.335784775913019</v>
      </c>
      <c r="AW109" s="110">
        <f t="shared" si="207"/>
        <v>31.519306564769156</v>
      </c>
      <c r="AX109" s="113">
        <f t="shared" si="207"/>
        <v>47.880852355229962</v>
      </c>
      <c r="AY109" s="110">
        <f t="shared" si="207"/>
        <v>57.991908588923515</v>
      </c>
      <c r="AZ109" s="113">
        <f t="shared" si="207"/>
        <v>92.159601374051547</v>
      </c>
      <c r="BA109" s="108"/>
    </row>
    <row r="110" spans="2:53" ht="17.25">
      <c r="B110" s="13">
        <v>44159</v>
      </c>
      <c r="C110" s="110">
        <f t="shared" ref="C110:AH110" si="208">((C538/C519)-1)*100</f>
        <v>18.905896077766382</v>
      </c>
      <c r="D110" s="113">
        <f t="shared" si="208"/>
        <v>60.897919273444415</v>
      </c>
      <c r="E110" s="116">
        <f t="shared" si="208"/>
        <v>26.391727771850192</v>
      </c>
      <c r="F110" s="110">
        <f t="shared" si="208"/>
        <v>21.169668166241262</v>
      </c>
      <c r="G110" s="110">
        <f t="shared" si="208"/>
        <v>19.287087079106403</v>
      </c>
      <c r="H110" s="113">
        <f t="shared" si="208"/>
        <v>70.837618194433148</v>
      </c>
      <c r="I110" s="110">
        <f t="shared" si="208"/>
        <v>39.650874214999199</v>
      </c>
      <c r="J110" s="110">
        <f t="shared" si="208"/>
        <v>26.497783407219757</v>
      </c>
      <c r="K110" s="110">
        <f t="shared" si="208"/>
        <v>15.278574083758102</v>
      </c>
      <c r="L110" s="110">
        <f t="shared" si="208"/>
        <v>22.079143381706288</v>
      </c>
      <c r="M110" s="111">
        <f t="shared" si="208"/>
        <v>11.220939354505276</v>
      </c>
      <c r="N110" s="110">
        <f t="shared" si="208"/>
        <v>36.024676348820407</v>
      </c>
      <c r="O110" s="113">
        <f t="shared" si="208"/>
        <v>48.017281418969262</v>
      </c>
      <c r="P110" s="113">
        <f t="shared" si="208"/>
        <v>55.861505975575284</v>
      </c>
      <c r="Q110" s="113">
        <f t="shared" si="208"/>
        <v>52.860729540294528</v>
      </c>
      <c r="R110" s="110">
        <f t="shared" si="208"/>
        <v>41.3422366564727</v>
      </c>
      <c r="S110" s="113">
        <f t="shared" si="208"/>
        <v>52.740504022821113</v>
      </c>
      <c r="T110" s="110">
        <f t="shared" si="208"/>
        <v>17.217546118092606</v>
      </c>
      <c r="U110" s="110">
        <f t="shared" si="208"/>
        <v>25.2164338518166</v>
      </c>
      <c r="V110" s="110">
        <f t="shared" si="208"/>
        <v>24.244847837794236</v>
      </c>
      <c r="W110" s="110">
        <f t="shared" si="208"/>
        <v>47.04034837565996</v>
      </c>
      <c r="X110" s="113">
        <f t="shared" si="208"/>
        <v>58.987266804856397</v>
      </c>
      <c r="Y110" s="113">
        <f t="shared" si="208"/>
        <v>69.111159469030042</v>
      </c>
      <c r="Z110" s="113">
        <f t="shared" si="208"/>
        <v>41.055812525494815</v>
      </c>
      <c r="AA110" s="110">
        <f t="shared" si="208"/>
        <v>17.269667455382564</v>
      </c>
      <c r="AB110" s="110">
        <f t="shared" si="208"/>
        <v>55.325443786982298</v>
      </c>
      <c r="AC110" s="110">
        <f t="shared" si="208"/>
        <v>20.109938845642162</v>
      </c>
      <c r="AD110" s="113">
        <f t="shared" si="208"/>
        <v>47.060971564443442</v>
      </c>
      <c r="AE110" s="113">
        <f t="shared" si="208"/>
        <v>51.156149054939682</v>
      </c>
      <c r="AF110" s="110">
        <f t="shared" si="208"/>
        <v>54.642857142857146</v>
      </c>
      <c r="AG110" s="113">
        <f t="shared" si="208"/>
        <v>36.262318435450823</v>
      </c>
      <c r="AH110" s="110">
        <f t="shared" si="208"/>
        <v>67.240185624396958</v>
      </c>
      <c r="AI110" s="110">
        <f t="shared" ref="AI110:AZ110" si="209">((AI538/AI519)-1)*100</f>
        <v>31.607279388125022</v>
      </c>
      <c r="AJ110" s="110">
        <f t="shared" si="209"/>
        <v>23.002317305117149</v>
      </c>
      <c r="AK110" s="110">
        <f t="shared" si="209"/>
        <v>57.323749590051889</v>
      </c>
      <c r="AL110" s="113">
        <f t="shared" si="209"/>
        <v>34.686162890974835</v>
      </c>
      <c r="AM110" s="110">
        <f t="shared" si="209"/>
        <v>40.44301706407434</v>
      </c>
      <c r="AN110" s="110">
        <f t="shared" si="209"/>
        <v>45.702577897679973</v>
      </c>
      <c r="AO110" s="110">
        <f t="shared" si="209"/>
        <v>43.394792399718554</v>
      </c>
      <c r="AP110" s="110">
        <f t="shared" si="209"/>
        <v>16.082116309233175</v>
      </c>
      <c r="AQ110" s="113">
        <f t="shared" si="209"/>
        <v>45.843771287170007</v>
      </c>
      <c r="AR110" s="110">
        <f t="shared" si="209"/>
        <v>27.186685186283242</v>
      </c>
      <c r="AS110" s="113">
        <f t="shared" si="209"/>
        <v>29.106025177232198</v>
      </c>
      <c r="AT110" s="113">
        <f t="shared" si="209"/>
        <v>45.977459154884428</v>
      </c>
      <c r="AU110" s="110">
        <f t="shared" si="209"/>
        <v>19.551117557646602</v>
      </c>
      <c r="AV110" s="110">
        <f t="shared" si="209"/>
        <v>63.583922590249365</v>
      </c>
      <c r="AW110" s="110">
        <f t="shared" si="209"/>
        <v>32.374731029181582</v>
      </c>
      <c r="AX110" s="113">
        <f t="shared" si="209"/>
        <v>46.497668470539423</v>
      </c>
      <c r="AY110" s="110">
        <f t="shared" si="209"/>
        <v>58.52996551002785</v>
      </c>
      <c r="AZ110" s="113">
        <f t="shared" si="209"/>
        <v>90.106890854487887</v>
      </c>
      <c r="BA110" s="108"/>
    </row>
    <row r="111" spans="2:53" ht="17.25">
      <c r="B111" s="13">
        <v>44160</v>
      </c>
      <c r="C111" s="110">
        <f t="shared" ref="C111:AH111" si="210">((C539/C520)-1)*100</f>
        <v>19.079327696631964</v>
      </c>
      <c r="D111" s="113">
        <f t="shared" si="210"/>
        <v>60.080391302242276</v>
      </c>
      <c r="E111" s="113">
        <f t="shared" si="210"/>
        <v>26.345442920530537</v>
      </c>
      <c r="F111" s="110">
        <f t="shared" si="210"/>
        <v>21.922506774422267</v>
      </c>
      <c r="G111" s="110">
        <f t="shared" si="210"/>
        <v>19.983871062137393</v>
      </c>
      <c r="H111" s="113">
        <f t="shared" si="210"/>
        <v>69.960025662537646</v>
      </c>
      <c r="I111" s="110">
        <f t="shared" si="210"/>
        <v>39.74138026270726</v>
      </c>
      <c r="J111" s="110">
        <f t="shared" si="210"/>
        <v>27.478433576506944</v>
      </c>
      <c r="K111" s="110">
        <f t="shared" si="210"/>
        <v>15.473858139050666</v>
      </c>
      <c r="L111" s="110">
        <f t="shared" si="210"/>
        <v>20.837987563595249</v>
      </c>
      <c r="M111" s="111">
        <f t="shared" si="210"/>
        <v>11.060900491310388</v>
      </c>
      <c r="N111" s="110">
        <f t="shared" si="210"/>
        <v>35.504697916119895</v>
      </c>
      <c r="O111" s="113">
        <f t="shared" si="210"/>
        <v>46.939296983645676</v>
      </c>
      <c r="P111" s="113">
        <f t="shared" si="210"/>
        <v>55.443736615713426</v>
      </c>
      <c r="Q111" s="113">
        <f t="shared" si="210"/>
        <v>50.81162985192109</v>
      </c>
      <c r="R111" s="110">
        <f t="shared" si="210"/>
        <v>41.347734066780781</v>
      </c>
      <c r="S111" s="113">
        <f t="shared" si="210"/>
        <v>52.245511885985252</v>
      </c>
      <c r="T111" s="110">
        <f t="shared" si="210"/>
        <v>17.784005253966594</v>
      </c>
      <c r="U111" s="110">
        <f t="shared" si="210"/>
        <v>25.454569525245297</v>
      </c>
      <c r="V111" s="110">
        <f t="shared" si="210"/>
        <v>24.543828900531818</v>
      </c>
      <c r="W111" s="110">
        <f t="shared" si="210"/>
        <v>46.060868909337735</v>
      </c>
      <c r="X111" s="113">
        <f t="shared" si="210"/>
        <v>58.672814351105252</v>
      </c>
      <c r="Y111" s="113">
        <f t="shared" si="210"/>
        <v>68.136321562747355</v>
      </c>
      <c r="Z111" s="113">
        <f t="shared" si="210"/>
        <v>40.134991461212842</v>
      </c>
      <c r="AA111" s="110">
        <f t="shared" si="210"/>
        <v>17.364235954276385</v>
      </c>
      <c r="AB111" s="110">
        <f t="shared" si="210"/>
        <v>54.302649324352423</v>
      </c>
      <c r="AC111" s="110">
        <f t="shared" si="210"/>
        <v>20.381653992631101</v>
      </c>
      <c r="AD111" s="113">
        <f t="shared" si="210"/>
        <v>45.025496335921012</v>
      </c>
      <c r="AE111" s="113">
        <f t="shared" si="210"/>
        <v>49.86246093248279</v>
      </c>
      <c r="AF111" s="110">
        <f t="shared" si="210"/>
        <v>55.341269181927146</v>
      </c>
      <c r="AG111" s="113">
        <f t="shared" si="210"/>
        <v>35.54440378030592</v>
      </c>
      <c r="AH111" s="116">
        <f t="shared" si="210"/>
        <v>67.472188692787</v>
      </c>
      <c r="AI111" s="110">
        <f t="shared" ref="AI111:AZ111" si="211">((AI539/AI520)-1)*100</f>
        <v>32.384836147633948</v>
      </c>
      <c r="AJ111" s="110">
        <f t="shared" si="211"/>
        <v>23.734009151707159</v>
      </c>
      <c r="AK111" s="110">
        <f t="shared" si="211"/>
        <v>58.001122030304316</v>
      </c>
      <c r="AL111" s="113">
        <f t="shared" si="211"/>
        <v>32.744738662539817</v>
      </c>
      <c r="AM111" s="110">
        <f t="shared" si="211"/>
        <v>40.902428872095811</v>
      </c>
      <c r="AN111" s="110">
        <f t="shared" si="211"/>
        <v>46.760470453972317</v>
      </c>
      <c r="AO111" s="110">
        <f t="shared" si="211"/>
        <v>43.5438146370821</v>
      </c>
      <c r="AP111" s="110">
        <f t="shared" si="211"/>
        <v>16.163120241671148</v>
      </c>
      <c r="AQ111" s="113">
        <f t="shared" si="211"/>
        <v>44.361984755219638</v>
      </c>
      <c r="AR111" s="110">
        <f t="shared" si="211"/>
        <v>27.087837172289021</v>
      </c>
      <c r="AS111" s="113">
        <f t="shared" si="211"/>
        <v>27.747113354706343</v>
      </c>
      <c r="AT111" s="113">
        <f t="shared" si="211"/>
        <v>45.19729709994327</v>
      </c>
      <c r="AU111" s="110">
        <f t="shared" si="211"/>
        <v>19.994569668749797</v>
      </c>
      <c r="AV111" s="110">
        <f t="shared" si="211"/>
        <v>64.603505331535743</v>
      </c>
      <c r="AW111" s="110">
        <f t="shared" si="211"/>
        <v>33.271306708123284</v>
      </c>
      <c r="AX111" s="113">
        <f t="shared" si="211"/>
        <v>45.017203794105384</v>
      </c>
      <c r="AY111" s="110">
        <f t="shared" si="211"/>
        <v>58.839164004400011</v>
      </c>
      <c r="AZ111" s="113">
        <f t="shared" si="211"/>
        <v>87.64837645730816</v>
      </c>
      <c r="BA111" s="108"/>
    </row>
    <row r="112" spans="2:53" ht="17.25">
      <c r="B112" s="13">
        <v>44161</v>
      </c>
      <c r="C112" s="110">
        <f t="shared" ref="C112:AH112" si="212">((C540/C521)-1)*100</f>
        <v>19.224556648262304</v>
      </c>
      <c r="D112" s="113">
        <f t="shared" si="212"/>
        <v>59.186929255143596</v>
      </c>
      <c r="E112" s="113">
        <f t="shared" si="212"/>
        <v>26.149034248380907</v>
      </c>
      <c r="F112" s="110">
        <f t="shared" si="212"/>
        <v>22.484145527369837</v>
      </c>
      <c r="G112" s="110">
        <f t="shared" si="212"/>
        <v>20.667591661329698</v>
      </c>
      <c r="H112" s="113">
        <f t="shared" si="212"/>
        <v>68.827197391810515</v>
      </c>
      <c r="I112" s="110">
        <f t="shared" si="212"/>
        <v>39.692666591686617</v>
      </c>
      <c r="J112" s="110">
        <f t="shared" si="212"/>
        <v>28.311153615483132</v>
      </c>
      <c r="K112" s="110">
        <f t="shared" si="212"/>
        <v>15.685287271222069</v>
      </c>
      <c r="L112" s="110">
        <f t="shared" si="212"/>
        <v>19.507691213713297</v>
      </c>
      <c r="M112" s="111">
        <f t="shared" si="212"/>
        <v>10.856065848417519</v>
      </c>
      <c r="N112" s="110">
        <f t="shared" si="212"/>
        <v>34.997121473805407</v>
      </c>
      <c r="O112" s="113">
        <f t="shared" si="212"/>
        <v>45.554063674725121</v>
      </c>
      <c r="P112" s="113">
        <f t="shared" si="212"/>
        <v>54.703115160428894</v>
      </c>
      <c r="Q112" s="113">
        <f t="shared" si="212"/>
        <v>48.433201741493392</v>
      </c>
      <c r="R112" s="110">
        <f t="shared" si="212"/>
        <v>41.356419832921972</v>
      </c>
      <c r="S112" s="113">
        <f t="shared" si="212"/>
        <v>51.771168920350341</v>
      </c>
      <c r="T112" s="110">
        <f t="shared" si="212"/>
        <v>18.193615133177833</v>
      </c>
      <c r="U112" s="110">
        <f t="shared" si="212"/>
        <v>25.554502881932883</v>
      </c>
      <c r="V112" s="110">
        <f t="shared" si="212"/>
        <v>24.779795399501147</v>
      </c>
      <c r="W112" s="110">
        <f t="shared" si="212"/>
        <v>44.806765515076499</v>
      </c>
      <c r="X112" s="113">
        <f t="shared" si="212"/>
        <v>58.023465692650625</v>
      </c>
      <c r="Y112" s="113">
        <f t="shared" si="212"/>
        <v>67.159852574242862</v>
      </c>
      <c r="Z112" s="113">
        <f t="shared" si="212"/>
        <v>39.271911024946029</v>
      </c>
      <c r="AA112" s="110">
        <f t="shared" si="212"/>
        <v>17.481141061698445</v>
      </c>
      <c r="AB112" s="110">
        <f t="shared" si="212"/>
        <v>53.148307542269869</v>
      </c>
      <c r="AC112" s="110">
        <f t="shared" si="212"/>
        <v>20.600928847672307</v>
      </c>
      <c r="AD112" s="113">
        <f t="shared" si="212"/>
        <v>43.088538019142206</v>
      </c>
      <c r="AE112" s="113">
        <f t="shared" si="212"/>
        <v>48.454394583458878</v>
      </c>
      <c r="AF112" s="110">
        <f t="shared" si="212"/>
        <v>56.037559780706857</v>
      </c>
      <c r="AG112" s="113">
        <f t="shared" si="212"/>
        <v>34.699906353131226</v>
      </c>
      <c r="AH112" s="113">
        <f t="shared" si="212"/>
        <v>67.368261538829614</v>
      </c>
      <c r="AI112" s="110">
        <f t="shared" ref="AI112:AZ112" si="213">((AI540/AI521)-1)*100</f>
        <v>32.959050880174679</v>
      </c>
      <c r="AJ112" s="110">
        <f t="shared" si="213"/>
        <v>24.422880113692223</v>
      </c>
      <c r="AK112" s="116">
        <f t="shared" si="213"/>
        <v>58.418412487019886</v>
      </c>
      <c r="AL112" s="113">
        <f t="shared" si="213"/>
        <v>32.392842380441913</v>
      </c>
      <c r="AM112" s="110">
        <f t="shared" si="213"/>
        <v>41.269493212539146</v>
      </c>
      <c r="AN112" s="110">
        <f t="shared" si="213"/>
        <v>47.553973804496088</v>
      </c>
      <c r="AO112" s="110">
        <f t="shared" si="213"/>
        <v>43.483542884288148</v>
      </c>
      <c r="AP112" s="110">
        <f t="shared" si="213"/>
        <v>16.206405963464032</v>
      </c>
      <c r="AQ112" s="113">
        <f t="shared" si="213"/>
        <v>42.926294323510476</v>
      </c>
      <c r="AR112" s="110">
        <f t="shared" si="213"/>
        <v>26.899014599175743</v>
      </c>
      <c r="AS112" s="113">
        <f t="shared" si="213"/>
        <v>26.29559051821877</v>
      </c>
      <c r="AT112" s="113">
        <f t="shared" si="213"/>
        <v>44.149356119207404</v>
      </c>
      <c r="AU112" s="110">
        <f t="shared" si="213"/>
        <v>20.291728240180618</v>
      </c>
      <c r="AV112" s="110">
        <f t="shared" si="213"/>
        <v>65.512020832071684</v>
      </c>
      <c r="AW112" s="110">
        <f t="shared" si="213"/>
        <v>34.27265568493474</v>
      </c>
      <c r="AX112" s="113">
        <f t="shared" si="213"/>
        <v>43.503440916472599</v>
      </c>
      <c r="AY112" s="110">
        <f t="shared" si="213"/>
        <v>59.151679709277104</v>
      </c>
      <c r="AZ112" s="113">
        <f t="shared" si="213"/>
        <v>83.958243303930828</v>
      </c>
      <c r="BA112" s="108"/>
    </row>
    <row r="113" spans="2:53" ht="17.25">
      <c r="B113" s="13">
        <v>44162</v>
      </c>
      <c r="C113" s="110">
        <f t="shared" ref="C113:AH113" si="214">((C541/C522)-1)*100</f>
        <v>19.399594138427688</v>
      </c>
      <c r="D113" s="113">
        <f t="shared" si="214"/>
        <v>58.235964771327353</v>
      </c>
      <c r="E113" s="113">
        <f t="shared" si="214"/>
        <v>25.922463452770383</v>
      </c>
      <c r="F113" s="110">
        <f t="shared" si="214"/>
        <v>22.853658401991005</v>
      </c>
      <c r="G113" s="110">
        <f t="shared" si="214"/>
        <v>21.38886629969976</v>
      </c>
      <c r="H113" s="113">
        <f t="shared" si="214"/>
        <v>67.610177083514486</v>
      </c>
      <c r="I113" s="110">
        <f t="shared" si="214"/>
        <v>39.241134018044079</v>
      </c>
      <c r="J113" s="110">
        <f t="shared" si="214"/>
        <v>29.189791501489282</v>
      </c>
      <c r="K113" s="110">
        <f t="shared" si="214"/>
        <v>15.872928321095547</v>
      </c>
      <c r="L113" s="110">
        <f t="shared" si="214"/>
        <v>18.21112557911977</v>
      </c>
      <c r="M113" s="111">
        <f t="shared" si="214"/>
        <v>10.668078099270794</v>
      </c>
      <c r="N113" s="110">
        <f t="shared" si="214"/>
        <v>34.356934231089653</v>
      </c>
      <c r="O113" s="113">
        <f t="shared" si="214"/>
        <v>43.951307432525311</v>
      </c>
      <c r="P113" s="113">
        <f t="shared" si="214"/>
        <v>53.861373083688392</v>
      </c>
      <c r="Q113" s="113">
        <f t="shared" si="214"/>
        <v>45.755413088181939</v>
      </c>
      <c r="R113" s="110">
        <f t="shared" si="214"/>
        <v>41.18487258179038</v>
      </c>
      <c r="S113" s="113">
        <f t="shared" si="214"/>
        <v>50.284341609106932</v>
      </c>
      <c r="T113" s="110">
        <f t="shared" si="214"/>
        <v>18.629928772058712</v>
      </c>
      <c r="U113" s="110">
        <f t="shared" si="214"/>
        <v>25.514127002509788</v>
      </c>
      <c r="V113" s="110">
        <f t="shared" si="214"/>
        <v>25.080385261462169</v>
      </c>
      <c r="W113" s="110">
        <f t="shared" si="214"/>
        <v>44.465416795223156</v>
      </c>
      <c r="X113" s="113">
        <f t="shared" si="214"/>
        <v>57.119280875774869</v>
      </c>
      <c r="Y113" s="113">
        <f t="shared" si="214"/>
        <v>66.050251304138754</v>
      </c>
      <c r="Z113" s="113">
        <f t="shared" si="214"/>
        <v>38.332090562835177</v>
      </c>
      <c r="AA113" s="110">
        <f t="shared" si="214"/>
        <v>17.694409910061303</v>
      </c>
      <c r="AB113" s="110">
        <f t="shared" si="214"/>
        <v>51.86658285648231</v>
      </c>
      <c r="AC113" s="110">
        <f t="shared" si="214"/>
        <v>20.791040695002195</v>
      </c>
      <c r="AD113" s="113">
        <f t="shared" si="214"/>
        <v>40.990515241882065</v>
      </c>
      <c r="AE113" s="113">
        <f t="shared" si="214"/>
        <v>47.030316422883089</v>
      </c>
      <c r="AF113" s="110">
        <f t="shared" si="214"/>
        <v>56.58592452614095</v>
      </c>
      <c r="AG113" s="113">
        <f t="shared" si="214"/>
        <v>33.774630143369386</v>
      </c>
      <c r="AH113" s="113">
        <f t="shared" si="214"/>
        <v>66.912861173316429</v>
      </c>
      <c r="AI113" s="110">
        <f t="shared" ref="AI113:AZ113" si="215">((AI541/AI522)-1)*100</f>
        <v>33.421817343473805</v>
      </c>
      <c r="AJ113" s="110">
        <f t="shared" si="215"/>
        <v>24.989522926383657</v>
      </c>
      <c r="AK113" s="113">
        <f t="shared" si="215"/>
        <v>58.356384478863667</v>
      </c>
      <c r="AL113" s="113">
        <f t="shared" si="215"/>
        <v>32.216721991742105</v>
      </c>
      <c r="AM113" s="110">
        <f t="shared" si="215"/>
        <v>41.557862827688787</v>
      </c>
      <c r="AN113" s="110">
        <f t="shared" si="215"/>
        <v>48.119052969779894</v>
      </c>
      <c r="AO113" s="110">
        <f t="shared" si="215"/>
        <v>43.281715511735428</v>
      </c>
      <c r="AP113" s="110">
        <f t="shared" si="215"/>
        <v>16.231225081189859</v>
      </c>
      <c r="AQ113" s="113">
        <f t="shared" si="215"/>
        <v>41.340973409319083</v>
      </c>
      <c r="AR113" s="110">
        <f t="shared" si="215"/>
        <v>26.900101777384378</v>
      </c>
      <c r="AS113" s="113">
        <f t="shared" si="215"/>
        <v>24.899930682058603</v>
      </c>
      <c r="AT113" s="113">
        <f t="shared" si="215"/>
        <v>43.069948186528542</v>
      </c>
      <c r="AU113" s="110">
        <f t="shared" si="215"/>
        <v>20.54708369902276</v>
      </c>
      <c r="AV113" s="116">
        <f t="shared" si="215"/>
        <v>65.607866507747346</v>
      </c>
      <c r="AW113" s="110">
        <f t="shared" si="215"/>
        <v>35.00882469693731</v>
      </c>
      <c r="AX113" s="113">
        <f t="shared" si="215"/>
        <v>41.923629543982365</v>
      </c>
      <c r="AY113" s="116">
        <f t="shared" si="215"/>
        <v>59.162465014297382</v>
      </c>
      <c r="AZ113" s="113">
        <f t="shared" si="215"/>
        <v>80.614154821940858</v>
      </c>
      <c r="BA113" s="108"/>
    </row>
    <row r="114" spans="2:53">
      <c r="B114" s="13">
        <v>44163</v>
      </c>
      <c r="C114" s="110">
        <f t="shared" ref="C114:AH114" si="216">((C542/C523)-1)*100</f>
        <v>19.56161078923553</v>
      </c>
      <c r="D114" s="113">
        <f t="shared" si="216"/>
        <v>57.0768027995979</v>
      </c>
      <c r="E114" s="113">
        <f t="shared" si="216"/>
        <v>25.643410996405148</v>
      </c>
      <c r="F114" s="110">
        <f t="shared" si="216"/>
        <v>23.583402156935328</v>
      </c>
      <c r="G114" s="110">
        <f t="shared" si="216"/>
        <v>22.012533005788427</v>
      </c>
      <c r="H114" s="113">
        <f t="shared" si="216"/>
        <v>66.162396910348292</v>
      </c>
      <c r="I114" s="110">
        <f t="shared" si="216"/>
        <v>39.094764384114924</v>
      </c>
      <c r="J114" s="110">
        <f t="shared" si="216"/>
        <v>29.912820159078013</v>
      </c>
      <c r="K114" s="110">
        <f t="shared" si="216"/>
        <v>16.077948805533616</v>
      </c>
      <c r="L114" s="110">
        <f t="shared" si="216"/>
        <v>16.962788730640654</v>
      </c>
      <c r="M114" s="111">
        <f t="shared" si="216"/>
        <v>10.468775286353903</v>
      </c>
      <c r="N114" s="110">
        <f t="shared" si="216"/>
        <v>33.75949903786568</v>
      </c>
      <c r="O114" s="113">
        <f t="shared" si="216"/>
        <v>42.397083643903002</v>
      </c>
      <c r="P114" s="113">
        <f t="shared" si="216"/>
        <v>52.819491336925381</v>
      </c>
      <c r="Q114" s="113">
        <f t="shared" si="216"/>
        <v>43.201035687772738</v>
      </c>
      <c r="R114" s="110">
        <f t="shared" si="216"/>
        <v>41.18430925924423</v>
      </c>
      <c r="S114" s="113">
        <f t="shared" si="216"/>
        <v>48.867917962850839</v>
      </c>
      <c r="T114" s="110">
        <f t="shared" si="216"/>
        <v>18.940678403026268</v>
      </c>
      <c r="U114" s="110">
        <f t="shared" si="216"/>
        <v>25.451834961545771</v>
      </c>
      <c r="V114" s="110">
        <f t="shared" si="216"/>
        <v>25.294722964507699</v>
      </c>
      <c r="W114" s="110">
        <f t="shared" si="216"/>
        <v>43.496642626212378</v>
      </c>
      <c r="X114" s="113">
        <f t="shared" si="216"/>
        <v>56.12913624614211</v>
      </c>
      <c r="Y114" s="113">
        <f t="shared" si="216"/>
        <v>64.359651090976783</v>
      </c>
      <c r="Z114" s="113">
        <f t="shared" si="216"/>
        <v>37.274773418546459</v>
      </c>
      <c r="AA114" s="110">
        <f t="shared" si="216"/>
        <v>18.011858489287125</v>
      </c>
      <c r="AB114" s="110">
        <f t="shared" si="216"/>
        <v>50.62694650362878</v>
      </c>
      <c r="AC114" s="110">
        <f t="shared" si="216"/>
        <v>20.965416266000503</v>
      </c>
      <c r="AD114" s="113">
        <f t="shared" si="216"/>
        <v>38.958624248679527</v>
      </c>
      <c r="AE114" s="113">
        <f t="shared" si="216"/>
        <v>45.559322933600541</v>
      </c>
      <c r="AF114" s="110">
        <f t="shared" si="216"/>
        <v>57.464288524000565</v>
      </c>
      <c r="AG114" s="113">
        <f t="shared" si="216"/>
        <v>32.759211748865539</v>
      </c>
      <c r="AH114" s="113">
        <f t="shared" si="216"/>
        <v>66.162263806666118</v>
      </c>
      <c r="AI114" s="110">
        <f t="shared" ref="AI114:AZ114" si="217">((AI542/AI523)-1)*100</f>
        <v>33.818752114781667</v>
      </c>
      <c r="AJ114" s="110">
        <f t="shared" si="217"/>
        <v>25.548825255968577</v>
      </c>
      <c r="AK114" s="113">
        <f t="shared" si="217"/>
        <v>58.131887238484147</v>
      </c>
      <c r="AL114" s="113">
        <f t="shared" si="217"/>
        <v>31.669626929566363</v>
      </c>
      <c r="AM114" s="110">
        <f t="shared" si="217"/>
        <v>41.772985522776196</v>
      </c>
      <c r="AN114" s="110">
        <f t="shared" si="217"/>
        <v>48.37191126731333</v>
      </c>
      <c r="AO114" s="110">
        <f t="shared" si="217"/>
        <v>43.018233534844107</v>
      </c>
      <c r="AP114" s="110">
        <f t="shared" si="217"/>
        <v>16.208646559332852</v>
      </c>
      <c r="AQ114" s="113">
        <f t="shared" si="217"/>
        <v>39.451396693294427</v>
      </c>
      <c r="AR114" s="110">
        <f t="shared" si="217"/>
        <v>27.033313591575524</v>
      </c>
      <c r="AS114" s="113">
        <f t="shared" si="217"/>
        <v>23.551297694035988</v>
      </c>
      <c r="AT114" s="113">
        <f t="shared" si="217"/>
        <v>41.845017747875481</v>
      </c>
      <c r="AU114" s="110">
        <f t="shared" si="217"/>
        <v>20.805807627822006</v>
      </c>
      <c r="AV114" s="110">
        <f t="shared" si="217"/>
        <v>65.121438580102776</v>
      </c>
      <c r="AW114" s="110">
        <f t="shared" si="217"/>
        <v>35.202662709410482</v>
      </c>
      <c r="AX114" s="113">
        <f t="shared" si="217"/>
        <v>40.173461327547329</v>
      </c>
      <c r="AY114" s="113">
        <f t="shared" si="217"/>
        <v>59.069247805109541</v>
      </c>
      <c r="AZ114" s="113">
        <f t="shared" si="217"/>
        <v>76.445843176342237</v>
      </c>
      <c r="BA114" s="108"/>
    </row>
    <row r="115" spans="2:53">
      <c r="B115" s="13">
        <v>44164</v>
      </c>
      <c r="C115" s="110">
        <f t="shared" ref="C115:AH115" si="218">((C543/C524)-1)*100</f>
        <v>19.705215638366202</v>
      </c>
      <c r="D115" s="113">
        <f t="shared" si="218"/>
        <v>55.927904162106955</v>
      </c>
      <c r="E115" s="113">
        <f t="shared" si="218"/>
        <v>25.336026655655488</v>
      </c>
      <c r="F115" s="110">
        <f t="shared" si="218"/>
        <v>24.225676997854649</v>
      </c>
      <c r="G115" s="110">
        <f t="shared" si="218"/>
        <v>22.656102776468721</v>
      </c>
      <c r="H115" s="113">
        <f t="shared" si="218"/>
        <v>64.257536728165448</v>
      </c>
      <c r="I115" s="110">
        <f t="shared" si="218"/>
        <v>38.688069519039317</v>
      </c>
      <c r="J115" s="110">
        <f t="shared" si="218"/>
        <v>30.65887214210985</v>
      </c>
      <c r="K115" s="110">
        <f t="shared" si="218"/>
        <v>16.278666789767616</v>
      </c>
      <c r="L115" s="110">
        <f t="shared" si="218"/>
        <v>15.768437112213363</v>
      </c>
      <c r="M115" s="111">
        <f t="shared" si="218"/>
        <v>10.253225633510809</v>
      </c>
      <c r="N115" s="110">
        <f t="shared" si="218"/>
        <v>33.069308051293447</v>
      </c>
      <c r="O115" s="113">
        <f t="shared" si="218"/>
        <v>40.727114221190504</v>
      </c>
      <c r="P115" s="113">
        <f t="shared" si="218"/>
        <v>51.770636126671455</v>
      </c>
      <c r="Q115" s="113">
        <f t="shared" si="218"/>
        <v>40.509044389170512</v>
      </c>
      <c r="R115" s="110">
        <f t="shared" si="218"/>
        <v>41.066911278743824</v>
      </c>
      <c r="S115" s="113">
        <f t="shared" si="218"/>
        <v>47.191404929046676</v>
      </c>
      <c r="T115" s="110">
        <f t="shared" si="218"/>
        <v>19.195546146738572</v>
      </c>
      <c r="U115" s="110">
        <f t="shared" si="218"/>
        <v>25.437749078454196</v>
      </c>
      <c r="V115" s="110">
        <f t="shared" si="218"/>
        <v>25.377344725280061</v>
      </c>
      <c r="W115" s="110">
        <f t="shared" si="218"/>
        <v>43.191900213976318</v>
      </c>
      <c r="X115" s="113">
        <f t="shared" si="218"/>
        <v>54.900949050629812</v>
      </c>
      <c r="Y115" s="113">
        <f t="shared" si="218"/>
        <v>62.658612627240572</v>
      </c>
      <c r="Z115" s="113">
        <f t="shared" si="218"/>
        <v>35.995979707092943</v>
      </c>
      <c r="AA115" s="110">
        <f t="shared" si="218"/>
        <v>18.326627367613636</v>
      </c>
      <c r="AB115" s="110">
        <f t="shared" si="218"/>
        <v>49.343998118792683</v>
      </c>
      <c r="AC115" s="110">
        <f t="shared" si="218"/>
        <v>21.201754057984811</v>
      </c>
      <c r="AD115" s="113">
        <f t="shared" si="218"/>
        <v>36.79266714735838</v>
      </c>
      <c r="AE115" s="113">
        <f t="shared" si="218"/>
        <v>44.221111228152644</v>
      </c>
      <c r="AF115" s="110">
        <f t="shared" si="218"/>
        <v>58.055537219178376</v>
      </c>
      <c r="AG115" s="113">
        <f t="shared" si="218"/>
        <v>31.675413109788451</v>
      </c>
      <c r="AH115" s="113">
        <f t="shared" si="218"/>
        <v>65.392722486665122</v>
      </c>
      <c r="AI115" s="110">
        <f t="shared" ref="AI115:AZ115" si="219">((AI543/AI524)-1)*100</f>
        <v>34.024917352956876</v>
      </c>
      <c r="AJ115" s="110">
        <f t="shared" si="219"/>
        <v>26.06755511563621</v>
      </c>
      <c r="AK115" s="113">
        <f t="shared" si="219"/>
        <v>57.490341856889593</v>
      </c>
      <c r="AL115" s="113">
        <f t="shared" si="219"/>
        <v>31.025233468585391</v>
      </c>
      <c r="AM115" s="110">
        <f t="shared" si="219"/>
        <v>41.960596130907476</v>
      </c>
      <c r="AN115" s="110">
        <f t="shared" si="219"/>
        <v>48.51740571470107</v>
      </c>
      <c r="AO115" s="110">
        <f t="shared" si="219"/>
        <v>42.76936783047902</v>
      </c>
      <c r="AP115" s="110">
        <f t="shared" si="219"/>
        <v>16.188155229195811</v>
      </c>
      <c r="AQ115" s="113">
        <f t="shared" si="219"/>
        <v>37.611052366317146</v>
      </c>
      <c r="AR115" s="110">
        <f t="shared" si="219"/>
        <v>27.112948802085079</v>
      </c>
      <c r="AS115" s="113">
        <f t="shared" si="219"/>
        <v>22.161883293655915</v>
      </c>
      <c r="AT115" s="113">
        <f t="shared" si="219"/>
        <v>41.021843761569812</v>
      </c>
      <c r="AU115" s="110">
        <f t="shared" si="219"/>
        <v>21.068380885202863</v>
      </c>
      <c r="AV115" s="113">
        <f t="shared" si="219"/>
        <v>64.810487318324306</v>
      </c>
      <c r="AW115" s="110">
        <f t="shared" si="219"/>
        <v>35.347317040680856</v>
      </c>
      <c r="AX115" s="113">
        <f t="shared" si="219"/>
        <v>38.295394501169675</v>
      </c>
      <c r="AY115" s="113">
        <f t="shared" si="219"/>
        <v>58.88271127441498</v>
      </c>
      <c r="AZ115" s="113">
        <f t="shared" si="219"/>
        <v>72.695745468557575</v>
      </c>
      <c r="BA115" s="108"/>
    </row>
    <row r="116" spans="2:53" ht="17.25">
      <c r="B116" s="13">
        <v>44165</v>
      </c>
      <c r="C116" s="110">
        <f t="shared" ref="C116:AH116" si="220">((C544/C525)-1)*100</f>
        <v>19.869726644555929</v>
      </c>
      <c r="D116" s="113">
        <f t="shared" si="220"/>
        <v>54.833955105466202</v>
      </c>
      <c r="E116" s="113">
        <f t="shared" si="220"/>
        <v>25.05084129498789</v>
      </c>
      <c r="F116" s="110">
        <f t="shared" si="220"/>
        <v>24.903000402380648</v>
      </c>
      <c r="G116" s="110">
        <f t="shared" si="220"/>
        <v>23.27638679414077</v>
      </c>
      <c r="H116" s="113">
        <f t="shared" si="220"/>
        <v>62.189231558913114</v>
      </c>
      <c r="I116" s="110">
        <f t="shared" si="220"/>
        <v>39.100430987036503</v>
      </c>
      <c r="J116" s="110">
        <f t="shared" si="220"/>
        <v>31.222836823389954</v>
      </c>
      <c r="K116" s="110">
        <f t="shared" si="220"/>
        <v>16.372611256566572</v>
      </c>
      <c r="L116" s="110">
        <f t="shared" si="220"/>
        <v>14.640110506777182</v>
      </c>
      <c r="M116" s="111">
        <f t="shared" si="220"/>
        <v>10.077450527587285</v>
      </c>
      <c r="N116" s="116">
        <f t="shared" si="220"/>
        <v>32.590409381022397</v>
      </c>
      <c r="O116" s="113">
        <f t="shared" si="220"/>
        <v>39.160164811080911</v>
      </c>
      <c r="P116" s="113">
        <f t="shared" si="220"/>
        <v>50.574884947109844</v>
      </c>
      <c r="Q116" s="113">
        <f t="shared" si="220"/>
        <v>38.099724461330453</v>
      </c>
      <c r="R116" s="116">
        <f t="shared" si="220"/>
        <v>41.203347441323587</v>
      </c>
      <c r="S116" s="113">
        <f t="shared" si="220"/>
        <v>45.594355896224201</v>
      </c>
      <c r="T116" s="110">
        <f t="shared" si="220"/>
        <v>19.645637583892615</v>
      </c>
      <c r="U116" s="110">
        <f t="shared" si="220"/>
        <v>25.867390524455637</v>
      </c>
      <c r="V116" s="110">
        <f t="shared" si="220"/>
        <v>25.499468896588073</v>
      </c>
      <c r="W116" s="110">
        <f t="shared" si="220"/>
        <v>42.829658636247572</v>
      </c>
      <c r="X116" s="113">
        <f t="shared" si="220"/>
        <v>54.105223976847718</v>
      </c>
      <c r="Y116" s="113">
        <f t="shared" si="220"/>
        <v>61.023240389713031</v>
      </c>
      <c r="Z116" s="113">
        <f t="shared" si="220"/>
        <v>34.674897589005724</v>
      </c>
      <c r="AA116" s="110">
        <f t="shared" si="220"/>
        <v>18.776071806002271</v>
      </c>
      <c r="AB116" s="110">
        <f t="shared" si="220"/>
        <v>47.681973834401646</v>
      </c>
      <c r="AC116" s="110">
        <f t="shared" si="220"/>
        <v>21.434101692627451</v>
      </c>
      <c r="AD116" s="113">
        <f t="shared" si="220"/>
        <v>34.79828114934265</v>
      </c>
      <c r="AE116" s="113">
        <f t="shared" si="220"/>
        <v>42.785477209962217</v>
      </c>
      <c r="AF116" s="110">
        <f t="shared" si="220"/>
        <v>58.999182479239252</v>
      </c>
      <c r="AG116" s="113">
        <f t="shared" si="220"/>
        <v>30.561755227668662</v>
      </c>
      <c r="AH116" s="113">
        <f t="shared" si="220"/>
        <v>64.753060158954241</v>
      </c>
      <c r="AI116" s="110">
        <f t="shared" ref="AI116:AZ116" si="221">((AI544/AI525)-1)*100</f>
        <v>34.150339502998726</v>
      </c>
      <c r="AJ116" s="110">
        <f t="shared" si="221"/>
        <v>26.600727669364566</v>
      </c>
      <c r="AK116" s="113">
        <f t="shared" si="221"/>
        <v>57.171287210812906</v>
      </c>
      <c r="AL116" s="113">
        <f t="shared" si="221"/>
        <v>31.202340608281197</v>
      </c>
      <c r="AM116" s="110">
        <f t="shared" si="221"/>
        <v>42.003039480917018</v>
      </c>
      <c r="AN116" s="110">
        <f t="shared" si="221"/>
        <v>48.700242516937607</v>
      </c>
      <c r="AO116" s="110">
        <f t="shared" si="221"/>
        <v>43.150098451866967</v>
      </c>
      <c r="AP116" s="110">
        <f t="shared" si="221"/>
        <v>16.230378635016617</v>
      </c>
      <c r="AQ116" s="113">
        <f t="shared" si="221"/>
        <v>35.963081668554331</v>
      </c>
      <c r="AR116" s="110">
        <f t="shared" si="221"/>
        <v>27.194516543117619</v>
      </c>
      <c r="AS116" s="113">
        <f t="shared" si="221"/>
        <v>20.196899448874262</v>
      </c>
      <c r="AT116" s="113">
        <f t="shared" si="221"/>
        <v>39.9004022684571</v>
      </c>
      <c r="AU116" s="110">
        <f t="shared" si="221"/>
        <v>21.435791905844969</v>
      </c>
      <c r="AV116" s="113">
        <f t="shared" si="221"/>
        <v>64.358960146333374</v>
      </c>
      <c r="AW116" s="110">
        <f t="shared" si="221"/>
        <v>35.660310519080141</v>
      </c>
      <c r="AX116" s="113">
        <f t="shared" si="221"/>
        <v>36.624878821554361</v>
      </c>
      <c r="AY116" s="113">
        <f t="shared" si="221"/>
        <v>58.204042366566981</v>
      </c>
      <c r="AZ116" s="113">
        <f t="shared" si="221"/>
        <v>69.20232205003019</v>
      </c>
      <c r="BA116" s="108"/>
    </row>
    <row r="117" spans="2:53">
      <c r="B117" s="13">
        <v>44166</v>
      </c>
      <c r="C117" s="110">
        <f t="shared" ref="C117:AH117" si="222">((C545/C526)-1)*100</f>
        <v>20.166172749292976</v>
      </c>
      <c r="D117" s="113">
        <f t="shared" si="222"/>
        <v>53.720539298089129</v>
      </c>
      <c r="E117" s="113">
        <f t="shared" si="222"/>
        <v>24.993615998697514</v>
      </c>
      <c r="F117" s="110">
        <f t="shared" si="222"/>
        <v>25.611294958996034</v>
      </c>
      <c r="G117" s="110">
        <f t="shared" si="222"/>
        <v>23.963905204914447</v>
      </c>
      <c r="H117" s="113">
        <f t="shared" si="222"/>
        <v>60.137218728538521</v>
      </c>
      <c r="I117" s="110">
        <f t="shared" si="222"/>
        <v>39.183727798344471</v>
      </c>
      <c r="J117" s="110">
        <f t="shared" si="222"/>
        <v>31.655153272065629</v>
      </c>
      <c r="K117" s="110">
        <f t="shared" si="222"/>
        <v>16.568979285383676</v>
      </c>
      <c r="L117" s="110">
        <f t="shared" si="222"/>
        <v>14.887275967652691</v>
      </c>
      <c r="M117" s="111">
        <f t="shared" si="222"/>
        <v>10.042162764180196</v>
      </c>
      <c r="N117" s="113">
        <f t="shared" si="222"/>
        <v>32.144817337235466</v>
      </c>
      <c r="O117" s="113">
        <f t="shared" si="222"/>
        <v>37.719860919369893</v>
      </c>
      <c r="P117" s="113">
        <f t="shared" si="222"/>
        <v>49.386432915083176</v>
      </c>
      <c r="Q117" s="113">
        <f t="shared" si="222"/>
        <v>35.717009693798538</v>
      </c>
      <c r="R117" s="113">
        <f t="shared" si="222"/>
        <v>41.070416906381602</v>
      </c>
      <c r="S117" s="113">
        <f t="shared" si="222"/>
        <v>44.202067928457907</v>
      </c>
      <c r="T117" s="110">
        <f t="shared" si="222"/>
        <v>19.845486558323522</v>
      </c>
      <c r="U117" s="110">
        <f t="shared" si="222"/>
        <v>26.316898798678267</v>
      </c>
      <c r="V117" s="110">
        <f t="shared" si="222"/>
        <v>25.721455789760395</v>
      </c>
      <c r="W117" s="110">
        <f t="shared" si="222"/>
        <v>42.990576265532468</v>
      </c>
      <c r="X117" s="113">
        <f t="shared" si="222"/>
        <v>52.912798191959375</v>
      </c>
      <c r="Y117" s="113">
        <f t="shared" si="222"/>
        <v>59.272934767122166</v>
      </c>
      <c r="Z117" s="113">
        <f t="shared" si="222"/>
        <v>33.551585916355783</v>
      </c>
      <c r="AA117" s="110">
        <f t="shared" si="222"/>
        <v>19.250818780250412</v>
      </c>
      <c r="AB117" s="110">
        <f t="shared" si="222"/>
        <v>46.230973704927351</v>
      </c>
      <c r="AC117" s="110">
        <f t="shared" si="222"/>
        <v>21.673105177203091</v>
      </c>
      <c r="AD117" s="113">
        <f t="shared" si="222"/>
        <v>32.517886425608708</v>
      </c>
      <c r="AE117" s="113">
        <f t="shared" si="222"/>
        <v>41.545711913965718</v>
      </c>
      <c r="AF117" s="110">
        <f t="shared" si="222"/>
        <v>59.951443555761095</v>
      </c>
      <c r="AG117" s="113">
        <f t="shared" si="222"/>
        <v>30.438964843019534</v>
      </c>
      <c r="AH117" s="113">
        <f t="shared" si="222"/>
        <v>64.215978289647865</v>
      </c>
      <c r="AI117" s="110">
        <f t="shared" ref="AI117:AZ117" si="223">((AI545/AI526)-1)*100</f>
        <v>34.458200155293525</v>
      </c>
      <c r="AJ117" s="110">
        <f t="shared" si="223"/>
        <v>27.221187079220542</v>
      </c>
      <c r="AK117" s="113">
        <f t="shared" si="223"/>
        <v>56.23735185077674</v>
      </c>
      <c r="AL117" s="113">
        <f t="shared" si="223"/>
        <v>31.136793048725497</v>
      </c>
      <c r="AM117" s="110">
        <f t="shared" si="223"/>
        <v>42.39275535825908</v>
      </c>
      <c r="AN117" s="110">
        <f t="shared" si="223"/>
        <v>48.933332339813539</v>
      </c>
      <c r="AO117" s="110">
        <f t="shared" si="223"/>
        <v>43.438180567083066</v>
      </c>
      <c r="AP117" s="110">
        <f t="shared" si="223"/>
        <v>16.419625604178535</v>
      </c>
      <c r="AQ117" s="113">
        <f t="shared" si="223"/>
        <v>34.21061920663049</v>
      </c>
      <c r="AR117" s="110">
        <f t="shared" si="223"/>
        <v>27.141554789985321</v>
      </c>
      <c r="AS117" s="113">
        <f t="shared" si="223"/>
        <v>20.275116155720664</v>
      </c>
      <c r="AT117" s="113">
        <f t="shared" si="223"/>
        <v>38.855567148606319</v>
      </c>
      <c r="AU117" s="110">
        <f t="shared" si="223"/>
        <v>21.722500376044863</v>
      </c>
      <c r="AV117" s="113">
        <f t="shared" si="223"/>
        <v>64.041428417304957</v>
      </c>
      <c r="AW117" s="110">
        <f t="shared" si="223"/>
        <v>35.531086421094372</v>
      </c>
      <c r="AX117" s="113">
        <f t="shared" si="223"/>
        <v>35.102771396758811</v>
      </c>
      <c r="AY117" s="113">
        <f t="shared" si="223"/>
        <v>57.643020489672338</v>
      </c>
      <c r="AZ117" s="113">
        <f t="shared" si="223"/>
        <v>65.836256572912959</v>
      </c>
      <c r="BA117" s="108"/>
    </row>
    <row r="118" spans="2:53">
      <c r="B118" s="13">
        <v>44167</v>
      </c>
      <c r="C118" s="110">
        <f t="shared" ref="C118:AH118" si="224">((C546/C527)-1)*100</f>
        <v>20.52279785975859</v>
      </c>
      <c r="D118" s="113">
        <f t="shared" si="224"/>
        <v>52.738354317147085</v>
      </c>
      <c r="E118" s="113">
        <f t="shared" si="224"/>
        <v>24.986513415023492</v>
      </c>
      <c r="F118" s="110">
        <f t="shared" si="224"/>
        <v>26.378796890312174</v>
      </c>
      <c r="G118" s="110">
        <f t="shared" si="224"/>
        <v>24.779568119015494</v>
      </c>
      <c r="H118" s="113">
        <f t="shared" si="224"/>
        <v>58.173895211729729</v>
      </c>
      <c r="I118" s="110">
        <f t="shared" si="224"/>
        <v>38.968517376306558</v>
      </c>
      <c r="J118" s="110">
        <f t="shared" si="224"/>
        <v>31.976283782411841</v>
      </c>
      <c r="K118" s="110">
        <f t="shared" si="224"/>
        <v>16.8182203112774</v>
      </c>
      <c r="L118" s="110">
        <f t="shared" si="224"/>
        <v>15.214280968306348</v>
      </c>
      <c r="M118" s="111">
        <f t="shared" si="224"/>
        <v>10.005980019698836</v>
      </c>
      <c r="N118" s="113">
        <f t="shared" si="224"/>
        <v>31.785619480137449</v>
      </c>
      <c r="O118" s="113">
        <f t="shared" si="224"/>
        <v>36.35854641853804</v>
      </c>
      <c r="P118" s="113">
        <f t="shared" si="224"/>
        <v>48.360138662757521</v>
      </c>
      <c r="Q118" s="113">
        <f t="shared" si="224"/>
        <v>33.654039797051929</v>
      </c>
      <c r="R118" s="113">
        <f t="shared" si="224"/>
        <v>41.131242896302723</v>
      </c>
      <c r="S118" s="113">
        <f t="shared" si="224"/>
        <v>42.647027228551757</v>
      </c>
      <c r="T118" s="110">
        <f t="shared" si="224"/>
        <v>20.028769812247017</v>
      </c>
      <c r="U118" s="110">
        <f t="shared" si="224"/>
        <v>26.866068719689107</v>
      </c>
      <c r="V118" s="110">
        <f t="shared" si="224"/>
        <v>25.905802942383627</v>
      </c>
      <c r="W118" s="110">
        <f t="shared" si="224"/>
        <v>42.954389630742099</v>
      </c>
      <c r="X118" s="113">
        <f t="shared" si="224"/>
        <v>51.35692713999034</v>
      </c>
      <c r="Y118" s="113">
        <f t="shared" si="224"/>
        <v>57.06162244571766</v>
      </c>
      <c r="Z118" s="113">
        <f t="shared" si="224"/>
        <v>32.60406916080116</v>
      </c>
      <c r="AA118" s="110">
        <f t="shared" si="224"/>
        <v>19.681334165968913</v>
      </c>
      <c r="AB118" s="110">
        <f t="shared" si="224"/>
        <v>44.486097693273074</v>
      </c>
      <c r="AC118" s="110">
        <f t="shared" si="224"/>
        <v>22.002380674524424</v>
      </c>
      <c r="AD118" s="113">
        <f t="shared" si="224"/>
        <v>30.578050374078593</v>
      </c>
      <c r="AE118" s="113">
        <f t="shared" si="224"/>
        <v>40.114182783122196</v>
      </c>
      <c r="AF118" s="110">
        <f t="shared" si="224"/>
        <v>60.371164479826021</v>
      </c>
      <c r="AG118" s="113">
        <f t="shared" si="224"/>
        <v>30.413697414188444</v>
      </c>
      <c r="AH118" s="113">
        <f t="shared" si="224"/>
        <v>63.712403601202297</v>
      </c>
      <c r="AI118" s="110">
        <f t="shared" ref="AI118:AZ118" si="225">((AI546/AI527)-1)*100</f>
        <v>34.635813041003225</v>
      </c>
      <c r="AJ118" s="110">
        <f t="shared" si="225"/>
        <v>28.001344675531371</v>
      </c>
      <c r="AK118" s="113">
        <f t="shared" si="225"/>
        <v>55.328093695157342</v>
      </c>
      <c r="AL118" s="113">
        <f t="shared" si="225"/>
        <v>31.277283184318016</v>
      </c>
      <c r="AM118" s="110">
        <f t="shared" si="225"/>
        <v>42.781852884733041</v>
      </c>
      <c r="AN118" s="110">
        <f t="shared" si="225"/>
        <v>49.338860061709397</v>
      </c>
      <c r="AO118" s="110">
        <f t="shared" si="225"/>
        <v>43.333981823740309</v>
      </c>
      <c r="AP118" s="110">
        <f t="shared" si="225"/>
        <v>16.701717800084847</v>
      </c>
      <c r="AQ118" s="113">
        <f t="shared" si="225"/>
        <v>32.561609881493837</v>
      </c>
      <c r="AR118" s="110">
        <f t="shared" si="225"/>
        <v>26.88116532356808</v>
      </c>
      <c r="AS118" s="113">
        <f t="shared" si="225"/>
        <v>20.43658153876904</v>
      </c>
      <c r="AT118" s="113">
        <f t="shared" si="225"/>
        <v>38.049629062137072</v>
      </c>
      <c r="AU118" s="110">
        <f t="shared" si="225"/>
        <v>22.055314071422515</v>
      </c>
      <c r="AV118" s="113">
        <f t="shared" si="225"/>
        <v>63.457216036798883</v>
      </c>
      <c r="AW118" s="110">
        <f t="shared" si="225"/>
        <v>35.256821217542189</v>
      </c>
      <c r="AX118" s="113">
        <f t="shared" si="225"/>
        <v>33.647391089202941</v>
      </c>
      <c r="AY118" s="113">
        <f t="shared" si="225"/>
        <v>57.110375632332342</v>
      </c>
      <c r="AZ118" s="113">
        <f t="shared" si="225"/>
        <v>62.740196210913247</v>
      </c>
      <c r="BA118" s="108"/>
    </row>
    <row r="119" spans="2:53">
      <c r="B119" s="13">
        <v>44168</v>
      </c>
      <c r="C119" s="110">
        <f t="shared" ref="C119:AH119" si="226">((C547/C528)-1)*100</f>
        <v>20.883610905354754</v>
      </c>
      <c r="D119" s="113">
        <f t="shared" si="226"/>
        <v>51.794621979735012</v>
      </c>
      <c r="E119" s="113">
        <f t="shared" si="226"/>
        <v>24.996820572688215</v>
      </c>
      <c r="F119" s="110">
        <f t="shared" si="226"/>
        <v>27.275478482890247</v>
      </c>
      <c r="G119" s="110">
        <f t="shared" si="226"/>
        <v>25.726562606086123</v>
      </c>
      <c r="H119" s="113">
        <f t="shared" si="226"/>
        <v>56.243001246331744</v>
      </c>
      <c r="I119" s="110">
        <f t="shared" si="226"/>
        <v>38.721923036913175</v>
      </c>
      <c r="J119" s="110">
        <f t="shared" si="226"/>
        <v>32.514580585630526</v>
      </c>
      <c r="K119" s="110">
        <f t="shared" si="226"/>
        <v>17.023266676532621</v>
      </c>
      <c r="L119" s="110">
        <f t="shared" si="226"/>
        <v>15.537591695628205</v>
      </c>
      <c r="M119" s="111">
        <f t="shared" si="226"/>
        <v>10.031855495072906</v>
      </c>
      <c r="N119" s="113">
        <f t="shared" si="226"/>
        <v>31.300233239132691</v>
      </c>
      <c r="O119" s="113">
        <f t="shared" si="226"/>
        <v>35.068693402427328</v>
      </c>
      <c r="P119" s="113">
        <f t="shared" si="226"/>
        <v>47.464270423155575</v>
      </c>
      <c r="Q119" s="113">
        <f t="shared" si="226"/>
        <v>31.813049042946485</v>
      </c>
      <c r="R119" s="113">
        <f t="shared" si="226"/>
        <v>41.046961138821338</v>
      </c>
      <c r="S119" s="113">
        <f t="shared" si="226"/>
        <v>41.154391432939377</v>
      </c>
      <c r="T119" s="110">
        <f t="shared" si="226"/>
        <v>20.261698523527127</v>
      </c>
      <c r="U119" s="110">
        <f t="shared" si="226"/>
        <v>27.549863768421389</v>
      </c>
      <c r="V119" s="110">
        <f t="shared" si="226"/>
        <v>26.085619562212024</v>
      </c>
      <c r="W119" s="110">
        <f t="shared" si="226"/>
        <v>43.566919696364351</v>
      </c>
      <c r="X119" s="113">
        <f t="shared" si="226"/>
        <v>49.809656223018095</v>
      </c>
      <c r="Y119" s="113">
        <f t="shared" si="226"/>
        <v>54.65658249960299</v>
      </c>
      <c r="Z119" s="113">
        <f t="shared" si="226"/>
        <v>31.777545985099366</v>
      </c>
      <c r="AA119" s="110">
        <f t="shared" si="226"/>
        <v>20.038022935247014</v>
      </c>
      <c r="AB119" s="110">
        <f t="shared" si="226"/>
        <v>42.659483324682526</v>
      </c>
      <c r="AC119" s="110">
        <f t="shared" si="226"/>
        <v>22.40689672076488</v>
      </c>
      <c r="AD119" s="113">
        <f t="shared" si="226"/>
        <v>28.602665766829773</v>
      </c>
      <c r="AE119" s="113">
        <f t="shared" si="226"/>
        <v>38.764093016119361</v>
      </c>
      <c r="AF119" s="110">
        <f t="shared" si="226"/>
        <v>60.839566998127381</v>
      </c>
      <c r="AG119" s="113">
        <f t="shared" si="226"/>
        <v>30.438620417018104</v>
      </c>
      <c r="AH119" s="113">
        <f t="shared" si="226"/>
        <v>62.871183014059227</v>
      </c>
      <c r="AI119" s="110">
        <f t="shared" ref="AI119:AZ119" si="227">((AI547/AI528)-1)*100</f>
        <v>34.893893324724033</v>
      </c>
      <c r="AJ119" s="110">
        <f t="shared" si="227"/>
        <v>28.849780698336282</v>
      </c>
      <c r="AK119" s="113">
        <f t="shared" si="227"/>
        <v>54.413793341203402</v>
      </c>
      <c r="AL119" s="113">
        <f t="shared" si="227"/>
        <v>29.023896379528935</v>
      </c>
      <c r="AM119" s="110">
        <f t="shared" si="227"/>
        <v>43.003327361146646</v>
      </c>
      <c r="AN119" s="110">
        <f t="shared" si="227"/>
        <v>49.772458570286872</v>
      </c>
      <c r="AO119" s="110">
        <f t="shared" si="227"/>
        <v>43.323750417265593</v>
      </c>
      <c r="AP119" s="110">
        <f t="shared" si="227"/>
        <v>17.087208830837497</v>
      </c>
      <c r="AQ119" s="113">
        <f t="shared" si="227"/>
        <v>30.965868220399951</v>
      </c>
      <c r="AR119" s="110">
        <f t="shared" si="227"/>
        <v>26.637399952847709</v>
      </c>
      <c r="AS119" s="113">
        <f t="shared" si="227"/>
        <v>20.630892180740211</v>
      </c>
      <c r="AT119" s="113">
        <f t="shared" si="227"/>
        <v>37.269517644849095</v>
      </c>
      <c r="AU119" s="110">
        <f t="shared" si="227"/>
        <v>22.476935999555025</v>
      </c>
      <c r="AV119" s="113">
        <f t="shared" si="227"/>
        <v>62.777524907702428</v>
      </c>
      <c r="AW119" s="110">
        <f t="shared" si="227"/>
        <v>34.770685282458899</v>
      </c>
      <c r="AX119" s="113">
        <f t="shared" si="227"/>
        <v>32.204565443617142</v>
      </c>
      <c r="AY119" s="113">
        <f t="shared" si="227"/>
        <v>56.481885830072656</v>
      </c>
      <c r="AZ119" s="113">
        <f t="shared" si="227"/>
        <v>59.703684365107868</v>
      </c>
      <c r="BA119" s="108"/>
    </row>
    <row r="120" spans="2:53">
      <c r="B120" s="13">
        <v>44169</v>
      </c>
      <c r="C120" s="110">
        <f t="shared" ref="C120:AH120" si="228">((C548/C529)-1)*100</f>
        <v>21.196134040099011</v>
      </c>
      <c r="D120" s="113">
        <f t="shared" si="228"/>
        <v>50.833270111018415</v>
      </c>
      <c r="E120" s="113">
        <f t="shared" si="228"/>
        <v>25.04066472191775</v>
      </c>
      <c r="F120" s="110">
        <f t="shared" si="228"/>
        <v>28.116929881353347</v>
      </c>
      <c r="G120" s="110">
        <f t="shared" si="228"/>
        <v>26.765767047744717</v>
      </c>
      <c r="H120" s="113">
        <f t="shared" si="228"/>
        <v>54.326186796453889</v>
      </c>
      <c r="I120" s="110">
        <f t="shared" si="228"/>
        <v>38.95801811869439</v>
      </c>
      <c r="J120" s="110">
        <f t="shared" si="228"/>
        <v>32.832558599545038</v>
      </c>
      <c r="K120" s="110">
        <f t="shared" si="228"/>
        <v>17.204021882043953</v>
      </c>
      <c r="L120" s="110">
        <f t="shared" si="228"/>
        <v>15.929360031198314</v>
      </c>
      <c r="M120" s="111">
        <f t="shared" si="228"/>
        <v>10.106651795828036</v>
      </c>
      <c r="N120" s="113">
        <f t="shared" si="228"/>
        <v>30.947388139306177</v>
      </c>
      <c r="O120" s="113">
        <f t="shared" si="228"/>
        <v>34.021267417324367</v>
      </c>
      <c r="P120" s="113">
        <f t="shared" si="228"/>
        <v>46.530096443155422</v>
      </c>
      <c r="Q120" s="113">
        <f t="shared" si="228"/>
        <v>30.107717798441392</v>
      </c>
      <c r="R120" s="113">
        <f t="shared" si="228"/>
        <v>40.942620607937783</v>
      </c>
      <c r="S120" s="113">
        <f t="shared" si="228"/>
        <v>39.857583915586716</v>
      </c>
      <c r="T120" s="110">
        <f t="shared" si="228"/>
        <v>20.361567473196484</v>
      </c>
      <c r="U120" s="110">
        <f t="shared" si="228"/>
        <v>28.289242435164109</v>
      </c>
      <c r="V120" s="110">
        <f t="shared" si="228"/>
        <v>26.096141710452226</v>
      </c>
      <c r="W120" s="110">
        <f t="shared" si="228"/>
        <v>43.372798602336715</v>
      </c>
      <c r="X120" s="113">
        <f t="shared" si="228"/>
        <v>48.324704354361138</v>
      </c>
      <c r="Y120" s="113">
        <f t="shared" si="228"/>
        <v>52.345047611776828</v>
      </c>
      <c r="Z120" s="113">
        <f t="shared" si="228"/>
        <v>30.715332867009248</v>
      </c>
      <c r="AA120" s="110">
        <f t="shared" si="228"/>
        <v>20.435348074552028</v>
      </c>
      <c r="AB120" s="110">
        <f t="shared" si="228"/>
        <v>40.908121805766243</v>
      </c>
      <c r="AC120" s="110">
        <f t="shared" si="228"/>
        <v>22.865073096173184</v>
      </c>
      <c r="AD120" s="113">
        <f t="shared" si="228"/>
        <v>26.845520790194822</v>
      </c>
      <c r="AE120" s="113">
        <f t="shared" si="228"/>
        <v>37.263874509894279</v>
      </c>
      <c r="AF120" s="110">
        <f t="shared" si="228"/>
        <v>61.462786203665765</v>
      </c>
      <c r="AG120" s="113">
        <f t="shared" si="228"/>
        <v>30.42406968444822</v>
      </c>
      <c r="AH120" s="113">
        <f t="shared" si="228"/>
        <v>61.605139125872398</v>
      </c>
      <c r="AI120" s="110">
        <f t="shared" ref="AI120:AZ120" si="229">((AI548/AI529)-1)*100</f>
        <v>35.151088396924088</v>
      </c>
      <c r="AJ120" s="110">
        <f t="shared" si="229"/>
        <v>29.660842331892013</v>
      </c>
      <c r="AK120" s="113">
        <f t="shared" si="229"/>
        <v>53.633476932062571</v>
      </c>
      <c r="AL120" s="113">
        <f t="shared" si="229"/>
        <v>26.532347511108956</v>
      </c>
      <c r="AM120" s="110">
        <f t="shared" si="229"/>
        <v>43.126869031360741</v>
      </c>
      <c r="AN120" s="110">
        <f t="shared" si="229"/>
        <v>50.167412639276954</v>
      </c>
      <c r="AO120" s="110">
        <f t="shared" si="229"/>
        <v>43.42454281262409</v>
      </c>
      <c r="AP120" s="110">
        <f t="shared" si="229"/>
        <v>17.502830378770629</v>
      </c>
      <c r="AQ120" s="113">
        <f t="shared" si="229"/>
        <v>29.420740086052422</v>
      </c>
      <c r="AR120" s="110">
        <f t="shared" si="229"/>
        <v>26.359215411159841</v>
      </c>
      <c r="AS120" s="113">
        <f t="shared" si="229"/>
        <v>20.822446281318129</v>
      </c>
      <c r="AT120" s="113">
        <f t="shared" si="229"/>
        <v>36.458225387694057</v>
      </c>
      <c r="AU120" s="110">
        <f t="shared" si="229"/>
        <v>22.968053385548416</v>
      </c>
      <c r="AV120" s="113">
        <f t="shared" si="229"/>
        <v>62.233442815824326</v>
      </c>
      <c r="AW120" s="110">
        <f t="shared" si="229"/>
        <v>34.61785916523263</v>
      </c>
      <c r="AX120" s="113">
        <f t="shared" si="229"/>
        <v>30.751720269178541</v>
      </c>
      <c r="AY120" s="113">
        <f t="shared" si="229"/>
        <v>55.962104582503812</v>
      </c>
      <c r="AZ120" s="113">
        <f t="shared" si="229"/>
        <v>56.093667513009372</v>
      </c>
      <c r="BA120" s="108"/>
    </row>
    <row r="121" spans="2:53" ht="17.25">
      <c r="B121" s="13">
        <v>44170</v>
      </c>
      <c r="C121" s="110">
        <f t="shared" ref="C121:AH121" si="230">((C549/C530)-1)*100</f>
        <v>21.538069103918779</v>
      </c>
      <c r="D121" s="113">
        <f t="shared" si="230"/>
        <v>49.944886786992029</v>
      </c>
      <c r="E121" s="113">
        <f t="shared" si="230"/>
        <v>25.061860850721864</v>
      </c>
      <c r="F121" s="110">
        <f t="shared" si="230"/>
        <v>28.864677737673382</v>
      </c>
      <c r="G121" s="110">
        <f t="shared" si="230"/>
        <v>27.859453512419229</v>
      </c>
      <c r="H121" s="113">
        <f t="shared" si="230"/>
        <v>52.366317697911782</v>
      </c>
      <c r="I121" s="110">
        <f t="shared" si="230"/>
        <v>39.076318677433953</v>
      </c>
      <c r="J121" s="110">
        <f t="shared" si="230"/>
        <v>34.095602630512545</v>
      </c>
      <c r="K121" s="110">
        <f t="shared" si="230"/>
        <v>17.305578464556337</v>
      </c>
      <c r="L121" s="110">
        <f t="shared" si="230"/>
        <v>16.316197283955482</v>
      </c>
      <c r="M121" s="111">
        <f t="shared" si="230"/>
        <v>10.183739329585716</v>
      </c>
      <c r="N121" s="113">
        <f t="shared" si="230"/>
        <v>30.589074136619331</v>
      </c>
      <c r="O121" s="113">
        <f t="shared" si="230"/>
        <v>32.841286020885363</v>
      </c>
      <c r="P121" s="113">
        <f t="shared" si="230"/>
        <v>45.5849865653148</v>
      </c>
      <c r="Q121" s="113">
        <f t="shared" si="230"/>
        <v>28.466014821647899</v>
      </c>
      <c r="R121" s="113">
        <f t="shared" si="230"/>
        <v>40.548013641716366</v>
      </c>
      <c r="S121" s="113">
        <f t="shared" si="230"/>
        <v>38.619933560294427</v>
      </c>
      <c r="T121" s="110">
        <f t="shared" si="230"/>
        <v>20.406708063687915</v>
      </c>
      <c r="U121" s="110">
        <f t="shared" si="230"/>
        <v>29.062772424278883</v>
      </c>
      <c r="V121" s="110">
        <f t="shared" si="230"/>
        <v>26.094786180772257</v>
      </c>
      <c r="W121" s="110">
        <f t="shared" si="230"/>
        <v>43.916791489621822</v>
      </c>
      <c r="X121" s="113">
        <f t="shared" si="230"/>
        <v>46.874330082744223</v>
      </c>
      <c r="Y121" s="113">
        <f t="shared" si="230"/>
        <v>50.079533799997989</v>
      </c>
      <c r="Z121" s="113">
        <f t="shared" si="230"/>
        <v>29.731416191397543</v>
      </c>
      <c r="AA121" s="110">
        <f t="shared" si="230"/>
        <v>20.909540234940316</v>
      </c>
      <c r="AB121" s="110">
        <f t="shared" si="230"/>
        <v>39.056933431816645</v>
      </c>
      <c r="AC121" s="110">
        <f t="shared" si="230"/>
        <v>23.317385773675902</v>
      </c>
      <c r="AD121" s="110">
        <f t="shared" si="230"/>
        <v>25.566600054383272</v>
      </c>
      <c r="AE121" s="113">
        <f t="shared" si="230"/>
        <v>35.780349259019694</v>
      </c>
      <c r="AF121" s="110">
        <f t="shared" si="230"/>
        <v>61.771271694420982</v>
      </c>
      <c r="AG121" s="113">
        <f t="shared" si="230"/>
        <v>30.396198705241574</v>
      </c>
      <c r="AH121" s="113">
        <f t="shared" si="230"/>
        <v>59.243015431794731</v>
      </c>
      <c r="AI121" s="110">
        <f t="shared" ref="AI121:AZ121" si="231">((AI549/AI530)-1)*100</f>
        <v>35.250616557777505</v>
      </c>
      <c r="AJ121" s="110">
        <f t="shared" si="231"/>
        <v>30.491363259398963</v>
      </c>
      <c r="AK121" s="113">
        <f t="shared" si="231"/>
        <v>53.623770393094652</v>
      </c>
      <c r="AL121" s="113">
        <f t="shared" si="231"/>
        <v>24.363346269943964</v>
      </c>
      <c r="AM121" s="116">
        <f t="shared" si="231"/>
        <v>43.230110258951584</v>
      </c>
      <c r="AN121" s="110">
        <f t="shared" si="231"/>
        <v>50.654050979783818</v>
      </c>
      <c r="AO121" s="110">
        <f t="shared" si="231"/>
        <v>43.518470088264152</v>
      </c>
      <c r="AP121" s="110">
        <f t="shared" si="231"/>
        <v>17.934140175384616</v>
      </c>
      <c r="AQ121" s="113">
        <f t="shared" si="231"/>
        <v>28.223082146745291</v>
      </c>
      <c r="AR121" s="110">
        <f t="shared" si="231"/>
        <v>26.129877465634642</v>
      </c>
      <c r="AS121" s="113">
        <f t="shared" si="231"/>
        <v>20.967390214398772</v>
      </c>
      <c r="AT121" s="113">
        <f t="shared" si="231"/>
        <v>35.657769835884466</v>
      </c>
      <c r="AU121" s="110">
        <f t="shared" si="231"/>
        <v>23.475795997003711</v>
      </c>
      <c r="AV121" s="113">
        <f t="shared" si="231"/>
        <v>61.625035615917923</v>
      </c>
      <c r="AW121" s="110">
        <f t="shared" si="231"/>
        <v>34.747010329186566</v>
      </c>
      <c r="AX121" s="113">
        <f t="shared" si="231"/>
        <v>29.401547530256078</v>
      </c>
      <c r="AY121" s="113">
        <f t="shared" si="231"/>
        <v>55.176139421285761</v>
      </c>
      <c r="AZ121" s="113">
        <f t="shared" si="231"/>
        <v>52.931325315825916</v>
      </c>
      <c r="BA121" s="108"/>
    </row>
    <row r="122" spans="2:53" ht="17.25">
      <c r="B122" s="13">
        <v>44171</v>
      </c>
      <c r="C122" s="110">
        <f t="shared" ref="C122:AH122" si="232">((C550/C531)-1)*100</f>
        <v>21.887717416665286</v>
      </c>
      <c r="D122" s="113">
        <f t="shared" si="232"/>
        <v>49.147380876584947</v>
      </c>
      <c r="E122" s="113">
        <f t="shared" si="232"/>
        <v>25.127455374909413</v>
      </c>
      <c r="F122" s="110">
        <f t="shared" si="232"/>
        <v>29.531494622125521</v>
      </c>
      <c r="G122" s="110">
        <f t="shared" si="232"/>
        <v>28.963181562173368</v>
      </c>
      <c r="H122" s="113">
        <f t="shared" si="232"/>
        <v>50.595512978853648</v>
      </c>
      <c r="I122" s="110">
        <f t="shared" si="232"/>
        <v>39.27028599507414</v>
      </c>
      <c r="J122" s="110">
        <f t="shared" si="232"/>
        <v>35.030126139663878</v>
      </c>
      <c r="K122" s="110">
        <f t="shared" si="232"/>
        <v>17.358583910513371</v>
      </c>
      <c r="L122" s="110">
        <f t="shared" si="232"/>
        <v>16.698738138970537</v>
      </c>
      <c r="M122" s="111">
        <f t="shared" si="232"/>
        <v>10.277806571991309</v>
      </c>
      <c r="N122" s="113">
        <f t="shared" si="232"/>
        <v>30.329851327053614</v>
      </c>
      <c r="O122" s="113">
        <f t="shared" si="232"/>
        <v>31.748937831744527</v>
      </c>
      <c r="P122" s="113">
        <f t="shared" si="232"/>
        <v>44.544931742069281</v>
      </c>
      <c r="Q122" s="113">
        <f t="shared" si="232"/>
        <v>26.936492140020675</v>
      </c>
      <c r="R122" s="113">
        <f t="shared" si="232"/>
        <v>40.063908688162186</v>
      </c>
      <c r="S122" s="113">
        <f t="shared" si="232"/>
        <v>37.62573181589395</v>
      </c>
      <c r="T122" s="110">
        <f t="shared" si="232"/>
        <v>20.396110100855559</v>
      </c>
      <c r="U122" s="110">
        <f t="shared" si="232"/>
        <v>29.930444553181456</v>
      </c>
      <c r="V122" s="116">
        <f t="shared" si="232"/>
        <v>26.130485068815013</v>
      </c>
      <c r="W122" s="110">
        <f t="shared" si="232"/>
        <v>44.495041792743976</v>
      </c>
      <c r="X122" s="113">
        <f t="shared" si="232"/>
        <v>45.328221057212524</v>
      </c>
      <c r="Y122" s="113">
        <f t="shared" si="232"/>
        <v>47.794895017283288</v>
      </c>
      <c r="Z122" s="113">
        <f t="shared" si="232"/>
        <v>29.205221793237524</v>
      </c>
      <c r="AA122" s="110">
        <f t="shared" si="232"/>
        <v>21.216936870025414</v>
      </c>
      <c r="AB122" s="110">
        <f t="shared" si="232"/>
        <v>37.095348420681674</v>
      </c>
      <c r="AC122" s="110">
        <f t="shared" si="232"/>
        <v>23.75788908134535</v>
      </c>
      <c r="AD122" s="110">
        <f t="shared" si="232"/>
        <v>24.447617393220167</v>
      </c>
      <c r="AE122" s="113">
        <f t="shared" si="232"/>
        <v>34.223355985707983</v>
      </c>
      <c r="AF122" s="110">
        <f t="shared" si="232"/>
        <v>62.344988301876313</v>
      </c>
      <c r="AG122" s="113">
        <f t="shared" si="232"/>
        <v>30.35954674914332</v>
      </c>
      <c r="AH122" s="113">
        <f t="shared" si="232"/>
        <v>56.744113681153422</v>
      </c>
      <c r="AI122" s="110">
        <f t="shared" ref="AI122:AZ122" si="233">((AI550/AI531)-1)*100</f>
        <v>35.456407350068211</v>
      </c>
      <c r="AJ122" s="110">
        <f t="shared" si="233"/>
        <v>31.366629621643138</v>
      </c>
      <c r="AK122" s="113">
        <f t="shared" si="233"/>
        <v>53.666052129572229</v>
      </c>
      <c r="AL122" s="113">
        <f t="shared" si="233"/>
        <v>24.465770376880293</v>
      </c>
      <c r="AM122" s="113">
        <f t="shared" si="233"/>
        <v>43.171835048842851</v>
      </c>
      <c r="AN122" s="110">
        <f t="shared" si="233"/>
        <v>51.042148019146836</v>
      </c>
      <c r="AO122" s="116">
        <f t="shared" si="233"/>
        <v>43.52022588452229</v>
      </c>
      <c r="AP122" s="110">
        <f t="shared" si="233"/>
        <v>18.357378344795872</v>
      </c>
      <c r="AQ122" s="110">
        <f t="shared" si="233"/>
        <v>27.08248696594222</v>
      </c>
      <c r="AR122" s="110">
        <f t="shared" si="233"/>
        <v>26.106820144655551</v>
      </c>
      <c r="AS122" s="113">
        <f t="shared" si="233"/>
        <v>21.036114266154836</v>
      </c>
      <c r="AT122" s="113">
        <f t="shared" si="233"/>
        <v>34.467442790038035</v>
      </c>
      <c r="AU122" s="110">
        <f t="shared" si="233"/>
        <v>24.034402282906385</v>
      </c>
      <c r="AV122" s="113">
        <f t="shared" si="233"/>
        <v>60.101961144536808</v>
      </c>
      <c r="AW122" s="110">
        <f t="shared" si="233"/>
        <v>34.8106757626079</v>
      </c>
      <c r="AX122" s="113">
        <f t="shared" si="233"/>
        <v>28.162687748548045</v>
      </c>
      <c r="AY122" s="113">
        <f t="shared" si="233"/>
        <v>54.347432279568928</v>
      </c>
      <c r="AZ122" s="113">
        <f t="shared" si="233"/>
        <v>49.72273350762628</v>
      </c>
      <c r="BA122" s="108"/>
    </row>
    <row r="123" spans="2:53">
      <c r="B123" s="13">
        <v>44172</v>
      </c>
      <c r="C123" s="110">
        <f t="shared" ref="C123:AH123" si="234">((C551/C532)-1)*100</f>
        <v>22.299137054314478</v>
      </c>
      <c r="D123" s="113">
        <f t="shared" si="234"/>
        <v>48.361746922594229</v>
      </c>
      <c r="E123" s="113">
        <f t="shared" si="234"/>
        <v>25.12335760306015</v>
      </c>
      <c r="F123" s="110">
        <f t="shared" si="234"/>
        <v>30.147049584313599</v>
      </c>
      <c r="G123" s="110">
        <f t="shared" si="234"/>
        <v>30.097054503916397</v>
      </c>
      <c r="H123" s="113">
        <f t="shared" si="234"/>
        <v>48.701916825719891</v>
      </c>
      <c r="I123" s="110">
        <f t="shared" si="234"/>
        <v>39.113834578905802</v>
      </c>
      <c r="J123" s="110">
        <f t="shared" si="234"/>
        <v>35.803811866845891</v>
      </c>
      <c r="K123" s="110">
        <f t="shared" si="234"/>
        <v>17.346602807309843</v>
      </c>
      <c r="L123" s="110">
        <f t="shared" si="234"/>
        <v>17.01235395527554</v>
      </c>
      <c r="M123" s="111">
        <f t="shared" si="234"/>
        <v>10.305750447104177</v>
      </c>
      <c r="N123" s="113">
        <f t="shared" si="234"/>
        <v>30.192744232118528</v>
      </c>
      <c r="O123" s="113">
        <f t="shared" si="234"/>
        <v>30.675706849389563</v>
      </c>
      <c r="P123" s="113">
        <f t="shared" si="234"/>
        <v>43.562698891220379</v>
      </c>
      <c r="Q123" s="113">
        <f t="shared" si="234"/>
        <v>25.35175641296663</v>
      </c>
      <c r="R123" s="113">
        <f t="shared" si="234"/>
        <v>39.589077090204604</v>
      </c>
      <c r="S123" s="113">
        <f t="shared" si="234"/>
        <v>36.674169308746315</v>
      </c>
      <c r="T123" s="110">
        <f t="shared" si="234"/>
        <v>20.363449922074238</v>
      </c>
      <c r="U123" s="110">
        <f t="shared" si="234"/>
        <v>30.666830906028331</v>
      </c>
      <c r="V123" s="113">
        <f t="shared" si="234"/>
        <v>26.035285759716409</v>
      </c>
      <c r="W123" s="110">
        <f t="shared" si="234"/>
        <v>44.955554903628972</v>
      </c>
      <c r="X123" s="113">
        <f t="shared" si="234"/>
        <v>43.753360362051261</v>
      </c>
      <c r="Y123" s="113">
        <f t="shared" si="234"/>
        <v>45.695297358011544</v>
      </c>
      <c r="Z123" s="113">
        <f t="shared" si="234"/>
        <v>28.070525967432957</v>
      </c>
      <c r="AA123" s="110">
        <f t="shared" si="234"/>
        <v>21.526614300779734</v>
      </c>
      <c r="AB123" s="110">
        <f t="shared" si="234"/>
        <v>35.377010185503565</v>
      </c>
      <c r="AC123" s="110">
        <f t="shared" si="234"/>
        <v>24.211483991570226</v>
      </c>
      <c r="AD123" s="110">
        <f t="shared" si="234"/>
        <v>23.242530664354554</v>
      </c>
      <c r="AE123" s="113">
        <f t="shared" si="234"/>
        <v>32.789046353308592</v>
      </c>
      <c r="AF123" s="110">
        <f t="shared" si="234"/>
        <v>62.817824259497556</v>
      </c>
      <c r="AG123" s="113">
        <f t="shared" si="234"/>
        <v>30.317764301814854</v>
      </c>
      <c r="AH123" s="113">
        <f t="shared" si="234"/>
        <v>54.008576835320369</v>
      </c>
      <c r="AI123" s="110">
        <f t="shared" ref="AI123:AZ123" si="235">((AI551/AI532)-1)*100</f>
        <v>35.65569815690435</v>
      </c>
      <c r="AJ123" s="110">
        <f t="shared" si="235"/>
        <v>32.20729532633986</v>
      </c>
      <c r="AK123" s="113">
        <f t="shared" si="235"/>
        <v>53.29793241683798</v>
      </c>
      <c r="AL123" s="113">
        <f t="shared" si="235"/>
        <v>23.829928641387976</v>
      </c>
      <c r="AM123" s="113">
        <f t="shared" si="235"/>
        <v>43.074656539867107</v>
      </c>
      <c r="AN123" s="110">
        <f t="shared" si="235"/>
        <v>51.348738003569693</v>
      </c>
      <c r="AO123" s="113">
        <f t="shared" si="235"/>
        <v>43.280726624932562</v>
      </c>
      <c r="AP123" s="110">
        <f t="shared" si="235"/>
        <v>18.829771348378621</v>
      </c>
      <c r="AQ123" s="110">
        <f t="shared" si="235"/>
        <v>26.077937749667115</v>
      </c>
      <c r="AR123" s="110">
        <f t="shared" si="235"/>
        <v>26.19143013883911</v>
      </c>
      <c r="AS123" s="113">
        <f t="shared" si="235"/>
        <v>21.597899810432185</v>
      </c>
      <c r="AT123" s="113">
        <f t="shared" si="235"/>
        <v>33.5097372694283</v>
      </c>
      <c r="AU123" s="110">
        <f t="shared" si="235"/>
        <v>24.536212505887022</v>
      </c>
      <c r="AV123" s="113">
        <f t="shared" si="235"/>
        <v>58.524648513970433</v>
      </c>
      <c r="AW123" s="110">
        <f t="shared" si="235"/>
        <v>34.993695560347234</v>
      </c>
      <c r="AX123" s="113">
        <f t="shared" si="235"/>
        <v>26.860057044358587</v>
      </c>
      <c r="AY123" s="113">
        <f t="shared" si="235"/>
        <v>53.628480861384567</v>
      </c>
      <c r="AZ123" s="113">
        <f t="shared" si="235"/>
        <v>46.808196544460401</v>
      </c>
      <c r="BA123" s="108"/>
    </row>
    <row r="124" spans="2:53" ht="17.25">
      <c r="B124" s="13">
        <v>44173</v>
      </c>
      <c r="C124" s="110">
        <f t="shared" ref="C124:AH124" si="236">((C552/C533)-1)*100</f>
        <v>22.717690566410063</v>
      </c>
      <c r="D124" s="113">
        <f t="shared" si="236"/>
        <v>47.627864849061588</v>
      </c>
      <c r="E124" s="113">
        <f t="shared" si="236"/>
        <v>25.05242011297404</v>
      </c>
      <c r="F124" s="110">
        <f t="shared" si="236"/>
        <v>30.687198025652627</v>
      </c>
      <c r="G124" s="110">
        <f t="shared" si="236"/>
        <v>31.328466568266332</v>
      </c>
      <c r="H124" s="113">
        <f t="shared" si="236"/>
        <v>46.916978183541147</v>
      </c>
      <c r="I124" s="110">
        <f t="shared" si="236"/>
        <v>39.288855092107511</v>
      </c>
      <c r="J124" s="110">
        <f t="shared" si="236"/>
        <v>36.926268273724226</v>
      </c>
      <c r="K124" s="110">
        <f t="shared" si="236"/>
        <v>17.422877496445288</v>
      </c>
      <c r="L124" s="110">
        <f t="shared" si="236"/>
        <v>17.305697824765964</v>
      </c>
      <c r="M124" s="111">
        <f t="shared" si="236"/>
        <v>10.202284463595657</v>
      </c>
      <c r="N124" s="113">
        <f t="shared" si="236"/>
        <v>30.029440787602034</v>
      </c>
      <c r="O124" s="113">
        <f t="shared" si="236"/>
        <v>29.636610758860527</v>
      </c>
      <c r="P124" s="113">
        <f t="shared" si="236"/>
        <v>42.628944813936265</v>
      </c>
      <c r="Q124" s="113">
        <f t="shared" si="236"/>
        <v>24.027188896555064</v>
      </c>
      <c r="R124" s="113">
        <f t="shared" si="236"/>
        <v>39.040445494405354</v>
      </c>
      <c r="S124" s="113">
        <f t="shared" si="236"/>
        <v>35.680576076198143</v>
      </c>
      <c r="T124" s="110">
        <f t="shared" si="236"/>
        <v>20.238618389312425</v>
      </c>
      <c r="U124" s="110">
        <f t="shared" si="236"/>
        <v>31.345723213767851</v>
      </c>
      <c r="V124" s="113">
        <f t="shared" si="236"/>
        <v>25.977323670234643</v>
      </c>
      <c r="W124" s="110">
        <f t="shared" si="236"/>
        <v>45.564000517233971</v>
      </c>
      <c r="X124" s="113">
        <f t="shared" si="236"/>
        <v>42.081100776645222</v>
      </c>
      <c r="Y124" s="113">
        <f t="shared" si="236"/>
        <v>43.645601451656702</v>
      </c>
      <c r="Z124" s="113">
        <f t="shared" si="236"/>
        <v>27.191680856239351</v>
      </c>
      <c r="AA124" s="110">
        <f t="shared" si="236"/>
        <v>21.890681030962078</v>
      </c>
      <c r="AB124" s="110">
        <f t="shared" si="236"/>
        <v>33.697363351131159</v>
      </c>
      <c r="AC124" s="110">
        <f t="shared" si="236"/>
        <v>24.677624050581713</v>
      </c>
      <c r="AD124" s="110">
        <f t="shared" si="236"/>
        <v>22.1383403651074</v>
      </c>
      <c r="AE124" s="113">
        <f t="shared" si="236"/>
        <v>31.399479510666374</v>
      </c>
      <c r="AF124" s="110">
        <f t="shared" si="236"/>
        <v>63.69854604767</v>
      </c>
      <c r="AG124" s="113">
        <f t="shared" si="236"/>
        <v>30.220018810878567</v>
      </c>
      <c r="AH124" s="113">
        <f t="shared" si="236"/>
        <v>50.981174929362382</v>
      </c>
      <c r="AI124" s="116">
        <f t="shared" ref="AI124:AZ124" si="237">((AI552/AI533)-1)*100</f>
        <v>35.68748882131996</v>
      </c>
      <c r="AJ124" s="110">
        <f t="shared" si="237"/>
        <v>32.925842780561524</v>
      </c>
      <c r="AK124" s="113">
        <f t="shared" si="237"/>
        <v>53.450674071173587</v>
      </c>
      <c r="AL124" s="113">
        <f t="shared" si="237"/>
        <v>23.2572915875501</v>
      </c>
      <c r="AM124" s="113">
        <f t="shared" si="237"/>
        <v>42.635662539068811</v>
      </c>
      <c r="AN124" s="110">
        <f t="shared" si="237"/>
        <v>51.550363275681875</v>
      </c>
      <c r="AO124" s="113">
        <f t="shared" si="237"/>
        <v>43.098710177181587</v>
      </c>
      <c r="AP124" s="110">
        <f t="shared" si="237"/>
        <v>19.357845202977941</v>
      </c>
      <c r="AQ124" s="110">
        <f t="shared" si="237"/>
        <v>25.1740647602821</v>
      </c>
      <c r="AR124" s="110">
        <f t="shared" si="237"/>
        <v>26.468651569605495</v>
      </c>
      <c r="AS124" s="113">
        <f t="shared" si="237"/>
        <v>21.521763372574188</v>
      </c>
      <c r="AT124" s="113">
        <f t="shared" si="237"/>
        <v>32.4586796553711</v>
      </c>
      <c r="AU124" s="110">
        <f t="shared" si="237"/>
        <v>25.005805654138278</v>
      </c>
      <c r="AV124" s="113">
        <f t="shared" si="237"/>
        <v>56.822880771881444</v>
      </c>
      <c r="AW124" s="110">
        <f t="shared" si="237"/>
        <v>35.630591191930485</v>
      </c>
      <c r="AX124" s="113">
        <f t="shared" si="237"/>
        <v>25.67589196612272</v>
      </c>
      <c r="AY124" s="113">
        <f t="shared" si="237"/>
        <v>52.87272532975085</v>
      </c>
      <c r="AZ124" s="113">
        <f t="shared" si="237"/>
        <v>43.902023124566838</v>
      </c>
      <c r="BA124" s="108"/>
    </row>
    <row r="125" spans="2:53">
      <c r="B125" s="13">
        <v>44174</v>
      </c>
      <c r="C125" s="110">
        <f t="shared" ref="C125:AH125" si="238">((C553/C534)-1)*100</f>
        <v>23.158246293183016</v>
      </c>
      <c r="D125" s="113">
        <f t="shared" si="238"/>
        <v>46.76504736744689</v>
      </c>
      <c r="E125" s="113">
        <f t="shared" si="238"/>
        <v>25.058608302691443</v>
      </c>
      <c r="F125" s="110">
        <f t="shared" si="238"/>
        <v>31.201054117167072</v>
      </c>
      <c r="G125" s="110">
        <f t="shared" si="238"/>
        <v>32.701991094554629</v>
      </c>
      <c r="H125" s="113">
        <f t="shared" si="238"/>
        <v>45.20598963420246</v>
      </c>
      <c r="I125" s="110">
        <f t="shared" si="238"/>
        <v>39.33202570095451</v>
      </c>
      <c r="J125" s="110">
        <f t="shared" si="238"/>
        <v>37.627267272811181</v>
      </c>
      <c r="K125" s="110">
        <f t="shared" si="238"/>
        <v>17.471593990309131</v>
      </c>
      <c r="L125" s="110">
        <f t="shared" si="238"/>
        <v>17.614975775661179</v>
      </c>
      <c r="M125" s="111">
        <f t="shared" si="238"/>
        <v>10.161941599013913</v>
      </c>
      <c r="N125" s="113">
        <f t="shared" si="238"/>
        <v>29.75007961541354</v>
      </c>
      <c r="O125" s="113">
        <f t="shared" si="238"/>
        <v>28.70648716844919</v>
      </c>
      <c r="P125" s="113">
        <f t="shared" si="238"/>
        <v>41.692590956256701</v>
      </c>
      <c r="Q125" s="113">
        <f t="shared" si="238"/>
        <v>22.77640532955283</v>
      </c>
      <c r="R125" s="113">
        <f t="shared" si="238"/>
        <v>38.400730220601552</v>
      </c>
      <c r="S125" s="113">
        <f t="shared" si="238"/>
        <v>34.675508623176455</v>
      </c>
      <c r="T125" s="110">
        <f t="shared" si="238"/>
        <v>20.082694346671449</v>
      </c>
      <c r="U125" s="110">
        <f t="shared" si="238"/>
        <v>31.997685803044519</v>
      </c>
      <c r="V125" s="113">
        <f t="shared" si="238"/>
        <v>25.96881466566483</v>
      </c>
      <c r="W125" s="110">
        <f t="shared" si="238"/>
        <v>46.220332779639087</v>
      </c>
      <c r="X125" s="113">
        <f t="shared" si="238"/>
        <v>40.498340299920322</v>
      </c>
      <c r="Y125" s="113">
        <f t="shared" si="238"/>
        <v>41.683939512267941</v>
      </c>
      <c r="Z125" s="113">
        <f t="shared" si="238"/>
        <v>26.299001177897253</v>
      </c>
      <c r="AA125" s="110">
        <f t="shared" si="238"/>
        <v>22.280491005632808</v>
      </c>
      <c r="AB125" s="110">
        <f t="shared" si="238"/>
        <v>32.192341011692434</v>
      </c>
      <c r="AC125" s="110">
        <f t="shared" si="238"/>
        <v>25.115372528189496</v>
      </c>
      <c r="AD125" s="110">
        <f t="shared" si="238"/>
        <v>21.051500464972417</v>
      </c>
      <c r="AE125" s="113">
        <f t="shared" si="238"/>
        <v>30.147318995730753</v>
      </c>
      <c r="AF125" s="110">
        <f t="shared" si="238"/>
        <v>64.701359283023081</v>
      </c>
      <c r="AG125" s="113">
        <f t="shared" si="238"/>
        <v>30.085650252884033</v>
      </c>
      <c r="AH125" s="113">
        <f t="shared" si="238"/>
        <v>47.853781877211475</v>
      </c>
      <c r="AI125" s="113">
        <f t="shared" ref="AI125:AZ125" si="239">((AI553/AI534)-1)*100</f>
        <v>35.593986948244158</v>
      </c>
      <c r="AJ125" s="110">
        <f t="shared" si="239"/>
        <v>33.484900263878849</v>
      </c>
      <c r="AK125" s="113">
        <f t="shared" si="239"/>
        <v>53.328175942173694</v>
      </c>
      <c r="AL125" s="113">
        <f t="shared" si="239"/>
        <v>22.706457665383219</v>
      </c>
      <c r="AM125" s="113">
        <f t="shared" si="239"/>
        <v>41.995335175434988</v>
      </c>
      <c r="AN125" s="110">
        <f t="shared" si="239"/>
        <v>51.635324616564795</v>
      </c>
      <c r="AO125" s="113">
        <f t="shared" si="239"/>
        <v>42.847159046408365</v>
      </c>
      <c r="AP125" s="110">
        <f t="shared" si="239"/>
        <v>19.901124804668147</v>
      </c>
      <c r="AQ125" s="110">
        <f t="shared" si="239"/>
        <v>24.29228827128378</v>
      </c>
      <c r="AR125" s="110">
        <f t="shared" si="239"/>
        <v>27.026434548926858</v>
      </c>
      <c r="AS125" s="113">
        <f t="shared" si="239"/>
        <v>21.474082329087054</v>
      </c>
      <c r="AT125" s="113">
        <f t="shared" si="239"/>
        <v>31.420287171545457</v>
      </c>
      <c r="AU125" s="110">
        <f t="shared" si="239"/>
        <v>25.391630869334136</v>
      </c>
      <c r="AV125" s="113">
        <f t="shared" si="239"/>
        <v>55.254577376473591</v>
      </c>
      <c r="AW125" s="110">
        <f t="shared" si="239"/>
        <v>35.859387480083036</v>
      </c>
      <c r="AX125" s="113">
        <f t="shared" si="239"/>
        <v>24.549999154964897</v>
      </c>
      <c r="AY125" s="113">
        <f t="shared" si="239"/>
        <v>52.279748390218472</v>
      </c>
      <c r="AZ125" s="113">
        <f t="shared" si="239"/>
        <v>40.705503201514645</v>
      </c>
      <c r="BA125" s="108"/>
    </row>
    <row r="126" spans="2:53" ht="17.25">
      <c r="B126" s="13">
        <v>44175</v>
      </c>
      <c r="C126" s="110">
        <f t="shared" ref="C126:AH126" si="240">((C554/C535)-1)*100</f>
        <v>23.53219250487615</v>
      </c>
      <c r="D126" s="110">
        <f t="shared" si="240"/>
        <v>45.912830482969234</v>
      </c>
      <c r="E126" s="113">
        <f t="shared" si="240"/>
        <v>24.984644285879476</v>
      </c>
      <c r="F126" s="110">
        <f t="shared" si="240"/>
        <v>31.625910965659898</v>
      </c>
      <c r="G126" s="110">
        <f t="shared" si="240"/>
        <v>33.933506058530917</v>
      </c>
      <c r="H126" s="113">
        <f t="shared" si="240"/>
        <v>43.551880349730546</v>
      </c>
      <c r="I126" s="110">
        <f t="shared" si="240"/>
        <v>39.600132058262318</v>
      </c>
      <c r="J126" s="110">
        <f t="shared" si="240"/>
        <v>38.330623602439196</v>
      </c>
      <c r="K126" s="110">
        <f t="shared" si="240"/>
        <v>17.5136840146364</v>
      </c>
      <c r="L126" s="110">
        <f t="shared" si="240"/>
        <v>18.033067551328962</v>
      </c>
      <c r="M126" s="111">
        <f t="shared" si="240"/>
        <v>10.093984009195566</v>
      </c>
      <c r="N126" s="113">
        <f t="shared" si="240"/>
        <v>29.467409737676633</v>
      </c>
      <c r="O126" s="113">
        <f t="shared" si="240"/>
        <v>27.889521879319943</v>
      </c>
      <c r="P126" s="113">
        <f t="shared" si="240"/>
        <v>40.751238709888391</v>
      </c>
      <c r="Q126" s="113">
        <f t="shared" si="240"/>
        <v>21.511926493896304</v>
      </c>
      <c r="R126" s="113">
        <f t="shared" si="240"/>
        <v>37.813450699215714</v>
      </c>
      <c r="S126" s="113">
        <f t="shared" si="240"/>
        <v>33.721167736439163</v>
      </c>
      <c r="T126" s="110">
        <f t="shared" si="240"/>
        <v>19.9127183602412</v>
      </c>
      <c r="U126" s="110">
        <f t="shared" si="240"/>
        <v>32.632700289688586</v>
      </c>
      <c r="V126" s="113">
        <f t="shared" si="240"/>
        <v>25.894186577900236</v>
      </c>
      <c r="W126" s="110">
        <f t="shared" si="240"/>
        <v>46.709673862101276</v>
      </c>
      <c r="X126" s="113">
        <f t="shared" si="240"/>
        <v>39.054929992217446</v>
      </c>
      <c r="Y126" s="113">
        <f t="shared" si="240"/>
        <v>39.66528964671452</v>
      </c>
      <c r="Z126" s="113">
        <f t="shared" si="240"/>
        <v>25.499226612444836</v>
      </c>
      <c r="AA126" s="110">
        <f t="shared" si="240"/>
        <v>22.763550447510173</v>
      </c>
      <c r="AB126" s="110">
        <f t="shared" si="240"/>
        <v>30.800157977883067</v>
      </c>
      <c r="AC126" s="110">
        <f t="shared" si="240"/>
        <v>25.570248431445908</v>
      </c>
      <c r="AD126" s="110">
        <f t="shared" si="240"/>
        <v>20.012368437170934</v>
      </c>
      <c r="AE126" s="113">
        <f t="shared" si="240"/>
        <v>29.001295272698655</v>
      </c>
      <c r="AF126" s="110">
        <f t="shared" si="240"/>
        <v>65.628589980520431</v>
      </c>
      <c r="AG126" s="113">
        <f t="shared" si="240"/>
        <v>29.858017975753981</v>
      </c>
      <c r="AH126" s="113">
        <f t="shared" si="240"/>
        <v>44.977195353779223</v>
      </c>
      <c r="AI126" s="113">
        <f t="shared" ref="AI126:AZ126" si="241">((AI554/AI535)-1)*100</f>
        <v>35.373970752487068</v>
      </c>
      <c r="AJ126" s="110">
        <f t="shared" si="241"/>
        <v>34.042054248417109</v>
      </c>
      <c r="AK126" s="113">
        <f t="shared" si="241"/>
        <v>53.184089982383284</v>
      </c>
      <c r="AL126" s="113">
        <f t="shared" si="241"/>
        <v>22.890077147167954</v>
      </c>
      <c r="AM126" s="113">
        <f t="shared" si="241"/>
        <v>41.302184757682127</v>
      </c>
      <c r="AN126" s="110">
        <f t="shared" si="241"/>
        <v>51.7586518405706</v>
      </c>
      <c r="AO126" s="113">
        <f t="shared" si="241"/>
        <v>42.501962450791183</v>
      </c>
      <c r="AP126" s="110">
        <f t="shared" si="241"/>
        <v>20.410347977685284</v>
      </c>
      <c r="AQ126" s="110">
        <f t="shared" si="241"/>
        <v>23.424924722127315</v>
      </c>
      <c r="AR126" s="110">
        <f t="shared" si="241"/>
        <v>27.953280931863933</v>
      </c>
      <c r="AS126" s="113">
        <f t="shared" si="241"/>
        <v>21.359676675538953</v>
      </c>
      <c r="AT126" s="113">
        <f t="shared" si="241"/>
        <v>30.434143699682316</v>
      </c>
      <c r="AU126" s="110">
        <f t="shared" si="241"/>
        <v>25.677976081438224</v>
      </c>
      <c r="AV126" s="113">
        <f t="shared" si="241"/>
        <v>54.201270151441115</v>
      </c>
      <c r="AW126" s="116">
        <f t="shared" si="241"/>
        <v>36.026328345348666</v>
      </c>
      <c r="AX126" s="110">
        <f t="shared" si="241"/>
        <v>23.496547693137405</v>
      </c>
      <c r="AY126" s="113">
        <f t="shared" si="241"/>
        <v>51.527253847634078</v>
      </c>
      <c r="AZ126" s="113">
        <f t="shared" si="241"/>
        <v>38.274896404914706</v>
      </c>
      <c r="BA126" s="108"/>
    </row>
    <row r="127" spans="2:53">
      <c r="B127" s="13">
        <v>44176</v>
      </c>
      <c r="C127" s="110">
        <f t="shared" ref="C127:AH127" si="242">((C555/C536)-1)*100</f>
        <v>23.907455644566799</v>
      </c>
      <c r="D127" s="110">
        <f t="shared" si="242"/>
        <v>44.968871302459121</v>
      </c>
      <c r="E127" s="113">
        <f t="shared" si="242"/>
        <v>24.905075506329588</v>
      </c>
      <c r="F127" s="110">
        <f t="shared" si="242"/>
        <v>32.479863531429885</v>
      </c>
      <c r="G127" s="110">
        <f t="shared" si="242"/>
        <v>35.098028878890176</v>
      </c>
      <c r="H127" s="113">
        <f t="shared" si="242"/>
        <v>41.94568801824272</v>
      </c>
      <c r="I127" s="110">
        <f t="shared" si="242"/>
        <v>39.768350390667997</v>
      </c>
      <c r="J127" s="110">
        <f t="shared" si="242"/>
        <v>39.146483470535621</v>
      </c>
      <c r="K127" s="110">
        <f t="shared" si="242"/>
        <v>17.560276243546458</v>
      </c>
      <c r="L127" s="110">
        <f t="shared" si="242"/>
        <v>18.394233404942973</v>
      </c>
      <c r="M127" s="111">
        <f t="shared" si="242"/>
        <v>10.083250027301993</v>
      </c>
      <c r="N127" s="113">
        <f t="shared" si="242"/>
        <v>29.04684183743127</v>
      </c>
      <c r="O127" s="113">
        <f t="shared" si="242"/>
        <v>26.999405133137987</v>
      </c>
      <c r="P127" s="113">
        <f t="shared" si="242"/>
        <v>39.818874416556824</v>
      </c>
      <c r="Q127" s="113">
        <f t="shared" si="242"/>
        <v>20.34268332150311</v>
      </c>
      <c r="R127" s="113">
        <f t="shared" si="242"/>
        <v>37.163450693188068</v>
      </c>
      <c r="S127" s="113">
        <f t="shared" si="242"/>
        <v>32.71656287469871</v>
      </c>
      <c r="T127" s="110">
        <f t="shared" si="242"/>
        <v>19.824997380882191</v>
      </c>
      <c r="U127" s="110">
        <f t="shared" si="242"/>
        <v>33.284750289520382</v>
      </c>
      <c r="V127" s="113">
        <f t="shared" si="242"/>
        <v>25.861278628356189</v>
      </c>
      <c r="W127" s="110">
        <f t="shared" si="242"/>
        <v>47.787754438711239</v>
      </c>
      <c r="X127" s="113">
        <f t="shared" si="242"/>
        <v>37.670428200653092</v>
      </c>
      <c r="Y127" s="113">
        <f t="shared" si="242"/>
        <v>37.530355839812238</v>
      </c>
      <c r="Z127" s="113">
        <f t="shared" si="242"/>
        <v>24.754456319071494</v>
      </c>
      <c r="AA127" s="110">
        <f t="shared" si="242"/>
        <v>23.242718504423543</v>
      </c>
      <c r="AB127" s="110">
        <f t="shared" si="242"/>
        <v>29.32258505401213</v>
      </c>
      <c r="AC127" s="110">
        <f t="shared" si="242"/>
        <v>25.987161393667613</v>
      </c>
      <c r="AD127" s="110">
        <f t="shared" si="242"/>
        <v>19.074358360718911</v>
      </c>
      <c r="AE127" s="113">
        <f t="shared" si="242"/>
        <v>27.860573025158718</v>
      </c>
      <c r="AF127" s="110">
        <f t="shared" si="242"/>
        <v>66.47747111316815</v>
      </c>
      <c r="AG127" s="113">
        <f t="shared" si="242"/>
        <v>29.685287440232599</v>
      </c>
      <c r="AH127" s="113">
        <f t="shared" si="242"/>
        <v>42.483893619964739</v>
      </c>
      <c r="AI127" s="113">
        <f t="shared" ref="AI127:AZ127" si="243">((AI555/AI536)-1)*100</f>
        <v>34.960393555821078</v>
      </c>
      <c r="AJ127" s="110">
        <f t="shared" si="243"/>
        <v>34.604771314517578</v>
      </c>
      <c r="AK127" s="113">
        <f t="shared" si="243"/>
        <v>52.715240405091876</v>
      </c>
      <c r="AL127" s="113">
        <f t="shared" si="243"/>
        <v>24.296344630155996</v>
      </c>
      <c r="AM127" s="113">
        <f t="shared" si="243"/>
        <v>40.584070211758473</v>
      </c>
      <c r="AN127" s="110">
        <f t="shared" si="243"/>
        <v>51.922794728614583</v>
      </c>
      <c r="AO127" s="113">
        <f t="shared" si="243"/>
        <v>42.248340419616092</v>
      </c>
      <c r="AP127" s="110">
        <f t="shared" si="243"/>
        <v>20.914279754949749</v>
      </c>
      <c r="AQ127" s="110">
        <f t="shared" si="243"/>
        <v>22.570208968193839</v>
      </c>
      <c r="AR127" s="110">
        <f t="shared" si="243"/>
        <v>29.080227547729741</v>
      </c>
      <c r="AS127" s="113">
        <f t="shared" si="243"/>
        <v>21.133414147389583</v>
      </c>
      <c r="AT127" s="113">
        <f t="shared" si="243"/>
        <v>29.599133296247594</v>
      </c>
      <c r="AU127" s="110">
        <f t="shared" si="243"/>
        <v>25.859981003896813</v>
      </c>
      <c r="AV127" s="113">
        <f t="shared" si="243"/>
        <v>53.210463733650435</v>
      </c>
      <c r="AW127" s="113">
        <f t="shared" si="243"/>
        <v>35.458368908705687</v>
      </c>
      <c r="AX127" s="110">
        <f t="shared" si="243"/>
        <v>22.595816801833401</v>
      </c>
      <c r="AY127" s="113">
        <f t="shared" si="243"/>
        <v>50.819625658216452</v>
      </c>
      <c r="AZ127" s="113">
        <f t="shared" si="243"/>
        <v>35.865305384167058</v>
      </c>
      <c r="BA127" s="108"/>
    </row>
    <row r="128" spans="2:53">
      <c r="B128" s="13">
        <v>44177</v>
      </c>
      <c r="C128" s="110">
        <f t="shared" ref="C128:AH128" si="244">((C556/C537)-1)*100</f>
        <v>24.210688967743788</v>
      </c>
      <c r="D128" s="110">
        <f t="shared" si="244"/>
        <v>43.866621049030186</v>
      </c>
      <c r="E128" s="113">
        <f t="shared" si="244"/>
        <v>24.800304187242396</v>
      </c>
      <c r="F128" s="110">
        <f t="shared" si="244"/>
        <v>32.966488972746234</v>
      </c>
      <c r="G128" s="110">
        <f t="shared" si="244"/>
        <v>36.294643669785742</v>
      </c>
      <c r="H128" s="113">
        <f t="shared" si="244"/>
        <v>40.302323317953601</v>
      </c>
      <c r="I128" s="110">
        <f t="shared" si="244"/>
        <v>40.249833385591252</v>
      </c>
      <c r="J128" s="110">
        <f t="shared" si="244"/>
        <v>39.486909279290813</v>
      </c>
      <c r="K128" s="110">
        <f t="shared" si="244"/>
        <v>17.486275481012513</v>
      </c>
      <c r="L128" s="110">
        <f t="shared" si="244"/>
        <v>18.801793062746121</v>
      </c>
      <c r="M128" s="111">
        <f t="shared" si="244"/>
        <v>10.056187748900069</v>
      </c>
      <c r="N128" s="113">
        <f t="shared" si="244"/>
        <v>28.802315690270277</v>
      </c>
      <c r="O128" s="113">
        <f t="shared" si="244"/>
        <v>26.197644636507931</v>
      </c>
      <c r="P128" s="113">
        <f t="shared" si="244"/>
        <v>38.9312998850273</v>
      </c>
      <c r="Q128" s="113">
        <f t="shared" si="244"/>
        <v>19.270437978191456</v>
      </c>
      <c r="R128" s="113">
        <f t="shared" si="244"/>
        <v>36.967728935181455</v>
      </c>
      <c r="S128" s="113">
        <f t="shared" si="244"/>
        <v>31.751195705122814</v>
      </c>
      <c r="T128" s="110">
        <f t="shared" si="244"/>
        <v>19.91087742969939</v>
      </c>
      <c r="U128" s="110">
        <f t="shared" si="244"/>
        <v>34.156354711458725</v>
      </c>
      <c r="V128" s="113">
        <f t="shared" si="244"/>
        <v>25.80472341829956</v>
      </c>
      <c r="W128" s="110">
        <f t="shared" si="244"/>
        <v>48.996619913235584</v>
      </c>
      <c r="X128" s="113">
        <f t="shared" si="244"/>
        <v>36.747908272044924</v>
      </c>
      <c r="Y128" s="113">
        <f t="shared" si="244"/>
        <v>36.014567666979083</v>
      </c>
      <c r="Z128" s="113">
        <f t="shared" si="244"/>
        <v>23.999185113495749</v>
      </c>
      <c r="AA128" s="110">
        <f t="shared" si="244"/>
        <v>23.661401464828469</v>
      </c>
      <c r="AB128" s="110">
        <f t="shared" si="244"/>
        <v>27.938541174329657</v>
      </c>
      <c r="AC128" s="110">
        <f t="shared" si="244"/>
        <v>26.425381939243174</v>
      </c>
      <c r="AD128" s="110">
        <f t="shared" si="244"/>
        <v>17.856450737087304</v>
      </c>
      <c r="AE128" s="110">
        <f t="shared" si="244"/>
        <v>26.729434792526675</v>
      </c>
      <c r="AF128" s="110">
        <f t="shared" si="244"/>
        <v>67.87954031770289</v>
      </c>
      <c r="AG128" s="113">
        <f t="shared" si="244"/>
        <v>29.451192505744793</v>
      </c>
      <c r="AH128" s="113">
        <f t="shared" si="244"/>
        <v>40.825290126413137</v>
      </c>
      <c r="AI128" s="113">
        <f t="shared" ref="AI128:AZ128" si="245">((AI556/AI537)-1)*100</f>
        <v>34.504553798730655</v>
      </c>
      <c r="AJ128" s="110">
        <f t="shared" si="245"/>
        <v>35.097369681189392</v>
      </c>
      <c r="AK128" s="113">
        <f t="shared" si="245"/>
        <v>52.068139018644509</v>
      </c>
      <c r="AL128" s="113">
        <f t="shared" si="245"/>
        <v>26.87119115937735</v>
      </c>
      <c r="AM128" s="113">
        <f t="shared" si="245"/>
        <v>39.757290776099552</v>
      </c>
      <c r="AN128" s="110">
        <f t="shared" si="245"/>
        <v>51.962793023737255</v>
      </c>
      <c r="AO128" s="113">
        <f t="shared" si="245"/>
        <v>42.401478464723908</v>
      </c>
      <c r="AP128" s="110">
        <f t="shared" si="245"/>
        <v>21.420880691485756</v>
      </c>
      <c r="AQ128" s="110">
        <f t="shared" si="245"/>
        <v>21.954849721362567</v>
      </c>
      <c r="AR128" s="110">
        <f t="shared" si="245"/>
        <v>30.196481599835234</v>
      </c>
      <c r="AS128" s="113">
        <f t="shared" si="245"/>
        <v>20.891787105302861</v>
      </c>
      <c r="AT128" s="113">
        <f t="shared" si="245"/>
        <v>28.774185939583052</v>
      </c>
      <c r="AU128" s="110">
        <f t="shared" si="245"/>
        <v>26.088444031191727</v>
      </c>
      <c r="AV128" s="113">
        <f t="shared" si="245"/>
        <v>52.551692093239424</v>
      </c>
      <c r="AW128" s="113">
        <f t="shared" si="245"/>
        <v>35.010904961052304</v>
      </c>
      <c r="AX128" s="110">
        <f t="shared" si="245"/>
        <v>21.783319845576731</v>
      </c>
      <c r="AY128" s="113">
        <f t="shared" si="245"/>
        <v>50.27319946156004</v>
      </c>
      <c r="AZ128" s="113">
        <f t="shared" si="245"/>
        <v>34.072782634318834</v>
      </c>
      <c r="BA128" s="108"/>
    </row>
    <row r="129" spans="2:53" ht="17.25">
      <c r="B129" s="13">
        <v>44178</v>
      </c>
      <c r="C129" s="110">
        <f t="shared" ref="C129:AH129" si="246">((C557/C538)-1)*100</f>
        <v>24.659411882472959</v>
      </c>
      <c r="D129" s="110">
        <f t="shared" si="246"/>
        <v>42.670855435958188</v>
      </c>
      <c r="E129" s="113">
        <f t="shared" si="246"/>
        <v>24.817056462274365</v>
      </c>
      <c r="F129" s="110">
        <f t="shared" si="246"/>
        <v>33.469009615899381</v>
      </c>
      <c r="G129" s="110">
        <f t="shared" si="246"/>
        <v>37.756950170622886</v>
      </c>
      <c r="H129" s="113">
        <f t="shared" si="246"/>
        <v>38.849513160625612</v>
      </c>
      <c r="I129" s="110">
        <f t="shared" si="246"/>
        <v>40.470259131930078</v>
      </c>
      <c r="J129" s="110">
        <f t="shared" si="246"/>
        <v>39.556641024636342</v>
      </c>
      <c r="K129" s="110">
        <f t="shared" si="246"/>
        <v>17.599748226930956</v>
      </c>
      <c r="L129" s="110">
        <f t="shared" si="246"/>
        <v>19.253966818973424</v>
      </c>
      <c r="M129" s="111">
        <f t="shared" si="246"/>
        <v>10.060659369839598</v>
      </c>
      <c r="N129" s="113">
        <f t="shared" si="246"/>
        <v>28.499888278952334</v>
      </c>
      <c r="O129" s="110">
        <f t="shared" si="246"/>
        <v>25.541918147925102</v>
      </c>
      <c r="P129" s="113">
        <f t="shared" si="246"/>
        <v>38.175594045093341</v>
      </c>
      <c r="Q129" s="113">
        <f t="shared" si="246"/>
        <v>18.432615172062185</v>
      </c>
      <c r="R129" s="113">
        <f t="shared" si="246"/>
        <v>36.510383301887359</v>
      </c>
      <c r="S129" s="113">
        <f t="shared" si="246"/>
        <v>30.793702129868361</v>
      </c>
      <c r="T129" s="110">
        <f t="shared" si="246"/>
        <v>19.909073591324589</v>
      </c>
      <c r="U129" s="110">
        <f t="shared" si="246"/>
        <v>34.799200993820634</v>
      </c>
      <c r="V129" s="113">
        <f t="shared" si="246"/>
        <v>25.798365958247913</v>
      </c>
      <c r="W129" s="110">
        <f t="shared" si="246"/>
        <v>50.709596257420287</v>
      </c>
      <c r="X129" s="113">
        <f t="shared" si="246"/>
        <v>35.422659192812112</v>
      </c>
      <c r="Y129" s="113">
        <f t="shared" si="246"/>
        <v>34.51914723935117</v>
      </c>
      <c r="Z129" s="113">
        <f t="shared" si="246"/>
        <v>23.352764123087887</v>
      </c>
      <c r="AA129" s="110">
        <f t="shared" si="246"/>
        <v>24.211396864747758</v>
      </c>
      <c r="AB129" s="110">
        <f t="shared" si="246"/>
        <v>26.991421111525526</v>
      </c>
      <c r="AC129" s="110">
        <f t="shared" si="246"/>
        <v>26.795710974496934</v>
      </c>
      <c r="AD129" s="110">
        <f t="shared" si="246"/>
        <v>16.87441239802261</v>
      </c>
      <c r="AE129" s="110">
        <f t="shared" si="246"/>
        <v>25.818356654550012</v>
      </c>
      <c r="AF129" s="110">
        <f t="shared" si="246"/>
        <v>69.141283315648224</v>
      </c>
      <c r="AG129" s="113">
        <f t="shared" si="246"/>
        <v>29.241092123882328</v>
      </c>
      <c r="AH129" s="113">
        <f t="shared" si="246"/>
        <v>39.267408280560858</v>
      </c>
      <c r="AI129" s="113">
        <f t="shared" ref="AI129:AZ129" si="247">((AI557/AI538)-1)*100</f>
        <v>34.035708970352019</v>
      </c>
      <c r="AJ129" s="110">
        <f t="shared" si="247"/>
        <v>35.423794724840988</v>
      </c>
      <c r="AK129" s="113">
        <f t="shared" si="247"/>
        <v>50.786737571627107</v>
      </c>
      <c r="AL129" s="113">
        <f t="shared" si="247"/>
        <v>27.915613944493224</v>
      </c>
      <c r="AM129" s="113">
        <f t="shared" si="247"/>
        <v>39.171549979336447</v>
      </c>
      <c r="AN129" s="116">
        <f t="shared" si="247"/>
        <v>52.023591684028943</v>
      </c>
      <c r="AO129" s="113">
        <f t="shared" si="247"/>
        <v>41.969841861873782</v>
      </c>
      <c r="AP129" s="110">
        <f t="shared" si="247"/>
        <v>21.94420477423067</v>
      </c>
      <c r="AQ129" s="110">
        <f t="shared" si="247"/>
        <v>21.151694121998133</v>
      </c>
      <c r="AR129" s="110">
        <f t="shared" si="247"/>
        <v>31.373722012797089</v>
      </c>
      <c r="AS129" s="113">
        <f t="shared" si="247"/>
        <v>20.852313884430739</v>
      </c>
      <c r="AT129" s="113">
        <f t="shared" si="247"/>
        <v>28.233570548026353</v>
      </c>
      <c r="AU129" s="110">
        <f t="shared" si="247"/>
        <v>26.242220317079767</v>
      </c>
      <c r="AV129" s="113">
        <f t="shared" si="247"/>
        <v>52.13286315549994</v>
      </c>
      <c r="AW129" s="113">
        <f t="shared" si="247"/>
        <v>34.939998376398584</v>
      </c>
      <c r="AX129" s="110">
        <f t="shared" si="247"/>
        <v>21.197903321638691</v>
      </c>
      <c r="AY129" s="113">
        <f t="shared" si="247"/>
        <v>49.772457359016563</v>
      </c>
      <c r="AZ129" s="113">
        <f t="shared" si="247"/>
        <v>32.247531978642471</v>
      </c>
      <c r="BA129" s="108"/>
    </row>
    <row r="130" spans="2:53" ht="17.25">
      <c r="B130" s="13">
        <v>44179</v>
      </c>
      <c r="C130" s="110">
        <f t="shared" ref="C130:AH130" si="248">((C558/C539)-1)*100</f>
        <v>25.11411921489568</v>
      </c>
      <c r="D130" s="110">
        <f t="shared" si="248"/>
        <v>41.420864216205324</v>
      </c>
      <c r="E130" s="113">
        <f t="shared" si="248"/>
        <v>24.979073129898801</v>
      </c>
      <c r="F130" s="110">
        <f t="shared" si="248"/>
        <v>33.969279848490764</v>
      </c>
      <c r="G130" s="110">
        <f t="shared" si="248"/>
        <v>39.525737278693818</v>
      </c>
      <c r="H130" s="113">
        <f t="shared" si="248"/>
        <v>37.561458514110214</v>
      </c>
      <c r="I130" s="110">
        <f t="shared" si="248"/>
        <v>40.66973667740514</v>
      </c>
      <c r="J130" s="116">
        <f t="shared" si="248"/>
        <v>39.662544782156431</v>
      </c>
      <c r="K130" s="110">
        <f t="shared" si="248"/>
        <v>17.779447844581941</v>
      </c>
      <c r="L130" s="110">
        <f t="shared" si="248"/>
        <v>19.822725293752931</v>
      </c>
      <c r="M130" s="111">
        <f t="shared" si="248"/>
        <v>10.15243927601659</v>
      </c>
      <c r="N130" s="113">
        <f t="shared" si="248"/>
        <v>28.128696792264464</v>
      </c>
      <c r="O130" s="110">
        <f t="shared" si="248"/>
        <v>24.962749913364625</v>
      </c>
      <c r="P130" s="113">
        <f t="shared" si="248"/>
        <v>37.591737332294819</v>
      </c>
      <c r="Q130" s="113">
        <f t="shared" si="248"/>
        <v>17.725639918213652</v>
      </c>
      <c r="R130" s="113">
        <f t="shared" si="248"/>
        <v>36.133036049284748</v>
      </c>
      <c r="S130" s="113">
        <f t="shared" si="248"/>
        <v>29.870908871719415</v>
      </c>
      <c r="T130" s="110">
        <f t="shared" si="248"/>
        <v>19.993537084147796</v>
      </c>
      <c r="U130" s="110">
        <f t="shared" si="248"/>
        <v>35.424599078614527</v>
      </c>
      <c r="V130" s="113">
        <f t="shared" si="248"/>
        <v>25.804581516984506</v>
      </c>
      <c r="W130" s="110">
        <f t="shared" si="248"/>
        <v>52.524561380859595</v>
      </c>
      <c r="X130" s="113">
        <f t="shared" si="248"/>
        <v>34.050555544311976</v>
      </c>
      <c r="Y130" s="113">
        <f t="shared" si="248"/>
        <v>32.8603534370963</v>
      </c>
      <c r="Z130" s="113">
        <f t="shared" si="248"/>
        <v>23.137247171474563</v>
      </c>
      <c r="AA130" s="110">
        <f t="shared" si="248"/>
        <v>24.64187492062937</v>
      </c>
      <c r="AB130" s="110">
        <f t="shared" si="248"/>
        <v>26.15576333139915</v>
      </c>
      <c r="AC130" s="110">
        <f t="shared" si="248"/>
        <v>27.16616397320999</v>
      </c>
      <c r="AD130" s="110">
        <f t="shared" si="248"/>
        <v>16.004895575426904</v>
      </c>
      <c r="AE130" s="110">
        <f t="shared" si="248"/>
        <v>24.884862293040765</v>
      </c>
      <c r="AF130" s="110">
        <f t="shared" si="248"/>
        <v>70.202996432091339</v>
      </c>
      <c r="AG130" s="113">
        <f t="shared" si="248"/>
        <v>29.070501555160021</v>
      </c>
      <c r="AH130" s="113">
        <f t="shared" si="248"/>
        <v>37.816445165196754</v>
      </c>
      <c r="AI130" s="113">
        <f t="shared" ref="AI130:AZ130" si="249">((AI558/AI539)-1)*100</f>
        <v>33.471168961070276</v>
      </c>
      <c r="AJ130" s="110">
        <f t="shared" si="249"/>
        <v>35.767382838458062</v>
      </c>
      <c r="AK130" s="113">
        <f t="shared" si="249"/>
        <v>50.051078977577902</v>
      </c>
      <c r="AL130" s="113">
        <f t="shared" si="249"/>
        <v>29.910618349716689</v>
      </c>
      <c r="AM130" s="113">
        <f t="shared" si="249"/>
        <v>38.50541833183199</v>
      </c>
      <c r="AN130" s="113">
        <f t="shared" si="249"/>
        <v>51.910674626834563</v>
      </c>
      <c r="AO130" s="113">
        <f t="shared" si="249"/>
        <v>41.857174380757954</v>
      </c>
      <c r="AP130" s="110">
        <f t="shared" si="249"/>
        <v>22.567496575920742</v>
      </c>
      <c r="AQ130" s="110">
        <f t="shared" si="249"/>
        <v>20.423232235799759</v>
      </c>
      <c r="AR130" s="110">
        <f t="shared" si="249"/>
        <v>32.51695962731651</v>
      </c>
      <c r="AS130" s="113">
        <f t="shared" si="249"/>
        <v>21.015038606301161</v>
      </c>
      <c r="AT130" s="113">
        <f t="shared" si="249"/>
        <v>27.827488373136646</v>
      </c>
      <c r="AU130" s="110">
        <f t="shared" si="249"/>
        <v>26.369926804722986</v>
      </c>
      <c r="AV130" s="113">
        <f t="shared" si="249"/>
        <v>52.114668652271035</v>
      </c>
      <c r="AW130" s="113">
        <f t="shared" si="249"/>
        <v>34.813288085751616</v>
      </c>
      <c r="AX130" s="110">
        <f t="shared" si="249"/>
        <v>20.680095519936703</v>
      </c>
      <c r="AY130" s="113">
        <f t="shared" si="249"/>
        <v>49.584818884279436</v>
      </c>
      <c r="AZ130" s="113">
        <f t="shared" si="249"/>
        <v>30.553336278444611</v>
      </c>
      <c r="BA130" s="108"/>
    </row>
    <row r="131" spans="2:53">
      <c r="B131" s="13">
        <v>44180</v>
      </c>
      <c r="C131" s="110">
        <f t="shared" ref="C131:AH131" si="250">((C559/C540)-1)*100</f>
        <v>25.617133957124793</v>
      </c>
      <c r="D131" s="110">
        <f t="shared" si="250"/>
        <v>40.107820437502184</v>
      </c>
      <c r="E131" s="113">
        <f t="shared" si="250"/>
        <v>25.163269493972827</v>
      </c>
      <c r="F131" s="110">
        <f t="shared" si="250"/>
        <v>34.554484450045962</v>
      </c>
      <c r="G131" s="110">
        <f t="shared" si="250"/>
        <v>41.298628278313522</v>
      </c>
      <c r="H131" s="113">
        <f t="shared" si="250"/>
        <v>36.299352304260132</v>
      </c>
      <c r="I131" s="110">
        <f t="shared" si="250"/>
        <v>40.720352904357696</v>
      </c>
      <c r="J131" s="113">
        <f t="shared" si="250"/>
        <v>39.183163001048491</v>
      </c>
      <c r="K131" s="110">
        <f t="shared" si="250"/>
        <v>17.964224537412441</v>
      </c>
      <c r="L131" s="110">
        <f t="shared" si="250"/>
        <v>20.458624900056389</v>
      </c>
      <c r="M131" s="111">
        <f t="shared" si="250"/>
        <v>10.338313443010726</v>
      </c>
      <c r="N131" s="110">
        <f t="shared" si="250"/>
        <v>27.730614201620263</v>
      </c>
      <c r="O131" s="110">
        <f t="shared" si="250"/>
        <v>24.429963673237754</v>
      </c>
      <c r="P131" s="113">
        <f t="shared" si="250"/>
        <v>37.087678925005484</v>
      </c>
      <c r="Q131" s="110">
        <f t="shared" si="250"/>
        <v>17.120246570977194</v>
      </c>
      <c r="R131" s="113">
        <f t="shared" si="250"/>
        <v>35.661384642805636</v>
      </c>
      <c r="S131" s="113">
        <f t="shared" si="250"/>
        <v>29.016196962768671</v>
      </c>
      <c r="T131" s="110">
        <f t="shared" si="250"/>
        <v>20.231241133681422</v>
      </c>
      <c r="U131" s="110">
        <f t="shared" si="250"/>
        <v>36.065617605856069</v>
      </c>
      <c r="V131" s="113">
        <f t="shared" si="250"/>
        <v>25.686585036115737</v>
      </c>
      <c r="W131" s="110">
        <f t="shared" si="250"/>
        <v>54.631931958736615</v>
      </c>
      <c r="X131" s="113">
        <f t="shared" si="250"/>
        <v>32.688026777992938</v>
      </c>
      <c r="Y131" s="113">
        <f t="shared" si="250"/>
        <v>31.106260198096102</v>
      </c>
      <c r="Z131" s="113">
        <f t="shared" si="250"/>
        <v>22.721489977641539</v>
      </c>
      <c r="AA131" s="110">
        <f t="shared" si="250"/>
        <v>24.878091424706781</v>
      </c>
      <c r="AB131" s="110">
        <f t="shared" si="250"/>
        <v>25.28740345511298</v>
      </c>
      <c r="AC131" s="110">
        <f t="shared" si="250"/>
        <v>27.601792799124624</v>
      </c>
      <c r="AD131" s="110">
        <f t="shared" si="250"/>
        <v>15.153189296215386</v>
      </c>
      <c r="AE131" s="110">
        <f t="shared" si="250"/>
        <v>23.990540607118472</v>
      </c>
      <c r="AF131" s="110">
        <f t="shared" si="250"/>
        <v>70.647599255443993</v>
      </c>
      <c r="AG131" s="113">
        <f t="shared" si="250"/>
        <v>28.875241256063312</v>
      </c>
      <c r="AH131" s="113">
        <f t="shared" si="250"/>
        <v>36.593470829679916</v>
      </c>
      <c r="AI131" s="113">
        <f t="shared" ref="AI131:AZ131" si="251">((AI559/AI540)-1)*100</f>
        <v>33.048591828639438</v>
      </c>
      <c r="AJ131" s="110">
        <f t="shared" si="251"/>
        <v>36.085438396184784</v>
      </c>
      <c r="AK131" s="113">
        <f t="shared" si="251"/>
        <v>48.915782794277376</v>
      </c>
      <c r="AL131" s="113">
        <f t="shared" si="251"/>
        <v>30.267573319020478</v>
      </c>
      <c r="AM131" s="113">
        <f t="shared" si="251"/>
        <v>37.788915371308732</v>
      </c>
      <c r="AN131" s="113">
        <f t="shared" si="251"/>
        <v>51.756630758693213</v>
      </c>
      <c r="AO131" s="113">
        <f t="shared" si="251"/>
        <v>41.463474204394643</v>
      </c>
      <c r="AP131" s="110">
        <f t="shared" si="251"/>
        <v>23.166654031386045</v>
      </c>
      <c r="AQ131" s="110">
        <f t="shared" si="251"/>
        <v>19.655785490154585</v>
      </c>
      <c r="AR131" s="110">
        <f t="shared" si="251"/>
        <v>33.844086585734075</v>
      </c>
      <c r="AS131" s="113">
        <f t="shared" si="251"/>
        <v>21.239786975920548</v>
      </c>
      <c r="AT131" s="113">
        <f t="shared" si="251"/>
        <v>27.611422687405373</v>
      </c>
      <c r="AU131" s="110">
        <f t="shared" si="251"/>
        <v>26.563579601231435</v>
      </c>
      <c r="AV131" s="113">
        <f t="shared" si="251"/>
        <v>52.061761369873018</v>
      </c>
      <c r="AW131" s="113">
        <f t="shared" si="251"/>
        <v>34.428134269843127</v>
      </c>
      <c r="AX131" s="110">
        <f t="shared" si="251"/>
        <v>20.152874013403132</v>
      </c>
      <c r="AY131" s="113">
        <f t="shared" si="251"/>
        <v>49.378071128553614</v>
      </c>
      <c r="AZ131" s="110">
        <f t="shared" si="251"/>
        <v>29.141141030483375</v>
      </c>
      <c r="BA131" s="108"/>
    </row>
    <row r="132" spans="2:53" ht="17.25">
      <c r="B132" s="13">
        <v>44181</v>
      </c>
      <c r="C132" s="110">
        <f t="shared" ref="C132:AH132" si="252">((C560/C541)-1)*100</f>
        <v>26.067149803847876</v>
      </c>
      <c r="D132" s="110">
        <f t="shared" si="252"/>
        <v>38.752012843513192</v>
      </c>
      <c r="E132" s="113">
        <f t="shared" si="252"/>
        <v>25.33862804988809</v>
      </c>
      <c r="F132" s="110">
        <f t="shared" si="252"/>
        <v>35.124297703600817</v>
      </c>
      <c r="G132" s="110">
        <f t="shared" si="252"/>
        <v>43.026275954446746</v>
      </c>
      <c r="H132" s="113">
        <f t="shared" si="252"/>
        <v>34.952405353951768</v>
      </c>
      <c r="I132" s="116">
        <f t="shared" si="252"/>
        <v>40.869972919031248</v>
      </c>
      <c r="J132" s="113">
        <f t="shared" si="252"/>
        <v>39.240989235183818</v>
      </c>
      <c r="K132" s="110">
        <f t="shared" si="252"/>
        <v>18.156549138427948</v>
      </c>
      <c r="L132" s="110">
        <f t="shared" si="252"/>
        <v>21.060891003585368</v>
      </c>
      <c r="M132" s="111">
        <f t="shared" si="252"/>
        <v>10.506307381639491</v>
      </c>
      <c r="N132" s="110">
        <f t="shared" si="252"/>
        <v>27.35914403837192</v>
      </c>
      <c r="O132" s="110">
        <f t="shared" si="252"/>
        <v>23.940792390553845</v>
      </c>
      <c r="P132" s="113">
        <f t="shared" si="252"/>
        <v>36.476046553849798</v>
      </c>
      <c r="Q132" s="110">
        <f t="shared" si="252"/>
        <v>16.609105441099835</v>
      </c>
      <c r="R132" s="113">
        <f t="shared" si="252"/>
        <v>35.192507387100761</v>
      </c>
      <c r="S132" s="113">
        <f t="shared" si="252"/>
        <v>28.568474295222181</v>
      </c>
      <c r="T132" s="110">
        <f t="shared" si="252"/>
        <v>20.52546857965638</v>
      </c>
      <c r="U132" s="110">
        <f t="shared" si="252"/>
        <v>36.6842990265853</v>
      </c>
      <c r="V132" s="113">
        <f t="shared" si="252"/>
        <v>25.42699568763911</v>
      </c>
      <c r="W132" s="110">
        <f t="shared" si="252"/>
        <v>56.169047349841073</v>
      </c>
      <c r="X132" s="113">
        <f t="shared" si="252"/>
        <v>31.411998244315132</v>
      </c>
      <c r="Y132" s="113">
        <f t="shared" si="252"/>
        <v>29.377405870539185</v>
      </c>
      <c r="Z132" s="113">
        <f t="shared" si="252"/>
        <v>22.24076003840829</v>
      </c>
      <c r="AA132" s="110">
        <f t="shared" si="252"/>
        <v>25.122119962581269</v>
      </c>
      <c r="AB132" s="110">
        <f t="shared" si="252"/>
        <v>24.499335142759925</v>
      </c>
      <c r="AC132" s="110">
        <f t="shared" si="252"/>
        <v>28.012801009748056</v>
      </c>
      <c r="AD132" s="110">
        <f t="shared" si="252"/>
        <v>14.440413328143475</v>
      </c>
      <c r="AE132" s="110">
        <f t="shared" si="252"/>
        <v>23.09404235050383</v>
      </c>
      <c r="AF132" s="116">
        <f t="shared" si="252"/>
        <v>70.887122137460395</v>
      </c>
      <c r="AG132" s="113">
        <f t="shared" si="252"/>
        <v>28.615734297873139</v>
      </c>
      <c r="AH132" s="113">
        <f t="shared" si="252"/>
        <v>35.486411482806758</v>
      </c>
      <c r="AI132" s="113">
        <f t="shared" ref="AI132:AZ132" si="253">((AI560/AI541)-1)*100</f>
        <v>32.726081718800955</v>
      </c>
      <c r="AJ132" s="110">
        <f t="shared" si="253"/>
        <v>36.358099797273113</v>
      </c>
      <c r="AK132" s="113">
        <f t="shared" si="253"/>
        <v>48.014715406202725</v>
      </c>
      <c r="AL132" s="113">
        <f t="shared" si="253"/>
        <v>30.90614428775924</v>
      </c>
      <c r="AM132" s="113">
        <f t="shared" si="253"/>
        <v>37.074896086266953</v>
      </c>
      <c r="AN132" s="113">
        <f t="shared" si="253"/>
        <v>51.586923139766938</v>
      </c>
      <c r="AO132" s="113">
        <f t="shared" si="253"/>
        <v>41.008106383944167</v>
      </c>
      <c r="AP132" s="110">
        <f t="shared" si="253"/>
        <v>23.721777072694962</v>
      </c>
      <c r="AQ132" s="110">
        <f t="shared" si="253"/>
        <v>18.923993136166352</v>
      </c>
      <c r="AR132" s="110">
        <f t="shared" si="253"/>
        <v>34.666496503343126</v>
      </c>
      <c r="AS132" s="113">
        <f t="shared" si="253"/>
        <v>21.421845735514601</v>
      </c>
      <c r="AT132" s="113">
        <f t="shared" si="253"/>
        <v>27.337256677229526</v>
      </c>
      <c r="AU132" s="110">
        <f t="shared" si="253"/>
        <v>26.81341344234427</v>
      </c>
      <c r="AV132" s="113">
        <f t="shared" si="253"/>
        <v>52.135737162186444</v>
      </c>
      <c r="AW132" s="113">
        <f t="shared" si="253"/>
        <v>34.370620734952027</v>
      </c>
      <c r="AX132" s="110">
        <f t="shared" si="253"/>
        <v>19.660228127547018</v>
      </c>
      <c r="AY132" s="113">
        <f t="shared" si="253"/>
        <v>49.065048263252976</v>
      </c>
      <c r="AZ132" s="110">
        <f t="shared" si="253"/>
        <v>28.045127072623277</v>
      </c>
      <c r="BA132" s="108"/>
    </row>
    <row r="133" spans="2:53" ht="17.25">
      <c r="B133" s="13">
        <v>44182</v>
      </c>
      <c r="C133" s="110">
        <f t="shared" ref="C133:AH133" si="254">((C561/C542)-1)*100</f>
        <v>26.451496542635986</v>
      </c>
      <c r="D133" s="110">
        <f t="shared" si="254"/>
        <v>37.2806476995857</v>
      </c>
      <c r="E133" s="113">
        <f t="shared" si="254"/>
        <v>25.538210452550423</v>
      </c>
      <c r="F133" s="110">
        <f t="shared" si="254"/>
        <v>35.312706760219939</v>
      </c>
      <c r="G133" s="110">
        <f t="shared" si="254"/>
        <v>44.960011323202799</v>
      </c>
      <c r="H133" s="113">
        <f t="shared" si="254"/>
        <v>33.619262134539362</v>
      </c>
      <c r="I133" s="113">
        <f t="shared" si="254"/>
        <v>40.851992687755015</v>
      </c>
      <c r="J133" s="113">
        <f t="shared" si="254"/>
        <v>39.254600036759449</v>
      </c>
      <c r="K133" s="110">
        <f t="shared" si="254"/>
        <v>18.329115726912161</v>
      </c>
      <c r="L133" s="110">
        <f t="shared" si="254"/>
        <v>21.637289691037019</v>
      </c>
      <c r="M133" s="111">
        <f t="shared" si="254"/>
        <v>10.78619679335886</v>
      </c>
      <c r="N133" s="110">
        <f t="shared" si="254"/>
        <v>27.052197061405291</v>
      </c>
      <c r="O133" s="110">
        <f t="shared" si="254"/>
        <v>23.363313965952926</v>
      </c>
      <c r="P133" s="113">
        <f t="shared" si="254"/>
        <v>35.923579110731474</v>
      </c>
      <c r="Q133" s="110">
        <f t="shared" si="254"/>
        <v>16.168026957142967</v>
      </c>
      <c r="R133" s="113">
        <f t="shared" si="254"/>
        <v>34.513356481994897</v>
      </c>
      <c r="S133" s="113">
        <f t="shared" si="254"/>
        <v>28.13363389615624</v>
      </c>
      <c r="T133" s="116">
        <f t="shared" si="254"/>
        <v>20.615724150230452</v>
      </c>
      <c r="U133" s="110">
        <f t="shared" si="254"/>
        <v>37.202760071375884</v>
      </c>
      <c r="V133" s="113">
        <f t="shared" si="254"/>
        <v>25.213111968472713</v>
      </c>
      <c r="W133" s="110">
        <f t="shared" si="254"/>
        <v>57.541470661054753</v>
      </c>
      <c r="X133" s="110">
        <f t="shared" si="254"/>
        <v>30.19627080875107</v>
      </c>
      <c r="Y133" s="110">
        <f t="shared" si="254"/>
        <v>27.854024583496372</v>
      </c>
      <c r="Z133" s="110">
        <f t="shared" si="254"/>
        <v>21.666048485244318</v>
      </c>
      <c r="AA133" s="116">
        <f t="shared" si="254"/>
        <v>25.155196164373784</v>
      </c>
      <c r="AB133" s="110">
        <f t="shared" si="254"/>
        <v>23.741116941881081</v>
      </c>
      <c r="AC133" s="110">
        <f t="shared" si="254"/>
        <v>28.429863586412239</v>
      </c>
      <c r="AD133" s="110">
        <f t="shared" si="254"/>
        <v>13.844120522328973</v>
      </c>
      <c r="AE133" s="110">
        <f t="shared" si="254"/>
        <v>22.195960268221391</v>
      </c>
      <c r="AF133" s="113">
        <f t="shared" si="254"/>
        <v>70.746643636649154</v>
      </c>
      <c r="AG133" s="110">
        <f t="shared" si="254"/>
        <v>28.378190730642739</v>
      </c>
      <c r="AH133" s="113">
        <f t="shared" si="254"/>
        <v>34.319154809711705</v>
      </c>
      <c r="AI133" s="113">
        <f t="shared" ref="AI133:AZ133" si="255">((AI561/AI542)-1)*100</f>
        <v>32.356755748565803</v>
      </c>
      <c r="AJ133" s="110">
        <f t="shared" si="255"/>
        <v>36.525749134824181</v>
      </c>
      <c r="AK133" s="113">
        <f t="shared" si="255"/>
        <v>47.096915158488684</v>
      </c>
      <c r="AL133" s="110">
        <f t="shared" si="255"/>
        <v>32.064503013120337</v>
      </c>
      <c r="AM133" s="113">
        <f t="shared" si="255"/>
        <v>36.346673175186829</v>
      </c>
      <c r="AN133" s="113">
        <f t="shared" si="255"/>
        <v>51.349963070173189</v>
      </c>
      <c r="AO133" s="113">
        <f t="shared" si="255"/>
        <v>40.444998360118056</v>
      </c>
      <c r="AP133" s="110">
        <f t="shared" si="255"/>
        <v>24.233438332961232</v>
      </c>
      <c r="AQ133" s="110">
        <f t="shared" si="255"/>
        <v>18.286779480123982</v>
      </c>
      <c r="AR133" s="110">
        <f t="shared" si="255"/>
        <v>35.419854295917695</v>
      </c>
      <c r="AS133" s="113">
        <f t="shared" si="255"/>
        <v>21.567348133026965</v>
      </c>
      <c r="AT133" s="110">
        <f t="shared" si="255"/>
        <v>27.081204178919815</v>
      </c>
      <c r="AU133" s="110">
        <f t="shared" si="255"/>
        <v>27.130010040696305</v>
      </c>
      <c r="AV133" s="113">
        <f t="shared" si="255"/>
        <v>51.923484902057822</v>
      </c>
      <c r="AW133" s="113">
        <f t="shared" si="255"/>
        <v>34.453897648607111</v>
      </c>
      <c r="AX133" s="110">
        <f t="shared" si="255"/>
        <v>19.235150143915568</v>
      </c>
      <c r="AY133" s="113">
        <f t="shared" si="255"/>
        <v>48.7808364773229</v>
      </c>
      <c r="AZ133" s="110">
        <f t="shared" si="255"/>
        <v>26.878597290300753</v>
      </c>
      <c r="BA133" s="108"/>
    </row>
    <row r="134" spans="2:53" ht="17.25">
      <c r="B134" s="13">
        <v>44183</v>
      </c>
      <c r="C134" s="110">
        <f t="shared" ref="C134:AH134" si="256">((C562/C543)-1)*100</f>
        <v>26.727677452982078</v>
      </c>
      <c r="D134" s="110">
        <f t="shared" si="256"/>
        <v>35.722784610093242</v>
      </c>
      <c r="E134" s="113">
        <f t="shared" si="256"/>
        <v>25.714752446694721</v>
      </c>
      <c r="F134" s="116">
        <f t="shared" si="256"/>
        <v>35.327078526484797</v>
      </c>
      <c r="G134" s="110">
        <f t="shared" si="256"/>
        <v>46.860727466577259</v>
      </c>
      <c r="H134" s="110">
        <f t="shared" si="256"/>
        <v>32.316892877327241</v>
      </c>
      <c r="I134" s="113">
        <f t="shared" si="256"/>
        <v>40.366746646443794</v>
      </c>
      <c r="J134" s="113">
        <f t="shared" si="256"/>
        <v>39.030248895541142</v>
      </c>
      <c r="K134" s="110">
        <f t="shared" si="256"/>
        <v>18.505921385162893</v>
      </c>
      <c r="L134" s="110">
        <f t="shared" si="256"/>
        <v>22.105136902068789</v>
      </c>
      <c r="M134" s="111">
        <f t="shared" si="256"/>
        <v>11.047807376550978</v>
      </c>
      <c r="N134" s="110">
        <f t="shared" si="256"/>
        <v>26.797366164139859</v>
      </c>
      <c r="O134" s="110">
        <f t="shared" si="256"/>
        <v>22.790257369505618</v>
      </c>
      <c r="P134" s="110">
        <f t="shared" si="256"/>
        <v>35.30636463594481</v>
      </c>
      <c r="Q134" s="110">
        <f t="shared" si="256"/>
        <v>15.73823194034205</v>
      </c>
      <c r="R134" s="113">
        <f t="shared" si="256"/>
        <v>33.839859447888678</v>
      </c>
      <c r="S134" s="110">
        <f t="shared" si="256"/>
        <v>27.792709627952394</v>
      </c>
      <c r="T134" s="113">
        <f t="shared" si="256"/>
        <v>20.535074722061395</v>
      </c>
      <c r="U134" s="116">
        <f t="shared" si="256"/>
        <v>37.601227183476425</v>
      </c>
      <c r="V134" s="113">
        <f t="shared" si="256"/>
        <v>25.023060146033217</v>
      </c>
      <c r="W134" s="110">
        <f t="shared" si="256"/>
        <v>57.698242033264037</v>
      </c>
      <c r="X134" s="110">
        <f t="shared" si="256"/>
        <v>28.795090739468797</v>
      </c>
      <c r="Y134" s="110">
        <f t="shared" si="256"/>
        <v>26.409822254830772</v>
      </c>
      <c r="Z134" s="110">
        <f t="shared" si="256"/>
        <v>21.340310804393781</v>
      </c>
      <c r="AA134" s="113">
        <f t="shared" si="256"/>
        <v>25.137073122119169</v>
      </c>
      <c r="AB134" s="110">
        <f t="shared" si="256"/>
        <v>23.017503073863033</v>
      </c>
      <c r="AC134" s="110">
        <f t="shared" si="256"/>
        <v>28.827798741591138</v>
      </c>
      <c r="AD134" s="110">
        <f t="shared" si="256"/>
        <v>13.257709775945337</v>
      </c>
      <c r="AE134" s="110">
        <f t="shared" si="256"/>
        <v>21.357779980178382</v>
      </c>
      <c r="AF134" s="113">
        <f t="shared" si="256"/>
        <v>70.357712145785655</v>
      </c>
      <c r="AG134" s="110">
        <f t="shared" si="256"/>
        <v>28.064931245088843</v>
      </c>
      <c r="AH134" s="113">
        <f t="shared" si="256"/>
        <v>33.157523140530465</v>
      </c>
      <c r="AI134" s="113">
        <f t="shared" ref="AI134:AZ134" si="257">((AI562/AI543)-1)*100</f>
        <v>32.066687774792712</v>
      </c>
      <c r="AJ134" s="116">
        <f t="shared" si="257"/>
        <v>36.589981167608279</v>
      </c>
      <c r="AK134" s="113">
        <f t="shared" si="257"/>
        <v>46.321760803658798</v>
      </c>
      <c r="AL134" s="110">
        <f t="shared" si="257"/>
        <v>32.463809421847721</v>
      </c>
      <c r="AM134" s="113">
        <f t="shared" si="257"/>
        <v>35.492525723910553</v>
      </c>
      <c r="AN134" s="113">
        <f t="shared" si="257"/>
        <v>51.02018629802869</v>
      </c>
      <c r="AO134" s="113">
        <f t="shared" si="257"/>
        <v>39.611359082856936</v>
      </c>
      <c r="AP134" s="110">
        <f t="shared" si="257"/>
        <v>24.681483578708942</v>
      </c>
      <c r="AQ134" s="110">
        <f t="shared" si="257"/>
        <v>17.667504488330366</v>
      </c>
      <c r="AR134" s="110">
        <f t="shared" si="257"/>
        <v>36.031907961086731</v>
      </c>
      <c r="AS134" s="113">
        <f t="shared" si="257"/>
        <v>21.714189223788203</v>
      </c>
      <c r="AT134" s="110">
        <f t="shared" si="257"/>
        <v>26.612923982930003</v>
      </c>
      <c r="AU134" s="110">
        <f t="shared" si="257"/>
        <v>27.510706413036303</v>
      </c>
      <c r="AV134" s="113">
        <f t="shared" si="257"/>
        <v>50.933739106377104</v>
      </c>
      <c r="AW134" s="113">
        <f t="shared" si="257"/>
        <v>34.518850880153011</v>
      </c>
      <c r="AX134" s="110">
        <f t="shared" si="257"/>
        <v>18.853969017459992</v>
      </c>
      <c r="AY134" s="113">
        <f t="shared" si="257"/>
        <v>48.398669640602179</v>
      </c>
      <c r="AZ134" s="110">
        <f t="shared" si="257"/>
        <v>25.824262363935446</v>
      </c>
      <c r="BA134" s="108"/>
    </row>
    <row r="135" spans="2:53">
      <c r="B135" s="13">
        <v>44184</v>
      </c>
      <c r="C135" s="110">
        <f t="shared" ref="C135:AH135" si="258">((C563/C544)-1)*100</f>
        <v>27.0102074021475</v>
      </c>
      <c r="D135" s="110">
        <f t="shared" si="258"/>
        <v>34.170792473798997</v>
      </c>
      <c r="E135" s="113">
        <f t="shared" si="258"/>
        <v>25.819518551192889</v>
      </c>
      <c r="F135" s="110">
        <f t="shared" si="258"/>
        <v>35.301192920535662</v>
      </c>
      <c r="G135" s="110">
        <f t="shared" si="258"/>
        <v>48.650670377696549</v>
      </c>
      <c r="H135" s="110">
        <f t="shared" si="258"/>
        <v>31.07907424320706</v>
      </c>
      <c r="I135" s="113">
        <f t="shared" si="258"/>
        <v>39.100676288509192</v>
      </c>
      <c r="J135" s="113">
        <f t="shared" si="258"/>
        <v>38.600717073074087</v>
      </c>
      <c r="K135" s="110">
        <f t="shared" si="258"/>
        <v>18.79890910840567</v>
      </c>
      <c r="L135" s="110">
        <f t="shared" si="258"/>
        <v>22.533241798709568</v>
      </c>
      <c r="M135" s="111">
        <f t="shared" si="258"/>
        <v>11.297142027208039</v>
      </c>
      <c r="N135" s="110">
        <f t="shared" si="258"/>
        <v>26.329395833449908</v>
      </c>
      <c r="O135" s="110">
        <f t="shared" si="258"/>
        <v>22.234862742857775</v>
      </c>
      <c r="P135" s="110">
        <f t="shared" si="258"/>
        <v>34.566478213329631</v>
      </c>
      <c r="Q135" s="110">
        <f t="shared" si="258"/>
        <v>15.184455166832844</v>
      </c>
      <c r="R135" s="113">
        <f t="shared" si="258"/>
        <v>32.793161163685781</v>
      </c>
      <c r="S135" s="110">
        <f t="shared" si="258"/>
        <v>27.460642559674753</v>
      </c>
      <c r="T135" s="113">
        <f t="shared" si="258"/>
        <v>20.32023946401975</v>
      </c>
      <c r="U135" s="113">
        <f t="shared" si="258"/>
        <v>37.408989945969907</v>
      </c>
      <c r="V135" s="113">
        <f t="shared" si="258"/>
        <v>24.715960932868008</v>
      </c>
      <c r="W135" s="110">
        <f t="shared" si="258"/>
        <v>58.537864610029658</v>
      </c>
      <c r="X135" s="110">
        <f t="shared" si="258"/>
        <v>27.004814940300538</v>
      </c>
      <c r="Y135" s="110">
        <f t="shared" si="258"/>
        <v>24.640237813610621</v>
      </c>
      <c r="Z135" s="110">
        <f t="shared" si="258"/>
        <v>20.784897353094813</v>
      </c>
      <c r="AA135" s="113">
        <f t="shared" si="258"/>
        <v>24.976307154963173</v>
      </c>
      <c r="AB135" s="110">
        <f t="shared" si="258"/>
        <v>22.380615905988233</v>
      </c>
      <c r="AC135" s="110">
        <f t="shared" si="258"/>
        <v>29.144667163995706</v>
      </c>
      <c r="AD135" s="110">
        <f t="shared" si="258"/>
        <v>12.71816699451751</v>
      </c>
      <c r="AE135" s="110">
        <f t="shared" si="258"/>
        <v>20.60295265810208</v>
      </c>
      <c r="AF135" s="113">
        <f t="shared" si="258"/>
        <v>69.271777663518549</v>
      </c>
      <c r="AG135" s="110">
        <f t="shared" si="258"/>
        <v>27.749868332784967</v>
      </c>
      <c r="AH135" s="113">
        <f t="shared" si="258"/>
        <v>32.001349785061372</v>
      </c>
      <c r="AI135" s="113">
        <f t="shared" ref="AI135:AZ135" si="259">((AI563/AI544)-1)*100</f>
        <v>31.670370415383896</v>
      </c>
      <c r="AJ135" s="113">
        <f t="shared" si="259"/>
        <v>36.541886157572144</v>
      </c>
      <c r="AK135" s="113">
        <f t="shared" si="259"/>
        <v>45.09999742971975</v>
      </c>
      <c r="AL135" s="110">
        <f t="shared" si="259"/>
        <v>32.277447875475907</v>
      </c>
      <c r="AM135" s="113">
        <f t="shared" si="259"/>
        <v>34.808992857630841</v>
      </c>
      <c r="AN135" s="113">
        <f t="shared" si="259"/>
        <v>50.463461173257599</v>
      </c>
      <c r="AO135" s="113">
        <f t="shared" si="259"/>
        <v>38.15147216936132</v>
      </c>
      <c r="AP135" s="110">
        <f t="shared" si="259"/>
        <v>25.117939178207415</v>
      </c>
      <c r="AQ135" s="110">
        <f t="shared" si="259"/>
        <v>16.839948529437841</v>
      </c>
      <c r="AR135" s="110">
        <f t="shared" si="259"/>
        <v>36.504042210996836</v>
      </c>
      <c r="AS135" s="110">
        <f t="shared" si="259"/>
        <v>21.850341510640558</v>
      </c>
      <c r="AT135" s="110">
        <f t="shared" si="259"/>
        <v>26.17455361774774</v>
      </c>
      <c r="AU135" s="110">
        <f t="shared" si="259"/>
        <v>27.825784490062901</v>
      </c>
      <c r="AV135" s="113">
        <f t="shared" si="259"/>
        <v>49.497504384189938</v>
      </c>
      <c r="AW135" s="113">
        <f t="shared" si="259"/>
        <v>34.336433163426364</v>
      </c>
      <c r="AX135" s="110">
        <f t="shared" si="259"/>
        <v>18.44726697028667</v>
      </c>
      <c r="AY135" s="113">
        <f t="shared" si="259"/>
        <v>48.062168011017171</v>
      </c>
      <c r="AZ135" s="110">
        <f t="shared" si="259"/>
        <v>24.485905060437531</v>
      </c>
      <c r="BA135" s="108"/>
    </row>
    <row r="136" spans="2:53" ht="17.25">
      <c r="B136" s="13">
        <v>44185</v>
      </c>
      <c r="C136" s="116">
        <f>((C564/C545)-1)*100</f>
        <v>27.114038485793056</v>
      </c>
      <c r="D136" s="110">
        <f t="shared" ref="D136:AH136" si="260">((D564/D545)-1)*100</f>
        <v>32.519193001249747</v>
      </c>
      <c r="E136" s="113">
        <f t="shared" si="260"/>
        <v>25.775062917685588</v>
      </c>
      <c r="F136" s="113">
        <f t="shared" si="260"/>
        <v>35.249249009236358</v>
      </c>
      <c r="G136" s="110">
        <f t="shared" si="260"/>
        <v>50.062924610572381</v>
      </c>
      <c r="H136" s="110">
        <f t="shared" si="260"/>
        <v>29.805516697069368</v>
      </c>
      <c r="I136" s="113">
        <f t="shared" si="260"/>
        <v>38.129102517665238</v>
      </c>
      <c r="J136" s="113">
        <f t="shared" si="260"/>
        <v>38.26456315417559</v>
      </c>
      <c r="K136" s="110">
        <f t="shared" si="260"/>
        <v>18.915544932800898</v>
      </c>
      <c r="L136" s="110">
        <f t="shared" si="260"/>
        <v>22.865283045117835</v>
      </c>
      <c r="M136" s="111">
        <f t="shared" si="260"/>
        <v>11.52184040997961</v>
      </c>
      <c r="N136" s="110">
        <f t="shared" si="260"/>
        <v>25.787013144713278</v>
      </c>
      <c r="O136" s="110">
        <f t="shared" si="260"/>
        <v>21.616423446711487</v>
      </c>
      <c r="P136" s="110">
        <f t="shared" si="260"/>
        <v>33.662966766925329</v>
      </c>
      <c r="Q136" s="110">
        <f t="shared" si="260"/>
        <v>14.695145669189902</v>
      </c>
      <c r="R136" s="113">
        <f t="shared" si="260"/>
        <v>31.99859908551419</v>
      </c>
      <c r="S136" s="110">
        <f t="shared" si="260"/>
        <v>27.070079426883353</v>
      </c>
      <c r="T136" s="113">
        <f t="shared" si="260"/>
        <v>20.226934463502744</v>
      </c>
      <c r="U136" s="113">
        <f t="shared" si="260"/>
        <v>37.104052485564829</v>
      </c>
      <c r="V136" s="113">
        <f t="shared" si="260"/>
        <v>24.321574780846156</v>
      </c>
      <c r="W136" s="116">
        <f t="shared" si="260"/>
        <v>59.012014464014918</v>
      </c>
      <c r="X136" s="110">
        <f t="shared" si="260"/>
        <v>25.618662368778409</v>
      </c>
      <c r="Y136" s="110">
        <f t="shared" si="260"/>
        <v>22.926448856427605</v>
      </c>
      <c r="Z136" s="110">
        <f t="shared" si="260"/>
        <v>20.450535901490973</v>
      </c>
      <c r="AA136" s="113">
        <f t="shared" si="260"/>
        <v>24.781159346531688</v>
      </c>
      <c r="AB136" s="110">
        <f t="shared" si="260"/>
        <v>21.423728508132701</v>
      </c>
      <c r="AC136" s="110">
        <f t="shared" si="260"/>
        <v>29.692621221354077</v>
      </c>
      <c r="AD136" s="110">
        <f t="shared" si="260"/>
        <v>12.138487158637767</v>
      </c>
      <c r="AE136" s="110">
        <f t="shared" si="260"/>
        <v>19.812353999923403</v>
      </c>
      <c r="AF136" s="113">
        <f t="shared" si="260"/>
        <v>67.740769700832487</v>
      </c>
      <c r="AG136" s="110">
        <f t="shared" si="260"/>
        <v>27.333126130393339</v>
      </c>
      <c r="AH136" s="110">
        <f t="shared" si="260"/>
        <v>30.794344965185072</v>
      </c>
      <c r="AI136" s="113">
        <f t="shared" ref="AI136:AZ136" si="261">((AI564/AI545)-1)*100</f>
        <v>31.176951685188349</v>
      </c>
      <c r="AJ136" s="113">
        <f t="shared" si="261"/>
        <v>36.423867871332249</v>
      </c>
      <c r="AK136" s="110">
        <f t="shared" si="261"/>
        <v>44.341017063195444</v>
      </c>
      <c r="AL136" s="110">
        <f t="shared" si="261"/>
        <v>31.880067223108966</v>
      </c>
      <c r="AM136" s="113">
        <f t="shared" si="261"/>
        <v>33.70250427361556</v>
      </c>
      <c r="AN136" s="113">
        <f t="shared" si="261"/>
        <v>49.657301617296248</v>
      </c>
      <c r="AO136" s="113">
        <f t="shared" si="261"/>
        <v>37.044666061656663</v>
      </c>
      <c r="AP136" s="110">
        <f t="shared" si="261"/>
        <v>25.471955578850981</v>
      </c>
      <c r="AQ136" s="110">
        <f t="shared" si="261"/>
        <v>16.18921875986279</v>
      </c>
      <c r="AR136" s="110">
        <f t="shared" si="261"/>
        <v>36.804477909342872</v>
      </c>
      <c r="AS136" s="110">
        <f t="shared" si="261"/>
        <v>21.862473564228612</v>
      </c>
      <c r="AT136" s="110">
        <f t="shared" si="261"/>
        <v>25.662868826004235</v>
      </c>
      <c r="AU136" s="110">
        <f t="shared" si="261"/>
        <v>28.142499029057632</v>
      </c>
      <c r="AV136" s="113">
        <f t="shared" si="261"/>
        <v>47.977638934561014</v>
      </c>
      <c r="AW136" s="113">
        <f t="shared" si="261"/>
        <v>33.848468154707589</v>
      </c>
      <c r="AX136" s="110">
        <f t="shared" si="261"/>
        <v>17.884988768982613</v>
      </c>
      <c r="AY136" s="113">
        <f t="shared" si="261"/>
        <v>47.63487875214534</v>
      </c>
      <c r="AZ136" s="110">
        <f t="shared" si="261"/>
        <v>23.396341128735987</v>
      </c>
      <c r="BA136" s="108"/>
    </row>
    <row r="137" spans="2:53" ht="17.25">
      <c r="B137" s="13">
        <v>44186</v>
      </c>
      <c r="C137" s="113">
        <f t="shared" ref="C137:AH137" si="262">((C565/C546)-1)*100</f>
        <v>27.099767155854359</v>
      </c>
      <c r="D137" s="110">
        <f t="shared" si="262"/>
        <v>30.729155284769604</v>
      </c>
      <c r="E137" s="113">
        <f t="shared" si="262"/>
        <v>25.646963484296627</v>
      </c>
      <c r="F137" s="113">
        <f t="shared" si="262"/>
        <v>34.834773098772722</v>
      </c>
      <c r="G137" s="110">
        <f t="shared" si="262"/>
        <v>51.060502460620903</v>
      </c>
      <c r="H137" s="110">
        <f t="shared" si="262"/>
        <v>28.479313021049091</v>
      </c>
      <c r="I137" s="113">
        <f t="shared" si="262"/>
        <v>37.158829255233591</v>
      </c>
      <c r="J137" s="113">
        <f t="shared" si="262"/>
        <v>37.853285536255534</v>
      </c>
      <c r="K137" s="110">
        <f t="shared" si="262"/>
        <v>18.955388579975498</v>
      </c>
      <c r="L137" s="110">
        <f t="shared" si="262"/>
        <v>23.193563708438635</v>
      </c>
      <c r="M137" s="111">
        <f t="shared" si="262"/>
        <v>11.703573427132463</v>
      </c>
      <c r="N137" s="110">
        <f t="shared" si="262"/>
        <v>25.204458133207773</v>
      </c>
      <c r="O137" s="110">
        <f t="shared" si="262"/>
        <v>20.932691420145201</v>
      </c>
      <c r="P137" s="110">
        <f t="shared" si="262"/>
        <v>32.611878950842524</v>
      </c>
      <c r="Q137" s="110">
        <f t="shared" si="262"/>
        <v>14.208022456072111</v>
      </c>
      <c r="R137" s="113">
        <f t="shared" si="262"/>
        <v>30.832132449238149</v>
      </c>
      <c r="S137" s="110">
        <f t="shared" si="262"/>
        <v>26.679873413684231</v>
      </c>
      <c r="T137" s="113">
        <f t="shared" si="262"/>
        <v>20.063477682939723</v>
      </c>
      <c r="U137" s="113">
        <f t="shared" si="262"/>
        <v>36.648065773495333</v>
      </c>
      <c r="V137" s="113">
        <f t="shared" si="262"/>
        <v>23.872261760819868</v>
      </c>
      <c r="W137" s="113">
        <f t="shared" si="262"/>
        <v>58.963583834831155</v>
      </c>
      <c r="X137" s="110">
        <f t="shared" si="262"/>
        <v>24.211121029215921</v>
      </c>
      <c r="Y137" s="110">
        <f t="shared" si="262"/>
        <v>21.383221108453899</v>
      </c>
      <c r="Z137" s="110">
        <f t="shared" si="262"/>
        <v>19.951233585541296</v>
      </c>
      <c r="AA137" s="113">
        <f t="shared" si="262"/>
        <v>24.54436052411786</v>
      </c>
      <c r="AB137" s="110">
        <f t="shared" si="262"/>
        <v>20.510428259483593</v>
      </c>
      <c r="AC137" s="116">
        <f t="shared" si="262"/>
        <v>29.87917796017441</v>
      </c>
      <c r="AD137" s="110">
        <f t="shared" si="262"/>
        <v>11.577730755610215</v>
      </c>
      <c r="AE137" s="110">
        <f t="shared" si="262"/>
        <v>18.851164797238983</v>
      </c>
      <c r="AF137" s="113">
        <f t="shared" si="262"/>
        <v>66.269630577322843</v>
      </c>
      <c r="AG137" s="110">
        <f t="shared" si="262"/>
        <v>26.840081842133912</v>
      </c>
      <c r="AH137" s="110">
        <f t="shared" si="262"/>
        <v>29.703609795533016</v>
      </c>
      <c r="AI137" s="113">
        <f t="shared" ref="AI137:AZ137" si="263">((AI565/AI546)-1)*100</f>
        <v>30.661623204763778</v>
      </c>
      <c r="AJ137" s="113">
        <f t="shared" si="263"/>
        <v>36.135190012212263</v>
      </c>
      <c r="AK137" s="110">
        <f t="shared" si="263"/>
        <v>43.359319101328218</v>
      </c>
      <c r="AL137" s="110">
        <f t="shared" si="263"/>
        <v>31.253203032192232</v>
      </c>
      <c r="AM137" s="113">
        <f t="shared" si="263"/>
        <v>32.522458775426834</v>
      </c>
      <c r="AN137" s="113">
        <f t="shared" si="263"/>
        <v>48.586280916993132</v>
      </c>
      <c r="AO137" s="113">
        <f t="shared" si="263"/>
        <v>35.484168072441015</v>
      </c>
      <c r="AP137" s="110">
        <f t="shared" si="263"/>
        <v>25.678559439888748</v>
      </c>
      <c r="AQ137" s="110">
        <f t="shared" si="263"/>
        <v>15.519600922069809</v>
      </c>
      <c r="AR137" s="110">
        <f t="shared" si="263"/>
        <v>37.05325605172245</v>
      </c>
      <c r="AS137" s="110">
        <f t="shared" si="263"/>
        <v>21.710869999172399</v>
      </c>
      <c r="AT137" s="110">
        <f t="shared" si="263"/>
        <v>24.999118557537024</v>
      </c>
      <c r="AU137" s="116">
        <f t="shared" si="263"/>
        <v>28.382009787662412</v>
      </c>
      <c r="AV137" s="113">
        <f t="shared" si="263"/>
        <v>45.924338844296656</v>
      </c>
      <c r="AW137" s="113">
        <f t="shared" si="263"/>
        <v>33.477858590314689</v>
      </c>
      <c r="AX137" s="110">
        <f t="shared" si="263"/>
        <v>17.291245450527292</v>
      </c>
      <c r="AY137" s="110">
        <f t="shared" si="263"/>
        <v>46.877381676186246</v>
      </c>
      <c r="AZ137" s="110">
        <f t="shared" si="263"/>
        <v>22.200264051614592</v>
      </c>
      <c r="BA137" s="108"/>
    </row>
    <row r="138" spans="2:53">
      <c r="B138" s="13">
        <v>44187</v>
      </c>
      <c r="C138" s="113">
        <f t="shared" ref="C138:AH138" si="264">((C566/C547)-1)*100</f>
        <v>26.987617472585136</v>
      </c>
      <c r="D138" s="110">
        <f t="shared" si="264"/>
        <v>28.723636410315677</v>
      </c>
      <c r="E138" s="110">
        <f t="shared" si="264"/>
        <v>25.421282116837229</v>
      </c>
      <c r="F138" s="113">
        <f t="shared" si="264"/>
        <v>34.53179776257884</v>
      </c>
      <c r="G138" s="110">
        <f t="shared" si="264"/>
        <v>51.760876887798915</v>
      </c>
      <c r="H138" s="110">
        <f t="shared" si="264"/>
        <v>27.161248673894246</v>
      </c>
      <c r="I138" s="113">
        <f t="shared" si="264"/>
        <v>35.913253045407423</v>
      </c>
      <c r="J138" s="113">
        <f t="shared" si="264"/>
        <v>37.351558774778049</v>
      </c>
      <c r="K138" s="110">
        <f t="shared" si="264"/>
        <v>18.795952503038404</v>
      </c>
      <c r="L138" s="110">
        <f t="shared" si="264"/>
        <v>23.451613801064397</v>
      </c>
      <c r="M138" s="111">
        <f t="shared" si="264"/>
        <v>11.842932020456697</v>
      </c>
      <c r="N138" s="110">
        <f t="shared" si="264"/>
        <v>24.460875998458587</v>
      </c>
      <c r="O138" s="110">
        <f t="shared" si="264"/>
        <v>20.225925639306364</v>
      </c>
      <c r="P138" s="110">
        <f t="shared" si="264"/>
        <v>31.459358982251739</v>
      </c>
      <c r="Q138" s="110">
        <f t="shared" si="264"/>
        <v>13.640818197623794</v>
      </c>
      <c r="R138" s="113">
        <f t="shared" si="264"/>
        <v>29.48677826434465</v>
      </c>
      <c r="S138" s="110">
        <f t="shared" si="264"/>
        <v>25.798215019362083</v>
      </c>
      <c r="T138" s="113">
        <f t="shared" si="264"/>
        <v>19.557871518902516</v>
      </c>
      <c r="U138" s="113">
        <f t="shared" si="264"/>
        <v>35.694386992499339</v>
      </c>
      <c r="V138" s="113">
        <f t="shared" si="264"/>
        <v>23.407796040496763</v>
      </c>
      <c r="W138" s="113">
        <f t="shared" si="264"/>
        <v>58.076293731981288</v>
      </c>
      <c r="X138" s="110">
        <f t="shared" si="264"/>
        <v>22.693679776454758</v>
      </c>
      <c r="Y138" s="110">
        <f t="shared" si="264"/>
        <v>19.950720790794829</v>
      </c>
      <c r="Z138" s="110">
        <f t="shared" si="264"/>
        <v>19.204855000567033</v>
      </c>
      <c r="AA138" s="113">
        <f t="shared" si="264"/>
        <v>24.261683537314017</v>
      </c>
      <c r="AB138" s="110">
        <f t="shared" si="264"/>
        <v>19.549803285515409</v>
      </c>
      <c r="AC138" s="113">
        <f t="shared" si="264"/>
        <v>29.853468782019664</v>
      </c>
      <c r="AD138" s="110">
        <f t="shared" si="264"/>
        <v>11.053560526946438</v>
      </c>
      <c r="AE138" s="110">
        <f t="shared" si="264"/>
        <v>17.84421753663743</v>
      </c>
      <c r="AF138" s="113">
        <f t="shared" si="264"/>
        <v>64.281889724560386</v>
      </c>
      <c r="AG138" s="110">
        <f t="shared" si="264"/>
        <v>26.32549702424285</v>
      </c>
      <c r="AH138" s="110">
        <f t="shared" si="264"/>
        <v>28.688258277354905</v>
      </c>
      <c r="AI138" s="113">
        <f t="shared" ref="AI138:AZ138" si="265">((AI566/AI547)-1)*100</f>
        <v>29.92886900376417</v>
      </c>
      <c r="AJ138" s="113">
        <f t="shared" si="265"/>
        <v>35.741609681491873</v>
      </c>
      <c r="AK138" s="110">
        <f t="shared" si="265"/>
        <v>42.113006769255868</v>
      </c>
      <c r="AL138" s="110">
        <f t="shared" si="265"/>
        <v>32.943294454272646</v>
      </c>
      <c r="AM138" s="113">
        <f t="shared" si="265"/>
        <v>31.38761513046029</v>
      </c>
      <c r="AN138" s="113">
        <f t="shared" si="265"/>
        <v>47.315371374055324</v>
      </c>
      <c r="AO138" s="113">
        <f t="shared" si="265"/>
        <v>33.860307486090882</v>
      </c>
      <c r="AP138" s="110">
        <f t="shared" si="265"/>
        <v>25.761779075644455</v>
      </c>
      <c r="AQ138" s="110">
        <f t="shared" si="265"/>
        <v>14.788026500978324</v>
      </c>
      <c r="AR138" s="110">
        <f t="shared" si="265"/>
        <v>36.911374055350763</v>
      </c>
      <c r="AS138" s="110">
        <f t="shared" si="265"/>
        <v>21.385527813474514</v>
      </c>
      <c r="AT138" s="110">
        <f t="shared" si="265"/>
        <v>24.098232443906053</v>
      </c>
      <c r="AU138" s="113">
        <f t="shared" si="265"/>
        <v>28.359079840232138</v>
      </c>
      <c r="AV138" s="113">
        <f t="shared" si="265"/>
        <v>43.447461629279815</v>
      </c>
      <c r="AW138" s="113">
        <f t="shared" si="265"/>
        <v>32.907486129405662</v>
      </c>
      <c r="AX138" s="110">
        <f t="shared" si="265"/>
        <v>16.669585111045414</v>
      </c>
      <c r="AY138" s="110">
        <f t="shared" si="265"/>
        <v>46.133602730436387</v>
      </c>
      <c r="AZ138" s="110">
        <f t="shared" si="265"/>
        <v>20.821856226245437</v>
      </c>
      <c r="BA138" s="108"/>
    </row>
    <row r="139" spans="2:53" ht="17.25">
      <c r="B139" s="13">
        <v>44188</v>
      </c>
      <c r="C139" s="113">
        <f t="shared" ref="C139:AH139" si="266">((C567/C548)-1)*100</f>
        <v>26.701359721168494</v>
      </c>
      <c r="D139" s="110">
        <f t="shared" si="266"/>
        <v>26.830024813895783</v>
      </c>
      <c r="E139" s="110">
        <f t="shared" si="266"/>
        <v>25.02968766770417</v>
      </c>
      <c r="F139" s="113">
        <f t="shared" si="266"/>
        <v>34.219817095551306</v>
      </c>
      <c r="G139" s="110">
        <f t="shared" si="266"/>
        <v>52.11234956718058</v>
      </c>
      <c r="H139" s="110">
        <f t="shared" si="266"/>
        <v>25.837409448331371</v>
      </c>
      <c r="I139" s="113">
        <f t="shared" si="266"/>
        <v>34.190813535047312</v>
      </c>
      <c r="J139" s="113">
        <f t="shared" si="266"/>
        <v>36.732634933398842</v>
      </c>
      <c r="K139" s="110">
        <f t="shared" si="266"/>
        <v>18.692702427936613</v>
      </c>
      <c r="L139" s="110">
        <f t="shared" si="266"/>
        <v>23.542183460921208</v>
      </c>
      <c r="M139" s="111">
        <f t="shared" si="266"/>
        <v>11.94951133620863</v>
      </c>
      <c r="N139" s="110">
        <f t="shared" si="266"/>
        <v>23.670009854722295</v>
      </c>
      <c r="O139" s="110">
        <f t="shared" si="266"/>
        <v>19.401993454268251</v>
      </c>
      <c r="P139" s="110">
        <f t="shared" si="266"/>
        <v>30.315711203671359</v>
      </c>
      <c r="Q139" s="110">
        <f t="shared" si="266"/>
        <v>13.055189395474365</v>
      </c>
      <c r="R139" s="113">
        <f t="shared" si="266"/>
        <v>28.343987091597732</v>
      </c>
      <c r="S139" s="110">
        <f t="shared" si="266"/>
        <v>24.799301032510801</v>
      </c>
      <c r="T139" s="113">
        <f t="shared" si="266"/>
        <v>19.004966392873879</v>
      </c>
      <c r="U139" s="113">
        <f t="shared" si="266"/>
        <v>34.871688525938602</v>
      </c>
      <c r="V139" s="113">
        <f t="shared" si="266"/>
        <v>22.946273082043867</v>
      </c>
      <c r="W139" s="113">
        <f t="shared" si="266"/>
        <v>57.697580294194452</v>
      </c>
      <c r="X139" s="110">
        <f t="shared" si="266"/>
        <v>21.393304972041793</v>
      </c>
      <c r="Y139" s="110">
        <f t="shared" si="266"/>
        <v>18.563656707021536</v>
      </c>
      <c r="Z139" s="110">
        <f t="shared" si="266"/>
        <v>18.637350407604814</v>
      </c>
      <c r="AA139" s="113">
        <f t="shared" si="266"/>
        <v>23.845958827260304</v>
      </c>
      <c r="AB139" s="110">
        <f t="shared" si="266"/>
        <v>18.506045763642433</v>
      </c>
      <c r="AC139" s="113">
        <f t="shared" si="266"/>
        <v>29.719524264466244</v>
      </c>
      <c r="AD139" s="110">
        <f t="shared" si="266"/>
        <v>10.498529955733705</v>
      </c>
      <c r="AE139" s="110">
        <f t="shared" si="266"/>
        <v>16.893006100989428</v>
      </c>
      <c r="AF139" s="113">
        <f t="shared" si="266"/>
        <v>62.107254681512082</v>
      </c>
      <c r="AG139" s="110">
        <f t="shared" si="266"/>
        <v>25.801921999177857</v>
      </c>
      <c r="AH139" s="110">
        <f t="shared" si="266"/>
        <v>27.563807003423978</v>
      </c>
      <c r="AI139" s="113">
        <f t="shared" ref="AI139:AZ139" si="267">((AI567/AI548)-1)*100</f>
        <v>29.038388378670209</v>
      </c>
      <c r="AJ139" s="113">
        <f t="shared" si="267"/>
        <v>35.360792712020505</v>
      </c>
      <c r="AK139" s="110">
        <f t="shared" si="267"/>
        <v>40.874186281062919</v>
      </c>
      <c r="AL139" s="110">
        <f t="shared" si="267"/>
        <v>34.541915252015798</v>
      </c>
      <c r="AM139" s="113">
        <f t="shared" si="267"/>
        <v>30.140703005424619</v>
      </c>
      <c r="AN139" s="113">
        <f t="shared" si="267"/>
        <v>45.913641176576149</v>
      </c>
      <c r="AO139" s="113">
        <f t="shared" si="267"/>
        <v>32.017717313928642</v>
      </c>
      <c r="AP139" s="110">
        <f t="shared" si="267"/>
        <v>25.885725988122065</v>
      </c>
      <c r="AQ139" s="110">
        <f t="shared" si="267"/>
        <v>14.057276236035987</v>
      </c>
      <c r="AR139" s="116">
        <f t="shared" si="267"/>
        <v>37.288045063962102</v>
      </c>
      <c r="AS139" s="110">
        <f t="shared" si="267"/>
        <v>20.934934068481148</v>
      </c>
      <c r="AT139" s="110">
        <f t="shared" si="267"/>
        <v>23.269775460777463</v>
      </c>
      <c r="AU139" s="113">
        <f t="shared" si="267"/>
        <v>28.224822521975511</v>
      </c>
      <c r="AV139" s="113">
        <f t="shared" si="267"/>
        <v>41.394210430893821</v>
      </c>
      <c r="AW139" s="113">
        <f t="shared" si="267"/>
        <v>31.954475260019201</v>
      </c>
      <c r="AX139" s="110">
        <f t="shared" si="267"/>
        <v>15.954194426867119</v>
      </c>
      <c r="AY139" s="110">
        <f t="shared" si="267"/>
        <v>45.275314565336579</v>
      </c>
      <c r="AZ139" s="110">
        <f t="shared" si="267"/>
        <v>19.699239038531214</v>
      </c>
      <c r="BA139" s="108"/>
    </row>
    <row r="140" spans="2:53" ht="17.25">
      <c r="B140" s="13">
        <v>44189</v>
      </c>
      <c r="C140" s="113">
        <f t="shared" ref="C140:AH140" si="268">((C568/C549)-1)*100</f>
        <v>26.330079143523765</v>
      </c>
      <c r="D140" s="110">
        <f t="shared" si="268"/>
        <v>25.032032854209451</v>
      </c>
      <c r="E140" s="110">
        <f t="shared" si="268"/>
        <v>24.559421044199038</v>
      </c>
      <c r="F140" s="113">
        <f t="shared" si="268"/>
        <v>33.648770862779664</v>
      </c>
      <c r="G140" s="116">
        <f t="shared" si="268"/>
        <v>52.308925715724477</v>
      </c>
      <c r="H140" s="110">
        <f t="shared" si="268"/>
        <v>24.540753168152897</v>
      </c>
      <c r="I140" s="113">
        <f t="shared" si="268"/>
        <v>32.399182184892524</v>
      </c>
      <c r="J140" s="113">
        <f t="shared" si="268"/>
        <v>35.337721725453683</v>
      </c>
      <c r="K140" s="110">
        <f t="shared" si="268"/>
        <v>18.589831912481735</v>
      </c>
      <c r="L140" s="110">
        <f t="shared" si="268"/>
        <v>23.544373406379183</v>
      </c>
      <c r="M140" s="111">
        <f t="shared" si="268"/>
        <v>11.961168717670123</v>
      </c>
      <c r="N140" s="110">
        <f t="shared" si="268"/>
        <v>22.774724126400269</v>
      </c>
      <c r="O140" s="110">
        <f t="shared" si="268"/>
        <v>18.659023226854355</v>
      </c>
      <c r="P140" s="110">
        <f t="shared" si="268"/>
        <v>29.036501465398491</v>
      </c>
      <c r="Q140" s="110">
        <f t="shared" si="268"/>
        <v>12.485591526872962</v>
      </c>
      <c r="R140" s="113">
        <f t="shared" si="268"/>
        <v>27.318580270377701</v>
      </c>
      <c r="S140" s="110">
        <f t="shared" si="268"/>
        <v>23.82852453557247</v>
      </c>
      <c r="T140" s="113">
        <f t="shared" si="268"/>
        <v>18.634221691217935</v>
      </c>
      <c r="U140" s="113">
        <f t="shared" si="268"/>
        <v>33.951436786347223</v>
      </c>
      <c r="V140" s="113">
        <f t="shared" si="268"/>
        <v>22.439185482281609</v>
      </c>
      <c r="W140" s="113">
        <f t="shared" si="268"/>
        <v>57.155449824233486</v>
      </c>
      <c r="X140" s="110">
        <f t="shared" si="268"/>
        <v>20.127855728310749</v>
      </c>
      <c r="Y140" s="110">
        <f t="shared" si="268"/>
        <v>17.236833702801579</v>
      </c>
      <c r="Z140" s="110">
        <f t="shared" si="268"/>
        <v>18.106097044444613</v>
      </c>
      <c r="AA140" s="113">
        <f t="shared" si="268"/>
        <v>23.357828596668263</v>
      </c>
      <c r="AB140" s="110">
        <f t="shared" si="268"/>
        <v>17.510383357616277</v>
      </c>
      <c r="AC140" s="113">
        <f t="shared" si="268"/>
        <v>29.356600368981333</v>
      </c>
      <c r="AD140" s="110">
        <f t="shared" si="268"/>
        <v>9.6031953362389899</v>
      </c>
      <c r="AE140" s="110">
        <f t="shared" si="268"/>
        <v>15.970019581711426</v>
      </c>
      <c r="AF140" s="113">
        <f t="shared" si="268"/>
        <v>59.989430106579732</v>
      </c>
      <c r="AG140" s="110">
        <f t="shared" si="268"/>
        <v>25.162835750090618</v>
      </c>
      <c r="AH140" s="110">
        <f t="shared" si="268"/>
        <v>26.830222781664293</v>
      </c>
      <c r="AI140" s="113">
        <f t="shared" ref="AI140:AZ140" si="269">((AI568/AI549)-1)*100</f>
        <v>28.156739123480357</v>
      </c>
      <c r="AJ140" s="113">
        <f t="shared" si="269"/>
        <v>34.856729401383177</v>
      </c>
      <c r="AK140" s="110">
        <f t="shared" si="269"/>
        <v>38.895400991486717</v>
      </c>
      <c r="AL140" s="110">
        <f t="shared" si="269"/>
        <v>35.863419586641562</v>
      </c>
      <c r="AM140" s="113">
        <f t="shared" si="269"/>
        <v>28.971404609843997</v>
      </c>
      <c r="AN140" s="113">
        <f t="shared" si="269"/>
        <v>44.261018292964827</v>
      </c>
      <c r="AO140" s="113">
        <f t="shared" si="269"/>
        <v>30.231901289909647</v>
      </c>
      <c r="AP140" s="110">
        <f t="shared" si="269"/>
        <v>25.918991339444375</v>
      </c>
      <c r="AQ140" s="110">
        <f t="shared" si="269"/>
        <v>13.330262180092856</v>
      </c>
      <c r="AR140" s="113">
        <f t="shared" si="269"/>
        <v>37.17831588163947</v>
      </c>
      <c r="AS140" s="110">
        <f t="shared" si="269"/>
        <v>20.480628604730256</v>
      </c>
      <c r="AT140" s="110">
        <f t="shared" si="269"/>
        <v>22.399665636386288</v>
      </c>
      <c r="AU140" s="113">
        <f t="shared" si="269"/>
        <v>27.871189218048855</v>
      </c>
      <c r="AV140" s="110">
        <f t="shared" si="269"/>
        <v>39.206698986337599</v>
      </c>
      <c r="AW140" s="113">
        <f t="shared" si="269"/>
        <v>30.838137258059326</v>
      </c>
      <c r="AX140" s="110">
        <f t="shared" si="269"/>
        <v>15.271041102878801</v>
      </c>
      <c r="AY140" s="110">
        <f t="shared" si="269"/>
        <v>44.313461861659967</v>
      </c>
      <c r="AZ140" s="110">
        <f t="shared" si="269"/>
        <v>18.566497381368041</v>
      </c>
      <c r="BA140" s="108"/>
    </row>
    <row r="141" spans="2:53">
      <c r="B141" s="13">
        <v>44190</v>
      </c>
      <c r="C141" s="113">
        <f t="shared" ref="C141:AH141" si="270">((C569/C550)-1)*100</f>
        <v>25.989302550625126</v>
      </c>
      <c r="D141" s="110">
        <f t="shared" si="270"/>
        <v>23.351764521104567</v>
      </c>
      <c r="E141" s="110">
        <f t="shared" si="270"/>
        <v>24.105268620289056</v>
      </c>
      <c r="F141" s="113">
        <f t="shared" si="270"/>
        <v>33.156313289767006</v>
      </c>
      <c r="G141" s="113">
        <f t="shared" si="270"/>
        <v>52.284209957424089</v>
      </c>
      <c r="H141" s="110">
        <f t="shared" si="270"/>
        <v>23.268484710177972</v>
      </c>
      <c r="I141" s="113">
        <f t="shared" si="270"/>
        <v>31.155164875126108</v>
      </c>
      <c r="J141" s="113">
        <f t="shared" si="270"/>
        <v>34.419440788417702</v>
      </c>
      <c r="K141" s="110">
        <f t="shared" si="270"/>
        <v>18.457180057857371</v>
      </c>
      <c r="L141" s="110">
        <f t="shared" si="270"/>
        <v>23.56627168704064</v>
      </c>
      <c r="M141" s="111">
        <f t="shared" si="270"/>
        <v>11.900173896695954</v>
      </c>
      <c r="N141" s="110">
        <f t="shared" si="270"/>
        <v>21.751859950041009</v>
      </c>
      <c r="O141" s="110">
        <f t="shared" si="270"/>
        <v>17.961327504969994</v>
      </c>
      <c r="P141" s="110">
        <f t="shared" si="270"/>
        <v>27.791571945255612</v>
      </c>
      <c r="Q141" s="110">
        <f t="shared" si="270"/>
        <v>11.986961872787539</v>
      </c>
      <c r="R141" s="113">
        <f t="shared" si="270"/>
        <v>26.30047962469493</v>
      </c>
      <c r="S141" s="110">
        <f t="shared" si="270"/>
        <v>22.949141762003222</v>
      </c>
      <c r="T141" s="113">
        <f t="shared" si="270"/>
        <v>18.202541410589433</v>
      </c>
      <c r="U141" s="113">
        <f t="shared" si="270"/>
        <v>33.002447055777907</v>
      </c>
      <c r="V141" s="113">
        <f t="shared" si="270"/>
        <v>21.822911192853379</v>
      </c>
      <c r="W141" s="113">
        <f t="shared" si="270"/>
        <v>57.160332566191862</v>
      </c>
      <c r="X141" s="110">
        <f t="shared" si="270"/>
        <v>18.934836397969978</v>
      </c>
      <c r="Y141" s="110">
        <f t="shared" si="270"/>
        <v>15.943355219509936</v>
      </c>
      <c r="Z141" s="110">
        <f t="shared" si="270"/>
        <v>17.45005385435725</v>
      </c>
      <c r="AA141" s="113">
        <f t="shared" si="270"/>
        <v>22.944571285783244</v>
      </c>
      <c r="AB141" s="110">
        <f t="shared" si="270"/>
        <v>16.639624756622773</v>
      </c>
      <c r="AC141" s="113">
        <f t="shared" si="270"/>
        <v>28.874471026697822</v>
      </c>
      <c r="AD141" s="110">
        <f t="shared" si="270"/>
        <v>8.7922376372457034</v>
      </c>
      <c r="AE141" s="110">
        <f t="shared" si="270"/>
        <v>15.205748492207993</v>
      </c>
      <c r="AF141" s="113">
        <f t="shared" si="270"/>
        <v>57.634929224459583</v>
      </c>
      <c r="AG141" s="110">
        <f t="shared" si="270"/>
        <v>24.529388148585941</v>
      </c>
      <c r="AH141" s="110">
        <f t="shared" si="270"/>
        <v>25.857183506819204</v>
      </c>
      <c r="AI141" s="113">
        <f t="shared" ref="AI141:AZ141" si="271">((AI569/AI550)-1)*100</f>
        <v>27.111617563895951</v>
      </c>
      <c r="AJ141" s="113">
        <f t="shared" si="271"/>
        <v>34.360652626496055</v>
      </c>
      <c r="AK141" s="110">
        <f t="shared" si="271"/>
        <v>36.85832841123635</v>
      </c>
      <c r="AL141" s="110">
        <f t="shared" si="271"/>
        <v>35.009051445397347</v>
      </c>
      <c r="AM141" s="113">
        <f t="shared" si="271"/>
        <v>27.907860236828075</v>
      </c>
      <c r="AN141" s="113">
        <f t="shared" si="271"/>
        <v>42.53123493800868</v>
      </c>
      <c r="AO141" s="113">
        <f t="shared" si="271"/>
        <v>28.730117305388813</v>
      </c>
      <c r="AP141" s="110">
        <f t="shared" si="271"/>
        <v>25.963047424360418</v>
      </c>
      <c r="AQ141" s="110">
        <f t="shared" si="271"/>
        <v>12.662128997239419</v>
      </c>
      <c r="AR141" s="113">
        <f t="shared" si="271"/>
        <v>36.652996708096538</v>
      </c>
      <c r="AS141" s="110">
        <f t="shared" si="271"/>
        <v>20.153787632456144</v>
      </c>
      <c r="AT141" s="110">
        <f t="shared" si="271"/>
        <v>21.663452458536693</v>
      </c>
      <c r="AU141" s="113">
        <f t="shared" si="271"/>
        <v>27.423295087951871</v>
      </c>
      <c r="AV141" s="110">
        <f t="shared" si="271"/>
        <v>37.597177199575448</v>
      </c>
      <c r="AW141" s="113">
        <f t="shared" si="271"/>
        <v>29.767724271755359</v>
      </c>
      <c r="AX141" s="110">
        <f t="shared" si="271"/>
        <v>14.614234752559319</v>
      </c>
      <c r="AY141" s="110">
        <f t="shared" si="271"/>
        <v>43.205030567321124</v>
      </c>
      <c r="AZ141" s="110">
        <f t="shared" si="271"/>
        <v>17.61935337368552</v>
      </c>
      <c r="BA141" s="108"/>
    </row>
    <row r="142" spans="2:53">
      <c r="B142" s="13">
        <v>44191</v>
      </c>
      <c r="C142" s="113">
        <f t="shared" ref="C142:AH142" si="272">((C570/C551)-1)*100</f>
        <v>25.521906718700716</v>
      </c>
      <c r="D142" s="110">
        <f t="shared" si="272"/>
        <v>21.698776988086088</v>
      </c>
      <c r="E142" s="110">
        <f t="shared" si="272"/>
        <v>23.78675218057149</v>
      </c>
      <c r="F142" s="113">
        <f t="shared" si="272"/>
        <v>32.587422525697995</v>
      </c>
      <c r="G142" s="113">
        <f t="shared" si="272"/>
        <v>52.069178285734964</v>
      </c>
      <c r="H142" s="110">
        <f t="shared" si="272"/>
        <v>22.088543302794061</v>
      </c>
      <c r="I142" s="113">
        <f t="shared" si="272"/>
        <v>30.195349786452418</v>
      </c>
      <c r="J142" s="113">
        <f t="shared" si="272"/>
        <v>33.179104634205167</v>
      </c>
      <c r="K142" s="110">
        <f t="shared" si="272"/>
        <v>18.341170677956953</v>
      </c>
      <c r="L142" s="110">
        <f t="shared" si="272"/>
        <v>23.536180012301532</v>
      </c>
      <c r="M142" s="111">
        <f t="shared" si="272"/>
        <v>11.865305167978789</v>
      </c>
      <c r="N142" s="110">
        <f t="shared" si="272"/>
        <v>20.717084490432548</v>
      </c>
      <c r="O142" s="110">
        <f t="shared" si="272"/>
        <v>17.265948276248722</v>
      </c>
      <c r="P142" s="110">
        <f t="shared" si="272"/>
        <v>26.692838288777821</v>
      </c>
      <c r="Q142" s="110">
        <f t="shared" si="272"/>
        <v>11.692456384081783</v>
      </c>
      <c r="R142" s="110">
        <f t="shared" si="272"/>
        <v>25.267254603381552</v>
      </c>
      <c r="S142" s="110">
        <f t="shared" si="272"/>
        <v>22.09549145989882</v>
      </c>
      <c r="T142" s="113">
        <f t="shared" si="272"/>
        <v>17.815154213058104</v>
      </c>
      <c r="U142" s="113">
        <f t="shared" si="272"/>
        <v>32.205894281761907</v>
      </c>
      <c r="V142" s="113">
        <f t="shared" si="272"/>
        <v>21.326020964143023</v>
      </c>
      <c r="W142" s="113">
        <f t="shared" si="272"/>
        <v>56.44896885308939</v>
      </c>
      <c r="X142" s="110">
        <f t="shared" si="272"/>
        <v>17.855822284699684</v>
      </c>
      <c r="Y142" s="110">
        <f t="shared" si="272"/>
        <v>14.780761567626111</v>
      </c>
      <c r="Z142" s="110">
        <f t="shared" si="272"/>
        <v>17.039557268675054</v>
      </c>
      <c r="AA142" s="113">
        <f t="shared" si="272"/>
        <v>22.589801493660811</v>
      </c>
      <c r="AB142" s="110">
        <f t="shared" si="272"/>
        <v>15.754608175008645</v>
      </c>
      <c r="AC142" s="113">
        <f t="shared" si="272"/>
        <v>28.348974278275296</v>
      </c>
      <c r="AD142" s="110">
        <f t="shared" si="272"/>
        <v>8.0753955533359836</v>
      </c>
      <c r="AE142" s="110">
        <f t="shared" si="272"/>
        <v>14.468074340563962</v>
      </c>
      <c r="AF142" s="113">
        <f t="shared" si="272"/>
        <v>55.567655415639393</v>
      </c>
      <c r="AG142" s="110">
        <f t="shared" si="272"/>
        <v>23.870405030728637</v>
      </c>
      <c r="AH142" s="110">
        <f t="shared" si="272"/>
        <v>24.927096607744549</v>
      </c>
      <c r="AI142" s="113">
        <f t="shared" ref="AI142:AZ142" si="273">((AI570/AI551)-1)*100</f>
        <v>26.191492388675485</v>
      </c>
      <c r="AJ142" s="113">
        <f t="shared" si="273"/>
        <v>33.891362542627768</v>
      </c>
      <c r="AK142" s="110">
        <f t="shared" si="273"/>
        <v>35.264583899977794</v>
      </c>
      <c r="AL142" s="110">
        <f t="shared" si="273"/>
        <v>34.147957286048559</v>
      </c>
      <c r="AM142" s="113">
        <f t="shared" si="273"/>
        <v>26.685894520061826</v>
      </c>
      <c r="AN142" s="113">
        <f t="shared" si="273"/>
        <v>40.875013602095159</v>
      </c>
      <c r="AO142" s="113">
        <f t="shared" si="273"/>
        <v>27.554165335061143</v>
      </c>
      <c r="AP142" s="110">
        <f t="shared" si="273"/>
        <v>25.891851071888873</v>
      </c>
      <c r="AQ142" s="110">
        <f t="shared" si="273"/>
        <v>12.099224233103033</v>
      </c>
      <c r="AR142" s="113">
        <f t="shared" si="273"/>
        <v>36.057196129425726</v>
      </c>
      <c r="AS142" s="110">
        <f t="shared" si="273"/>
        <v>19.978732125167031</v>
      </c>
      <c r="AT142" s="110">
        <f t="shared" si="273"/>
        <v>21.018548480788922</v>
      </c>
      <c r="AU142" s="113">
        <f t="shared" si="273"/>
        <v>26.919816826012944</v>
      </c>
      <c r="AV142" s="110">
        <f t="shared" si="273"/>
        <v>36.286836935166988</v>
      </c>
      <c r="AW142" s="113">
        <f t="shared" si="273"/>
        <v>28.756173251338012</v>
      </c>
      <c r="AX142" s="110">
        <f t="shared" si="273"/>
        <v>13.999927369933562</v>
      </c>
      <c r="AY142" s="110">
        <f t="shared" si="273"/>
        <v>42.087960294425208</v>
      </c>
      <c r="AZ142" s="110">
        <f t="shared" si="273"/>
        <v>16.785851030503231</v>
      </c>
      <c r="BA142" s="108"/>
    </row>
    <row r="143" spans="2:53">
      <c r="B143" s="13">
        <v>44192</v>
      </c>
      <c r="C143" s="113">
        <f t="shared" ref="C143:AH143" si="274">((C571/C552)-1)*100</f>
        <v>25.078804521493158</v>
      </c>
      <c r="D143" s="110">
        <f t="shared" si="274"/>
        <v>20.175128628288519</v>
      </c>
      <c r="E143" s="110">
        <f t="shared" si="274"/>
        <v>23.505335417546782</v>
      </c>
      <c r="F143" s="113">
        <f t="shared" si="274"/>
        <v>31.940886489871257</v>
      </c>
      <c r="G143" s="113">
        <f t="shared" si="274"/>
        <v>51.569753028963959</v>
      </c>
      <c r="H143" s="110">
        <f t="shared" si="274"/>
        <v>20.941062583249259</v>
      </c>
      <c r="I143" s="113">
        <f t="shared" si="274"/>
        <v>28.961888687462256</v>
      </c>
      <c r="J143" s="113">
        <f t="shared" si="274"/>
        <v>31.720112031790215</v>
      </c>
      <c r="K143" s="110">
        <f t="shared" si="274"/>
        <v>18.237315336289651</v>
      </c>
      <c r="L143" s="110">
        <f t="shared" si="274"/>
        <v>23.548681362979696</v>
      </c>
      <c r="M143" s="111">
        <f t="shared" si="274"/>
        <v>11.855978028968849</v>
      </c>
      <c r="N143" s="110">
        <f t="shared" si="274"/>
        <v>19.75510530671847</v>
      </c>
      <c r="O143" s="110">
        <f t="shared" si="274"/>
        <v>16.62008076073047</v>
      </c>
      <c r="P143" s="110">
        <f t="shared" si="274"/>
        <v>25.664991802516223</v>
      </c>
      <c r="Q143" s="110">
        <f t="shared" si="274"/>
        <v>11.278018896723573</v>
      </c>
      <c r="R143" s="110">
        <f t="shared" si="274"/>
        <v>24.317619238205456</v>
      </c>
      <c r="S143" s="110">
        <f t="shared" si="274"/>
        <v>21.443994173861913</v>
      </c>
      <c r="T143" s="113">
        <f t="shared" si="274"/>
        <v>17.661470231894839</v>
      </c>
      <c r="U143" s="113">
        <f t="shared" si="274"/>
        <v>31.504490256168349</v>
      </c>
      <c r="V143" s="113">
        <f t="shared" si="274"/>
        <v>20.821556326278333</v>
      </c>
      <c r="W143" s="113">
        <f t="shared" si="274"/>
        <v>55.524409262293432</v>
      </c>
      <c r="X143" s="110">
        <f t="shared" si="274"/>
        <v>16.98175001421134</v>
      </c>
      <c r="Y143" s="110">
        <f t="shared" si="274"/>
        <v>13.740892328050847</v>
      </c>
      <c r="Z143" s="110">
        <f t="shared" si="274"/>
        <v>16.422436012785703</v>
      </c>
      <c r="AA143" s="113">
        <f t="shared" si="274"/>
        <v>22.205279160842139</v>
      </c>
      <c r="AB143" s="110">
        <f t="shared" si="274"/>
        <v>15.031619511873773</v>
      </c>
      <c r="AC143" s="113">
        <f t="shared" si="274"/>
        <v>27.569277684903494</v>
      </c>
      <c r="AD143" s="110">
        <f t="shared" si="274"/>
        <v>7.414687186349922</v>
      </c>
      <c r="AE143" s="110">
        <f t="shared" si="274"/>
        <v>13.822872974756329</v>
      </c>
      <c r="AF143" s="113">
        <f t="shared" si="274"/>
        <v>53.292941630239142</v>
      </c>
      <c r="AG143" s="110">
        <f t="shared" si="274"/>
        <v>23.3136068884358</v>
      </c>
      <c r="AH143" s="110">
        <f t="shared" si="274"/>
        <v>24.081870504335857</v>
      </c>
      <c r="AI143" s="113">
        <f t="shared" ref="AI143:AZ143" si="275">((AI571/AI552)-1)*100</f>
        <v>25.269771281407415</v>
      </c>
      <c r="AJ143" s="113">
        <f t="shared" si="275"/>
        <v>33.501442440469532</v>
      </c>
      <c r="AK143" s="110">
        <f t="shared" si="275"/>
        <v>33.29306854618261</v>
      </c>
      <c r="AL143" s="110">
        <f t="shared" si="275"/>
        <v>33.552031327129313</v>
      </c>
      <c r="AM143" s="113">
        <f t="shared" si="275"/>
        <v>25.644017739783752</v>
      </c>
      <c r="AN143" s="113">
        <f t="shared" si="275"/>
        <v>39.230058005487599</v>
      </c>
      <c r="AO143" s="113">
        <f t="shared" si="275"/>
        <v>26.439295158348799</v>
      </c>
      <c r="AP143" s="110">
        <f t="shared" si="275"/>
        <v>25.885641958389293</v>
      </c>
      <c r="AQ143" s="110">
        <f t="shared" si="275"/>
        <v>11.570457501370157</v>
      </c>
      <c r="AR143" s="113">
        <f t="shared" si="275"/>
        <v>35.375861917277952</v>
      </c>
      <c r="AS143" s="110">
        <f t="shared" si="275"/>
        <v>19.816544244478539</v>
      </c>
      <c r="AT143" s="110">
        <f t="shared" si="275"/>
        <v>20.454462942793427</v>
      </c>
      <c r="AU143" s="113">
        <f t="shared" si="275"/>
        <v>26.429402776840895</v>
      </c>
      <c r="AV143" s="110">
        <f t="shared" si="275"/>
        <v>35.011535926170097</v>
      </c>
      <c r="AW143" s="113">
        <f t="shared" si="275"/>
        <v>27.585563720015529</v>
      </c>
      <c r="AX143" s="110">
        <f t="shared" si="275"/>
        <v>13.444041187983169</v>
      </c>
      <c r="AY143" s="110">
        <f t="shared" si="275"/>
        <v>41.154559594159011</v>
      </c>
      <c r="AZ143" s="110">
        <f t="shared" si="275"/>
        <v>15.986713096926364</v>
      </c>
      <c r="BA143" s="108"/>
    </row>
    <row r="144" spans="2:53">
      <c r="B144" s="13">
        <v>44193</v>
      </c>
      <c r="C144" s="113">
        <f t="shared" ref="C144:AH144" si="276">((C572/C553)-1)*100</f>
        <v>24.612769499403718</v>
      </c>
      <c r="D144" s="110">
        <f t="shared" si="276"/>
        <v>18.974788181745204</v>
      </c>
      <c r="E144" s="110">
        <f t="shared" si="276"/>
        <v>23.152357401832436</v>
      </c>
      <c r="F144" s="113">
        <f t="shared" si="276"/>
        <v>31.513541171822766</v>
      </c>
      <c r="G144" s="113">
        <f t="shared" si="276"/>
        <v>50.810203122164999</v>
      </c>
      <c r="H144" s="110">
        <f t="shared" si="276"/>
        <v>19.912836650900623</v>
      </c>
      <c r="I144" s="113">
        <f t="shared" si="276"/>
        <v>27.777142121597855</v>
      </c>
      <c r="J144" s="113">
        <f t="shared" si="276"/>
        <v>30.86013608453473</v>
      </c>
      <c r="K144" s="110">
        <f t="shared" si="276"/>
        <v>18.186613385971761</v>
      </c>
      <c r="L144" s="110">
        <f t="shared" si="276"/>
        <v>23.551460210020124</v>
      </c>
      <c r="M144" s="111">
        <f t="shared" si="276"/>
        <v>11.811959348401469</v>
      </c>
      <c r="N144" s="110">
        <f t="shared" si="276"/>
        <v>18.861936823877222</v>
      </c>
      <c r="O144" s="110">
        <f t="shared" si="276"/>
        <v>16.028923539437969</v>
      </c>
      <c r="P144" s="110">
        <f t="shared" si="276"/>
        <v>24.692687249180345</v>
      </c>
      <c r="Q144" s="110">
        <f t="shared" si="276"/>
        <v>10.896140203365491</v>
      </c>
      <c r="R144" s="110">
        <f t="shared" si="276"/>
        <v>23.425497768261259</v>
      </c>
      <c r="S144" s="110">
        <f t="shared" si="276"/>
        <v>20.819083879445376</v>
      </c>
      <c r="T144" s="113">
        <f t="shared" si="276"/>
        <v>17.592665377210292</v>
      </c>
      <c r="U144" s="113">
        <f t="shared" si="276"/>
        <v>30.919281395538391</v>
      </c>
      <c r="V144" s="113">
        <f t="shared" si="276"/>
        <v>20.401157550168403</v>
      </c>
      <c r="W144" s="113">
        <f t="shared" si="276"/>
        <v>54.558495070856416</v>
      </c>
      <c r="X144" s="110">
        <f t="shared" si="276"/>
        <v>16.185402407570738</v>
      </c>
      <c r="Y144" s="110">
        <f t="shared" si="276"/>
        <v>12.822623765490349</v>
      </c>
      <c r="Z144" s="110">
        <f t="shared" si="276"/>
        <v>15.902132779608191</v>
      </c>
      <c r="AA144" s="113">
        <f t="shared" si="276"/>
        <v>21.913756310186727</v>
      </c>
      <c r="AB144" s="110">
        <f t="shared" si="276"/>
        <v>14.260884785011108</v>
      </c>
      <c r="AC144" s="113">
        <f t="shared" si="276"/>
        <v>27.039184711747133</v>
      </c>
      <c r="AD144" s="110">
        <f t="shared" si="276"/>
        <v>6.8000132738223584</v>
      </c>
      <c r="AE144" s="110">
        <f t="shared" si="276"/>
        <v>13.431967986569116</v>
      </c>
      <c r="AF144" s="113">
        <f t="shared" si="276"/>
        <v>51.096598159541017</v>
      </c>
      <c r="AG144" s="110">
        <f t="shared" si="276"/>
        <v>22.743995877231594</v>
      </c>
      <c r="AH144" s="110">
        <f t="shared" si="276"/>
        <v>23.250348475687655</v>
      </c>
      <c r="AI144" s="113">
        <f t="shared" ref="AI144:AZ144" si="277">((AI572/AI553)-1)*100</f>
        <v>24.423010902267549</v>
      </c>
      <c r="AJ144" s="113">
        <f t="shared" si="277"/>
        <v>33.248661647944978</v>
      </c>
      <c r="AK144" s="110">
        <f t="shared" si="277"/>
        <v>31.408566381146485</v>
      </c>
      <c r="AL144" s="110">
        <f t="shared" si="277"/>
        <v>33.298621289864741</v>
      </c>
      <c r="AM144" s="113">
        <f t="shared" si="277"/>
        <v>24.842275110931844</v>
      </c>
      <c r="AN144" s="113">
        <f t="shared" si="277"/>
        <v>37.731380681111816</v>
      </c>
      <c r="AO144" s="113">
        <f t="shared" si="277"/>
        <v>25.365243650412062</v>
      </c>
      <c r="AP144" s="110">
        <f t="shared" si="277"/>
        <v>25.907664333501735</v>
      </c>
      <c r="AQ144" s="110">
        <f t="shared" si="277"/>
        <v>11.071487674371072</v>
      </c>
      <c r="AR144" s="113">
        <f t="shared" si="277"/>
        <v>34.658568913411926</v>
      </c>
      <c r="AS144" s="110">
        <f t="shared" si="277"/>
        <v>19.650540672124261</v>
      </c>
      <c r="AT144" s="110">
        <f t="shared" si="277"/>
        <v>20.01668954060214</v>
      </c>
      <c r="AU144" s="113">
        <f t="shared" si="277"/>
        <v>26.050464075696134</v>
      </c>
      <c r="AV144" s="110">
        <f t="shared" si="277"/>
        <v>34.049542272482491</v>
      </c>
      <c r="AW144" s="113">
        <f t="shared" si="277"/>
        <v>26.312707133182521</v>
      </c>
      <c r="AX144" s="110">
        <f t="shared" si="277"/>
        <v>12.967055993072663</v>
      </c>
      <c r="AY144" s="110">
        <f t="shared" si="277"/>
        <v>40.173294551853921</v>
      </c>
      <c r="AZ144" s="110">
        <f t="shared" si="277"/>
        <v>15.346005132721242</v>
      </c>
      <c r="BA144" s="108"/>
    </row>
    <row r="145" spans="2:53">
      <c r="B145" s="13">
        <v>44194</v>
      </c>
      <c r="C145" s="113">
        <f t="shared" ref="C145:AH145" si="278">((C573/C554)-1)*100</f>
        <v>24.172253609541762</v>
      </c>
      <c r="D145" s="110">
        <f t="shared" si="278"/>
        <v>17.865033630556916</v>
      </c>
      <c r="E145" s="110">
        <f t="shared" si="278"/>
        <v>22.990846869961402</v>
      </c>
      <c r="F145" s="113">
        <f t="shared" si="278"/>
        <v>30.971113071314061</v>
      </c>
      <c r="G145" s="113">
        <f t="shared" si="278"/>
        <v>50.157110324572265</v>
      </c>
      <c r="H145" s="110">
        <f t="shared" si="278"/>
        <v>18.976929363978591</v>
      </c>
      <c r="I145" s="113">
        <f t="shared" si="278"/>
        <v>26.637619349201145</v>
      </c>
      <c r="J145" s="113">
        <f t="shared" si="278"/>
        <v>29.922138636026951</v>
      </c>
      <c r="K145" s="110">
        <f t="shared" si="278"/>
        <v>18.12759889184683</v>
      </c>
      <c r="L145" s="110">
        <f t="shared" si="278"/>
        <v>23.599572090527211</v>
      </c>
      <c r="M145" s="111">
        <f t="shared" si="278"/>
        <v>11.872317884861893</v>
      </c>
      <c r="N145" s="110">
        <f t="shared" si="278"/>
        <v>18.029581836995522</v>
      </c>
      <c r="O145" s="110">
        <f t="shared" si="278"/>
        <v>15.358401178345193</v>
      </c>
      <c r="P145" s="110">
        <f t="shared" si="278"/>
        <v>23.810994093081341</v>
      </c>
      <c r="Q145" s="110">
        <f t="shared" si="278"/>
        <v>10.628922875290536</v>
      </c>
      <c r="R145" s="110">
        <f t="shared" si="278"/>
        <v>22.570505386363493</v>
      </c>
      <c r="S145" s="110">
        <f t="shared" si="278"/>
        <v>20.622648468031812</v>
      </c>
      <c r="T145" s="113">
        <f t="shared" si="278"/>
        <v>17.494473490297914</v>
      </c>
      <c r="U145" s="113">
        <f t="shared" si="278"/>
        <v>30.35836888983048</v>
      </c>
      <c r="V145" s="113">
        <f t="shared" si="278"/>
        <v>20.032151307326117</v>
      </c>
      <c r="W145" s="113">
        <f t="shared" si="278"/>
        <v>54.313552315093247</v>
      </c>
      <c r="X145" s="110">
        <f t="shared" si="278"/>
        <v>15.408419936734163</v>
      </c>
      <c r="Y145" s="110">
        <f t="shared" si="278"/>
        <v>12.019688265244799</v>
      </c>
      <c r="Z145" s="110">
        <f t="shared" si="278"/>
        <v>15.568282418780012</v>
      </c>
      <c r="AA145" s="113">
        <f t="shared" si="278"/>
        <v>21.676251553534541</v>
      </c>
      <c r="AB145" s="110">
        <f t="shared" si="278"/>
        <v>13.541031323787811</v>
      </c>
      <c r="AC145" s="113">
        <f t="shared" si="278"/>
        <v>26.290257733053245</v>
      </c>
      <c r="AD145" s="110">
        <f t="shared" si="278"/>
        <v>6.2221051505148672</v>
      </c>
      <c r="AE145" s="110">
        <f t="shared" si="278"/>
        <v>13.069526205335279</v>
      </c>
      <c r="AF145" s="113">
        <f t="shared" si="278"/>
        <v>48.97594025019729</v>
      </c>
      <c r="AG145" s="110">
        <f t="shared" si="278"/>
        <v>22.281511796524669</v>
      </c>
      <c r="AH145" s="110">
        <f t="shared" si="278"/>
        <v>22.388439208373899</v>
      </c>
      <c r="AI145" s="113">
        <f t="shared" ref="AI145:AZ145" si="279">((AI573/AI554)-1)*100</f>
        <v>23.601340877166454</v>
      </c>
      <c r="AJ145" s="113">
        <f t="shared" si="279"/>
        <v>33.097350958311679</v>
      </c>
      <c r="AK145" s="110">
        <f t="shared" si="279"/>
        <v>29.553152288585551</v>
      </c>
      <c r="AL145" s="110">
        <f t="shared" si="279"/>
        <v>32.588254144137018</v>
      </c>
      <c r="AM145" s="110">
        <f t="shared" si="279"/>
        <v>23.969531415164646</v>
      </c>
      <c r="AN145" s="113">
        <f t="shared" si="279"/>
        <v>36.227372657013078</v>
      </c>
      <c r="AO145" s="113">
        <f t="shared" si="279"/>
        <v>24.329809374902922</v>
      </c>
      <c r="AP145" s="110">
        <f t="shared" si="279"/>
        <v>26.0580306607634</v>
      </c>
      <c r="AQ145" s="110">
        <f t="shared" si="279"/>
        <v>10.590677577425357</v>
      </c>
      <c r="AR145" s="113">
        <f t="shared" si="279"/>
        <v>33.594356007808713</v>
      </c>
      <c r="AS145" s="110">
        <f t="shared" si="279"/>
        <v>19.631478538122018</v>
      </c>
      <c r="AT145" s="110">
        <f t="shared" si="279"/>
        <v>19.82260243019731</v>
      </c>
      <c r="AU145" s="113">
        <f t="shared" si="279"/>
        <v>25.845009898423399</v>
      </c>
      <c r="AV145" s="110">
        <f t="shared" si="279"/>
        <v>33.573578330429264</v>
      </c>
      <c r="AW145" s="113">
        <f t="shared" si="279"/>
        <v>25.022588372149812</v>
      </c>
      <c r="AX145" s="110">
        <f t="shared" si="279"/>
        <v>12.518874455272332</v>
      </c>
      <c r="AY145" s="110">
        <f t="shared" si="279"/>
        <v>39.56511321432852</v>
      </c>
      <c r="AZ145" s="110">
        <f t="shared" si="279"/>
        <v>14.686495777595088</v>
      </c>
      <c r="BA145" s="108"/>
    </row>
    <row r="146" spans="2:53">
      <c r="B146" s="13">
        <v>44195</v>
      </c>
      <c r="C146" s="113">
        <f t="shared" ref="C146:AH146" si="280">((C574/C555)-1)*100</f>
        <v>23.881212702958376</v>
      </c>
      <c r="D146" s="110">
        <f t="shared" si="280"/>
        <v>16.974911457657281</v>
      </c>
      <c r="E146" s="110">
        <f t="shared" si="280"/>
        <v>22.912478537067592</v>
      </c>
      <c r="F146" s="113">
        <f t="shared" si="280"/>
        <v>30.064655716241575</v>
      </c>
      <c r="G146" s="113">
        <f t="shared" si="280"/>
        <v>49.628365568754496</v>
      </c>
      <c r="H146" s="110">
        <f t="shared" si="280"/>
        <v>18.164562181158473</v>
      </c>
      <c r="I146" s="113">
        <f t="shared" si="280"/>
        <v>26.085959490581256</v>
      </c>
      <c r="J146" s="113">
        <f t="shared" si="280"/>
        <v>28.931697529168844</v>
      </c>
      <c r="K146" s="110">
        <f t="shared" si="280"/>
        <v>18.2403975110077</v>
      </c>
      <c r="L146" s="110">
        <f t="shared" si="280"/>
        <v>23.789567144984346</v>
      </c>
      <c r="M146" s="111">
        <f t="shared" si="280"/>
        <v>11.877108102745648</v>
      </c>
      <c r="N146" s="110">
        <f t="shared" si="280"/>
        <v>17.335478146708127</v>
      </c>
      <c r="O146" s="110">
        <f t="shared" si="280"/>
        <v>14.880092016971048</v>
      </c>
      <c r="P146" s="110">
        <f t="shared" si="280"/>
        <v>23.036870548194386</v>
      </c>
      <c r="Q146" s="110">
        <f t="shared" si="280"/>
        <v>10.380140169095542</v>
      </c>
      <c r="R146" s="110">
        <f t="shared" si="280"/>
        <v>21.981165473822116</v>
      </c>
      <c r="S146" s="110">
        <f t="shared" si="280"/>
        <v>20.526114646694737</v>
      </c>
      <c r="T146" s="113">
        <f t="shared" si="280"/>
        <v>17.397063064129604</v>
      </c>
      <c r="U146" s="113">
        <f t="shared" si="280"/>
        <v>29.799385440413051</v>
      </c>
      <c r="V146" s="113">
        <f t="shared" si="280"/>
        <v>19.713227133049148</v>
      </c>
      <c r="W146" s="113">
        <f t="shared" si="280"/>
        <v>53.904238258877427</v>
      </c>
      <c r="X146" s="110">
        <f t="shared" si="280"/>
        <v>14.779362785692429</v>
      </c>
      <c r="Y146" s="110">
        <f t="shared" si="280"/>
        <v>11.34627305875242</v>
      </c>
      <c r="Z146" s="110">
        <f t="shared" si="280"/>
        <v>15.257733089780068</v>
      </c>
      <c r="AA146" s="113">
        <f t="shared" si="280"/>
        <v>21.431931121688773</v>
      </c>
      <c r="AB146" s="110">
        <f t="shared" si="280"/>
        <v>12.974908821893138</v>
      </c>
      <c r="AC146" s="113">
        <f t="shared" si="280"/>
        <v>26.001983118844318</v>
      </c>
      <c r="AD146" s="110">
        <f t="shared" si="280"/>
        <v>5.6853777261430372</v>
      </c>
      <c r="AE146" s="110">
        <f t="shared" si="280"/>
        <v>12.838720439852459</v>
      </c>
      <c r="AF146" s="113">
        <f t="shared" si="280"/>
        <v>47.134453863487799</v>
      </c>
      <c r="AG146" s="110">
        <f t="shared" si="280"/>
        <v>21.830418928989648</v>
      </c>
      <c r="AH146" s="110">
        <f t="shared" si="280"/>
        <v>21.682910342284757</v>
      </c>
      <c r="AI146" s="113">
        <f t="shared" ref="AI146:AZ146" si="281">((AI574/AI555)-1)*100</f>
        <v>22.809786649528043</v>
      </c>
      <c r="AJ146" s="113">
        <f t="shared" si="281"/>
        <v>32.986897095558646</v>
      </c>
      <c r="AK146" s="110">
        <f t="shared" si="281"/>
        <v>27.917748563798916</v>
      </c>
      <c r="AL146" s="110">
        <f t="shared" si="281"/>
        <v>31.218928802976031</v>
      </c>
      <c r="AM146" s="110">
        <f t="shared" si="281"/>
        <v>23.435250474285208</v>
      </c>
      <c r="AN146" s="113">
        <f t="shared" si="281"/>
        <v>34.773021306313524</v>
      </c>
      <c r="AO146" s="110">
        <f t="shared" si="281"/>
        <v>23.438422602201392</v>
      </c>
      <c r="AP146" s="110">
        <f t="shared" si="281"/>
        <v>26.203043484675348</v>
      </c>
      <c r="AQ146" s="110">
        <f t="shared" si="281"/>
        <v>10.191150945535332</v>
      </c>
      <c r="AR146" s="113">
        <f t="shared" si="281"/>
        <v>32.568809734184079</v>
      </c>
      <c r="AS146" s="110">
        <f t="shared" si="281"/>
        <v>19.633941159498146</v>
      </c>
      <c r="AT146" s="110">
        <f t="shared" si="281"/>
        <v>19.555271344797976</v>
      </c>
      <c r="AU146" s="113">
        <f t="shared" si="281"/>
        <v>25.742220249543845</v>
      </c>
      <c r="AV146" s="110">
        <f t="shared" si="281"/>
        <v>32.759022118742735</v>
      </c>
      <c r="AW146" s="113">
        <f t="shared" si="281"/>
        <v>23.985739214679235</v>
      </c>
      <c r="AX146" s="110">
        <f t="shared" si="281"/>
        <v>12.092218848585446</v>
      </c>
      <c r="AY146" s="110">
        <f t="shared" si="281"/>
        <v>39.004407729032778</v>
      </c>
      <c r="AZ146" s="110">
        <f t="shared" si="281"/>
        <v>14.030916016419503</v>
      </c>
      <c r="BA146" s="108"/>
    </row>
    <row r="147" spans="2:53">
      <c r="B147" s="13">
        <v>44196</v>
      </c>
      <c r="C147" s="113">
        <f t="shared" ref="C147:AH147" si="282">((C575/C556)-1)*100</f>
        <v>23.660779005026988</v>
      </c>
      <c r="D147" s="110">
        <f t="shared" si="282"/>
        <v>16.231226561785416</v>
      </c>
      <c r="E147" s="110">
        <f t="shared" si="282"/>
        <v>22.937197420167244</v>
      </c>
      <c r="F147" s="113">
        <f t="shared" si="282"/>
        <v>30.132897068151898</v>
      </c>
      <c r="G147" s="113">
        <f t="shared" si="282"/>
        <v>48.949352282726963</v>
      </c>
      <c r="H147" s="110">
        <f t="shared" si="282"/>
        <v>17.507830537664248</v>
      </c>
      <c r="I147" s="113">
        <f t="shared" si="282"/>
        <v>25.668367425943405</v>
      </c>
      <c r="J147" s="113">
        <f t="shared" si="282"/>
        <v>28.071244686963382</v>
      </c>
      <c r="K147" s="110">
        <f t="shared" si="282"/>
        <v>18.368179419201947</v>
      </c>
      <c r="L147" s="110">
        <f t="shared" si="282"/>
        <v>23.974490210198862</v>
      </c>
      <c r="M147" s="111">
        <f t="shared" si="282"/>
        <v>11.903931058548611</v>
      </c>
      <c r="N147" s="110">
        <f t="shared" si="282"/>
        <v>16.673239195712508</v>
      </c>
      <c r="O147" s="110">
        <f t="shared" si="282"/>
        <v>14.434184557871866</v>
      </c>
      <c r="P147" s="110">
        <f t="shared" si="282"/>
        <v>22.373064433430191</v>
      </c>
      <c r="Q147" s="110">
        <f t="shared" si="282"/>
        <v>10.177220361736762</v>
      </c>
      <c r="R147" s="110">
        <f t="shared" si="282"/>
        <v>21.508835564628569</v>
      </c>
      <c r="S147" s="110">
        <f t="shared" si="282"/>
        <v>20.43196420907676</v>
      </c>
      <c r="T147" s="113">
        <f t="shared" si="282"/>
        <v>17.42612377545305</v>
      </c>
      <c r="U147" s="113">
        <f t="shared" si="282"/>
        <v>29.259880188904219</v>
      </c>
      <c r="V147" s="113">
        <f t="shared" si="282"/>
        <v>19.453141777786453</v>
      </c>
      <c r="W147" s="113">
        <f t="shared" si="282"/>
        <v>53.256821328093615</v>
      </c>
      <c r="X147" s="110">
        <f t="shared" si="282"/>
        <v>14.209617804498521</v>
      </c>
      <c r="Y147" s="110">
        <f t="shared" si="282"/>
        <v>10.724254432749557</v>
      </c>
      <c r="Z147" s="110">
        <f t="shared" si="282"/>
        <v>14.998586999053543</v>
      </c>
      <c r="AA147" s="113">
        <f t="shared" si="282"/>
        <v>21.313737935713938</v>
      </c>
      <c r="AB147" s="110">
        <f t="shared" si="282"/>
        <v>12.441103549097686</v>
      </c>
      <c r="AC147" s="113">
        <f t="shared" si="282"/>
        <v>25.817537950522063</v>
      </c>
      <c r="AD147" s="110">
        <f t="shared" si="282"/>
        <v>5.5729393913740211</v>
      </c>
      <c r="AE147" s="110">
        <f t="shared" si="282"/>
        <v>12.616891619222926</v>
      </c>
      <c r="AF147" s="113">
        <f t="shared" si="282"/>
        <v>45.677999848300985</v>
      </c>
      <c r="AG147" s="110">
        <f t="shared" si="282"/>
        <v>21.488895695923627</v>
      </c>
      <c r="AH147" s="110">
        <f t="shared" si="282"/>
        <v>20.845617602207511</v>
      </c>
      <c r="AI147" s="113">
        <f t="shared" ref="AI147:AZ147" si="283">((AI575/AI556)-1)*100</f>
        <v>22.145968594028908</v>
      </c>
      <c r="AJ147" s="113">
        <f t="shared" si="283"/>
        <v>32.977095431720514</v>
      </c>
      <c r="AK147" s="110">
        <f t="shared" si="283"/>
        <v>26.937104074749652</v>
      </c>
      <c r="AL147" s="110">
        <f t="shared" si="283"/>
        <v>28.911899543021534</v>
      </c>
      <c r="AM147" s="110">
        <f t="shared" si="283"/>
        <v>22.956132721804167</v>
      </c>
      <c r="AN147" s="113">
        <f t="shared" si="283"/>
        <v>33.39755276565861</v>
      </c>
      <c r="AO147" s="110">
        <f t="shared" si="283"/>
        <v>22.596874073717998</v>
      </c>
      <c r="AP147" s="110">
        <f t="shared" si="283"/>
        <v>26.420640379095261</v>
      </c>
      <c r="AQ147" s="110">
        <f t="shared" si="283"/>
        <v>9.8751030241551732</v>
      </c>
      <c r="AR147" s="113">
        <f t="shared" si="283"/>
        <v>31.517242969316861</v>
      </c>
      <c r="AS147" s="110">
        <f t="shared" si="283"/>
        <v>19.732127331938187</v>
      </c>
      <c r="AT147" s="110">
        <f t="shared" si="283"/>
        <v>19.388132702641837</v>
      </c>
      <c r="AU147" s="113">
        <f t="shared" si="283"/>
        <v>25.731360149069115</v>
      </c>
      <c r="AV147" s="110">
        <f t="shared" si="283"/>
        <v>32.194527640996974</v>
      </c>
      <c r="AW147" s="113">
        <f t="shared" si="283"/>
        <v>23.695169010453078</v>
      </c>
      <c r="AX147" s="110">
        <f t="shared" si="283"/>
        <v>11.693359917933787</v>
      </c>
      <c r="AY147" s="110">
        <f t="shared" si="283"/>
        <v>38.619134904113636</v>
      </c>
      <c r="AZ147" s="110">
        <f t="shared" si="283"/>
        <v>13.563053344517751</v>
      </c>
      <c r="BA147" s="108"/>
    </row>
    <row r="148" spans="2:53">
      <c r="B148" s="13">
        <v>44197</v>
      </c>
      <c r="C148" s="113">
        <f t="shared" ref="C148:AH148" si="284">((C576/C557)-1)*100</f>
        <v>23.405492452002363</v>
      </c>
      <c r="D148" s="110">
        <f t="shared" si="284"/>
        <v>15.547750375418733</v>
      </c>
      <c r="E148" s="110">
        <f t="shared" si="284"/>
        <v>22.93676354249876</v>
      </c>
      <c r="F148" s="113">
        <f t="shared" si="284"/>
        <v>30.009198021152315</v>
      </c>
      <c r="G148" s="113">
        <f t="shared" si="284"/>
        <v>47.954791447031518</v>
      </c>
      <c r="H148" s="110">
        <f t="shared" si="284"/>
        <v>16.918384444134315</v>
      </c>
      <c r="I148" s="113">
        <f t="shared" si="284"/>
        <v>24.885839750137361</v>
      </c>
      <c r="J148" s="113">
        <f t="shared" si="284"/>
        <v>27.152229047020437</v>
      </c>
      <c r="K148" s="110">
        <f t="shared" si="284"/>
        <v>18.502447471062755</v>
      </c>
      <c r="L148" s="110">
        <f t="shared" si="284"/>
        <v>24.151174834728216</v>
      </c>
      <c r="M148" s="111">
        <f t="shared" si="284"/>
        <v>11.926896021352174</v>
      </c>
      <c r="N148" s="110">
        <f t="shared" si="284"/>
        <v>16.14499193431844</v>
      </c>
      <c r="O148" s="110">
        <f t="shared" si="284"/>
        <v>14.029143702264445</v>
      </c>
      <c r="P148" s="110">
        <f t="shared" si="284"/>
        <v>21.748233534921479</v>
      </c>
      <c r="Q148" s="110">
        <f t="shared" si="284"/>
        <v>10.00543133983458</v>
      </c>
      <c r="R148" s="110">
        <f t="shared" si="284"/>
        <v>21.151415356270498</v>
      </c>
      <c r="S148" s="110">
        <f t="shared" si="284"/>
        <v>20.239031054194111</v>
      </c>
      <c r="T148" s="113">
        <f t="shared" si="284"/>
        <v>17.538762376132098</v>
      </c>
      <c r="U148" s="113">
        <f t="shared" si="284"/>
        <v>28.767197867409998</v>
      </c>
      <c r="V148" s="113">
        <f t="shared" si="284"/>
        <v>19.274608209867104</v>
      </c>
      <c r="W148" s="113">
        <f t="shared" si="284"/>
        <v>52.378964941569286</v>
      </c>
      <c r="X148" s="110">
        <f t="shared" si="284"/>
        <v>13.735419239742019</v>
      </c>
      <c r="Y148" s="110">
        <f t="shared" si="284"/>
        <v>10.286544586709745</v>
      </c>
      <c r="Z148" s="110">
        <f t="shared" si="284"/>
        <v>14.742629637852357</v>
      </c>
      <c r="AA148" s="113">
        <f t="shared" si="284"/>
        <v>21.099417763639394</v>
      </c>
      <c r="AB148" s="110">
        <f t="shared" si="284"/>
        <v>11.969743252345811</v>
      </c>
      <c r="AC148" s="113">
        <f t="shared" si="284"/>
        <v>25.731298653246306</v>
      </c>
      <c r="AD148" s="110">
        <f t="shared" si="284"/>
        <v>5.3983833718244778</v>
      </c>
      <c r="AE148" s="110">
        <f t="shared" si="284"/>
        <v>12.379261609128278</v>
      </c>
      <c r="AF148" s="113">
        <f t="shared" si="284"/>
        <v>44.362847983024636</v>
      </c>
      <c r="AG148" s="110">
        <f t="shared" si="284"/>
        <v>21.072798178568597</v>
      </c>
      <c r="AH148" s="110">
        <f t="shared" si="284"/>
        <v>20.2333385462242</v>
      </c>
      <c r="AI148" s="110">
        <f t="shared" ref="AI148:AZ148" si="285">((AI576/AI557)-1)*100</f>
        <v>21.606631017189383</v>
      </c>
      <c r="AJ148" s="113">
        <f t="shared" si="285"/>
        <v>33.005721986010798</v>
      </c>
      <c r="AK148" s="110">
        <f t="shared" si="285"/>
        <v>26.178373181874637</v>
      </c>
      <c r="AL148" s="110">
        <f t="shared" si="285"/>
        <v>28.222834683093613</v>
      </c>
      <c r="AM148" s="110">
        <f t="shared" si="285"/>
        <v>22.412490824975539</v>
      </c>
      <c r="AN148" s="113">
        <f t="shared" si="285"/>
        <v>32.012461880551669</v>
      </c>
      <c r="AO148" s="110">
        <f t="shared" si="285"/>
        <v>22.320373889373911</v>
      </c>
      <c r="AP148" s="110">
        <f t="shared" si="285"/>
        <v>26.631676853574284</v>
      </c>
      <c r="AQ148" s="110">
        <f t="shared" si="285"/>
        <v>9.5531077891424019</v>
      </c>
      <c r="AR148" s="113">
        <f t="shared" si="285"/>
        <v>30.380648417207425</v>
      </c>
      <c r="AS148" s="110">
        <f t="shared" si="285"/>
        <v>19.800555100965099</v>
      </c>
      <c r="AT148" s="110">
        <f t="shared" si="285"/>
        <v>19.225982055766401</v>
      </c>
      <c r="AU148" s="113">
        <f t="shared" si="285"/>
        <v>25.737384643969506</v>
      </c>
      <c r="AV148" s="110">
        <f t="shared" si="285"/>
        <v>31.685858132695266</v>
      </c>
      <c r="AW148" s="113">
        <f t="shared" si="285"/>
        <v>22.816045908545291</v>
      </c>
      <c r="AX148" s="110">
        <f t="shared" si="285"/>
        <v>11.34905841689573</v>
      </c>
      <c r="AY148" s="110">
        <f t="shared" si="285"/>
        <v>38.353465822962129</v>
      </c>
      <c r="AZ148" s="110">
        <f t="shared" si="285"/>
        <v>13.123402463111411</v>
      </c>
      <c r="BA148" s="108"/>
    </row>
    <row r="149" spans="2:53">
      <c r="B149" s="13">
        <v>44198</v>
      </c>
      <c r="C149" s="113">
        <f t="shared" ref="C149:AH149" si="286">((C577/C558)-1)*100</f>
        <v>23.234797983418144</v>
      </c>
      <c r="D149" s="110">
        <f t="shared" si="286"/>
        <v>14.988590986879636</v>
      </c>
      <c r="E149" s="110">
        <f t="shared" si="286"/>
        <v>22.963740980911496</v>
      </c>
      <c r="F149" s="113">
        <f t="shared" si="286"/>
        <v>29.957336396713185</v>
      </c>
      <c r="G149" s="113">
        <f t="shared" si="286"/>
        <v>46.708874466441451</v>
      </c>
      <c r="H149" s="110">
        <f t="shared" si="286"/>
        <v>16.481682928218099</v>
      </c>
      <c r="I149" s="113">
        <f t="shared" si="286"/>
        <v>24.287948895674493</v>
      </c>
      <c r="J149" s="113">
        <f t="shared" si="286"/>
        <v>26.423635054168781</v>
      </c>
      <c r="K149" s="110">
        <f t="shared" si="286"/>
        <v>18.652178906621497</v>
      </c>
      <c r="L149" s="110">
        <f t="shared" si="286"/>
        <v>24.33561970609879</v>
      </c>
      <c r="M149" s="111">
        <f t="shared" si="286"/>
        <v>11.959779416172145</v>
      </c>
      <c r="N149" s="110">
        <f t="shared" si="286"/>
        <v>15.684539417456334</v>
      </c>
      <c r="O149" s="110">
        <f t="shared" si="286"/>
        <v>13.694998603409282</v>
      </c>
      <c r="P149" s="110">
        <f t="shared" si="286"/>
        <v>21.128879658014732</v>
      </c>
      <c r="Q149" s="110">
        <f t="shared" si="286"/>
        <v>9.8818044986112454</v>
      </c>
      <c r="R149" s="110">
        <f t="shared" si="286"/>
        <v>20.797994812159359</v>
      </c>
      <c r="S149" s="110">
        <f t="shared" si="286"/>
        <v>20.050397869976845</v>
      </c>
      <c r="T149" s="113">
        <f t="shared" si="286"/>
        <v>17.592381374816512</v>
      </c>
      <c r="U149" s="113">
        <f t="shared" si="286"/>
        <v>28.324683034781572</v>
      </c>
      <c r="V149" s="113">
        <f t="shared" si="286"/>
        <v>19.134200012773974</v>
      </c>
      <c r="W149" s="113">
        <f t="shared" si="286"/>
        <v>51.373747291440928</v>
      </c>
      <c r="X149" s="110">
        <f t="shared" si="286"/>
        <v>13.303154249700944</v>
      </c>
      <c r="Y149" s="110">
        <f t="shared" si="286"/>
        <v>9.9093025026089734</v>
      </c>
      <c r="Z149" s="110">
        <f t="shared" si="286"/>
        <v>14.511197302976342</v>
      </c>
      <c r="AA149" s="113">
        <f t="shared" si="286"/>
        <v>20.855113797660032</v>
      </c>
      <c r="AB149" s="110">
        <f t="shared" si="286"/>
        <v>11.545022482616506</v>
      </c>
      <c r="AC149" s="113">
        <f t="shared" si="286"/>
        <v>25.693782724759949</v>
      </c>
      <c r="AD149" s="110">
        <f t="shared" si="286"/>
        <v>5.2627412204169888</v>
      </c>
      <c r="AE149" s="110">
        <f t="shared" si="286"/>
        <v>12.253630136855719</v>
      </c>
      <c r="AF149" s="113">
        <f t="shared" si="286"/>
        <v>42.856758103394867</v>
      </c>
      <c r="AG149" s="110">
        <f t="shared" si="286"/>
        <v>20.738767305587125</v>
      </c>
      <c r="AH149" s="110">
        <f t="shared" si="286"/>
        <v>19.646847220373598</v>
      </c>
      <c r="AI149" s="110">
        <f t="shared" ref="AI149:AZ149" si="287">((AI577/AI558)-1)*100</f>
        <v>21.124788946261084</v>
      </c>
      <c r="AJ149" s="113">
        <f t="shared" si="287"/>
        <v>33.043434533068748</v>
      </c>
      <c r="AK149" s="110">
        <f t="shared" si="287"/>
        <v>25.086807209284846</v>
      </c>
      <c r="AL149" s="110">
        <f t="shared" si="287"/>
        <v>27.327841821781252</v>
      </c>
      <c r="AM149" s="110">
        <f t="shared" si="287"/>
        <v>21.980497828085312</v>
      </c>
      <c r="AN149" s="113">
        <f t="shared" si="287"/>
        <v>30.768619909721973</v>
      </c>
      <c r="AO149" s="110">
        <f t="shared" si="287"/>
        <v>21.780749734098915</v>
      </c>
      <c r="AP149" s="110">
        <f t="shared" si="287"/>
        <v>26.899953694668</v>
      </c>
      <c r="AQ149" s="110">
        <f t="shared" si="287"/>
        <v>9.2438708064440434</v>
      </c>
      <c r="AR149" s="113">
        <f t="shared" si="287"/>
        <v>29.188766378926623</v>
      </c>
      <c r="AS149" s="110">
        <f t="shared" si="287"/>
        <v>19.806502470727082</v>
      </c>
      <c r="AT149" s="110">
        <f t="shared" si="287"/>
        <v>19.116894027525412</v>
      </c>
      <c r="AU149" s="113">
        <f t="shared" si="287"/>
        <v>25.815648581592576</v>
      </c>
      <c r="AV149" s="110">
        <f t="shared" si="287"/>
        <v>31.359831611924214</v>
      </c>
      <c r="AW149" s="113">
        <f t="shared" si="287"/>
        <v>21.944677843871531</v>
      </c>
      <c r="AX149" s="110">
        <f t="shared" si="287"/>
        <v>11.057851810056096</v>
      </c>
      <c r="AY149" s="110">
        <f t="shared" si="287"/>
        <v>37.960885254108526</v>
      </c>
      <c r="AZ149" s="110">
        <f t="shared" si="287"/>
        <v>12.750815352383427</v>
      </c>
      <c r="BA149" s="108"/>
    </row>
    <row r="150" spans="2:53">
      <c r="B150" s="13">
        <v>44199</v>
      </c>
      <c r="C150" s="113">
        <f t="shared" ref="C150:AH150" si="288">((C578/C559)-1)*100</f>
        <v>22.961343827345139</v>
      </c>
      <c r="D150" s="110">
        <f t="shared" si="288"/>
        <v>14.477397895003863</v>
      </c>
      <c r="E150" s="110">
        <f t="shared" si="288"/>
        <v>23.019274605787722</v>
      </c>
      <c r="F150" s="113">
        <f t="shared" si="288"/>
        <v>29.943998269080385</v>
      </c>
      <c r="G150" s="113">
        <f t="shared" si="288"/>
        <v>45.442951283356606</v>
      </c>
      <c r="H150" s="110">
        <f t="shared" si="288"/>
        <v>15.991405889636079</v>
      </c>
      <c r="I150" s="113">
        <f t="shared" si="288"/>
        <v>23.907640999187031</v>
      </c>
      <c r="J150" s="113">
        <f t="shared" si="288"/>
        <v>26.357524929809273</v>
      </c>
      <c r="K150" s="110">
        <f t="shared" si="288"/>
        <v>18.82372840339881</v>
      </c>
      <c r="L150" s="110">
        <f t="shared" si="288"/>
        <v>24.41834708307189</v>
      </c>
      <c r="M150" s="111">
        <f t="shared" si="288"/>
        <v>11.972040673525019</v>
      </c>
      <c r="N150" s="110">
        <f t="shared" si="288"/>
        <v>15.256707671584557</v>
      </c>
      <c r="O150" s="110">
        <f t="shared" si="288"/>
        <v>13.408554957648544</v>
      </c>
      <c r="P150" s="110">
        <f t="shared" si="288"/>
        <v>20.62233382887737</v>
      </c>
      <c r="Q150" s="110">
        <f t="shared" si="288"/>
        <v>9.8109466437176884</v>
      </c>
      <c r="R150" s="110">
        <f t="shared" si="288"/>
        <v>20.612484171433998</v>
      </c>
      <c r="S150" s="110">
        <f t="shared" si="288"/>
        <v>19.768271317158458</v>
      </c>
      <c r="T150" s="113">
        <f t="shared" si="288"/>
        <v>17.636451025955257</v>
      </c>
      <c r="U150" s="113">
        <f t="shared" si="288"/>
        <v>27.900091309755794</v>
      </c>
      <c r="V150" s="113">
        <f t="shared" si="288"/>
        <v>19.090641526026776</v>
      </c>
      <c r="W150" s="113">
        <f t="shared" si="288"/>
        <v>50.309647307181685</v>
      </c>
      <c r="X150" s="110">
        <f t="shared" si="288"/>
        <v>12.918914311095421</v>
      </c>
      <c r="Y150" s="110">
        <f t="shared" si="288"/>
        <v>9.5925211835556023</v>
      </c>
      <c r="Z150" s="110">
        <f t="shared" si="288"/>
        <v>14.295903035648827</v>
      </c>
      <c r="AA150" s="113">
        <f t="shared" si="288"/>
        <v>20.744420194921041</v>
      </c>
      <c r="AB150" s="110">
        <f t="shared" si="288"/>
        <v>11.191180745809181</v>
      </c>
      <c r="AC150" s="113">
        <f t="shared" si="288"/>
        <v>25.569884743488402</v>
      </c>
      <c r="AD150" s="110">
        <f t="shared" si="288"/>
        <v>5.157663241748156</v>
      </c>
      <c r="AE150" s="110">
        <f t="shared" si="288"/>
        <v>12.096571245844379</v>
      </c>
      <c r="AF150" s="113">
        <f t="shared" si="288"/>
        <v>41.866241452270714</v>
      </c>
      <c r="AG150" s="110">
        <f t="shared" si="288"/>
        <v>20.420173900255033</v>
      </c>
      <c r="AH150" s="110">
        <f t="shared" si="288"/>
        <v>19.148498225408073</v>
      </c>
      <c r="AI150" s="110">
        <f t="shared" ref="AI150:AZ150" si="289">((AI578/AI559)-1)*100</f>
        <v>20.607574784111037</v>
      </c>
      <c r="AJ150" s="113">
        <f t="shared" si="289"/>
        <v>33.114572803310828</v>
      </c>
      <c r="AK150" s="110">
        <f t="shared" si="289"/>
        <v>24.406994110220381</v>
      </c>
      <c r="AL150" s="110">
        <f t="shared" si="289"/>
        <v>26.466879333147197</v>
      </c>
      <c r="AM150" s="110">
        <f t="shared" si="289"/>
        <v>21.55381970177568</v>
      </c>
      <c r="AN150" s="113">
        <f t="shared" si="289"/>
        <v>29.713004813463929</v>
      </c>
      <c r="AO150" s="110">
        <f t="shared" si="289"/>
        <v>21.588273548149452</v>
      </c>
      <c r="AP150" s="110">
        <f t="shared" si="289"/>
        <v>27.186058553341685</v>
      </c>
      <c r="AQ150" s="110">
        <f t="shared" si="289"/>
        <v>9.0086481283090372</v>
      </c>
      <c r="AR150" s="113">
        <f t="shared" si="289"/>
        <v>27.903120790199274</v>
      </c>
      <c r="AS150" s="110">
        <f t="shared" si="289"/>
        <v>19.809826260254404</v>
      </c>
      <c r="AT150" s="110">
        <f t="shared" si="289"/>
        <v>19.046450362419254</v>
      </c>
      <c r="AU150" s="113">
        <f t="shared" si="289"/>
        <v>25.935394888031205</v>
      </c>
      <c r="AV150" s="110">
        <f t="shared" si="289"/>
        <v>31.263233878729558</v>
      </c>
      <c r="AW150" s="110">
        <f t="shared" si="289"/>
        <v>21.143570646101463</v>
      </c>
      <c r="AX150" s="110">
        <f t="shared" si="289"/>
        <v>10.817862841407088</v>
      </c>
      <c r="AY150" s="110">
        <f t="shared" si="289"/>
        <v>37.500407117499535</v>
      </c>
      <c r="AZ150" s="110">
        <f t="shared" si="289"/>
        <v>12.342350054214467</v>
      </c>
      <c r="BA150" s="108"/>
    </row>
    <row r="151" spans="2:53">
      <c r="B151" s="13">
        <v>44200</v>
      </c>
      <c r="C151" s="113">
        <f t="shared" ref="C151:AH151" si="290">((C579/C560)-1)*100</f>
        <v>22.715700629035119</v>
      </c>
      <c r="D151" s="110">
        <f t="shared" si="290"/>
        <v>13.993413142349297</v>
      </c>
      <c r="E151" s="110">
        <f t="shared" si="290"/>
        <v>23.113265390300853</v>
      </c>
      <c r="F151" s="113">
        <f t="shared" si="290"/>
        <v>30.112767345837078</v>
      </c>
      <c r="G151" s="113">
        <f t="shared" si="290"/>
        <v>44.218354115300443</v>
      </c>
      <c r="H151" s="110">
        <f t="shared" si="290"/>
        <v>15.727507721649548</v>
      </c>
      <c r="I151" s="113">
        <f t="shared" si="290"/>
        <v>23.652904256035058</v>
      </c>
      <c r="J151" s="113">
        <f t="shared" si="290"/>
        <v>25.832966038095485</v>
      </c>
      <c r="K151" s="110">
        <f t="shared" si="290"/>
        <v>19.007560804402402</v>
      </c>
      <c r="L151" s="110">
        <f t="shared" si="290"/>
        <v>24.472030856398376</v>
      </c>
      <c r="M151" s="111">
        <f t="shared" si="290"/>
        <v>12.103456439393923</v>
      </c>
      <c r="N151" s="110">
        <f t="shared" si="290"/>
        <v>14.843015990294518</v>
      </c>
      <c r="O151" s="110">
        <f t="shared" si="290"/>
        <v>13.161223201341588</v>
      </c>
      <c r="P151" s="110">
        <f t="shared" si="290"/>
        <v>20.258958733812669</v>
      </c>
      <c r="Q151" s="110">
        <f t="shared" si="290"/>
        <v>9.75670377160891</v>
      </c>
      <c r="R151" s="110">
        <f t="shared" si="290"/>
        <v>20.746039004375039</v>
      </c>
      <c r="S151" s="110">
        <f t="shared" si="290"/>
        <v>19.492444588731782</v>
      </c>
      <c r="T151" s="113">
        <f t="shared" si="290"/>
        <v>17.7047619343655</v>
      </c>
      <c r="U151" s="113">
        <f t="shared" si="290"/>
        <v>27.559036904438237</v>
      </c>
      <c r="V151" s="110">
        <f t="shared" si="290"/>
        <v>19.098881915291589</v>
      </c>
      <c r="W151" s="113">
        <f t="shared" si="290"/>
        <v>50.014882269184071</v>
      </c>
      <c r="X151" s="110">
        <f t="shared" si="290"/>
        <v>12.688858909872923</v>
      </c>
      <c r="Y151" s="110">
        <f t="shared" si="290"/>
        <v>9.3407857964819883</v>
      </c>
      <c r="Z151" s="110">
        <f t="shared" si="290"/>
        <v>14.139373693850699</v>
      </c>
      <c r="AA151" s="113">
        <f t="shared" si="290"/>
        <v>20.53944449219156</v>
      </c>
      <c r="AB151" s="110">
        <f t="shared" si="290"/>
        <v>10.957155740335978</v>
      </c>
      <c r="AC151" s="113">
        <f t="shared" si="290"/>
        <v>25.564962535465273</v>
      </c>
      <c r="AD151" s="110">
        <f t="shared" si="290"/>
        <v>5.0595056649906711</v>
      </c>
      <c r="AE151" s="110">
        <f t="shared" si="290"/>
        <v>11.921061603469042</v>
      </c>
      <c r="AF151" s="113">
        <f t="shared" si="290"/>
        <v>40.848391984317885</v>
      </c>
      <c r="AG151" s="110">
        <f t="shared" si="290"/>
        <v>20.249111134585007</v>
      </c>
      <c r="AH151" s="110">
        <f t="shared" si="290"/>
        <v>18.730183529238765</v>
      </c>
      <c r="AI151" s="110">
        <f t="shared" ref="AI151:AZ151" si="291">((AI579/AI560)-1)*100</f>
        <v>20.200592982040643</v>
      </c>
      <c r="AJ151" s="113">
        <f t="shared" si="291"/>
        <v>33.222524670464956</v>
      </c>
      <c r="AK151" s="110">
        <f t="shared" si="291"/>
        <v>23.844016450486059</v>
      </c>
      <c r="AL151" s="110">
        <f t="shared" si="291"/>
        <v>25.37043822198757</v>
      </c>
      <c r="AM151" s="110">
        <f t="shared" si="291"/>
        <v>21.007701478127938</v>
      </c>
      <c r="AN151" s="113">
        <f t="shared" si="291"/>
        <v>28.760860706337056</v>
      </c>
      <c r="AO151" s="110">
        <f t="shared" si="291"/>
        <v>21.614418193485619</v>
      </c>
      <c r="AP151" s="110">
        <f t="shared" si="291"/>
        <v>27.559761960259511</v>
      </c>
      <c r="AQ151" s="110">
        <f t="shared" si="291"/>
        <v>8.8057234656226271</v>
      </c>
      <c r="AR151" s="113">
        <f t="shared" si="291"/>
        <v>27.00874631769452</v>
      </c>
      <c r="AS151" s="110">
        <f t="shared" si="291"/>
        <v>19.850658431002199</v>
      </c>
      <c r="AT151" s="110">
        <f t="shared" si="291"/>
        <v>19.063616886133339</v>
      </c>
      <c r="AU151" s="113">
        <f t="shared" si="291"/>
        <v>26.019555770159354</v>
      </c>
      <c r="AV151" s="110">
        <f t="shared" si="291"/>
        <v>31.381129219197224</v>
      </c>
      <c r="AW151" s="110">
        <f t="shared" si="291"/>
        <v>20.440701907468494</v>
      </c>
      <c r="AX151" s="110">
        <f t="shared" si="291"/>
        <v>10.600498802795745</v>
      </c>
      <c r="AY151" s="110">
        <f t="shared" si="291"/>
        <v>37.11817452019617</v>
      </c>
      <c r="AZ151" s="110">
        <f t="shared" si="291"/>
        <v>11.939254070521566</v>
      </c>
      <c r="BA151" s="108"/>
    </row>
    <row r="152" spans="2:53">
      <c r="B152" s="13">
        <v>44201</v>
      </c>
      <c r="C152" s="113">
        <f t="shared" ref="C152:AH152" si="292">((C580/C561)-1)*100</f>
        <v>22.514472435887377</v>
      </c>
      <c r="D152" s="110">
        <f t="shared" si="292"/>
        <v>13.838955837160327</v>
      </c>
      <c r="E152" s="110">
        <f t="shared" si="292"/>
        <v>23.09739277716205</v>
      </c>
      <c r="F152" s="113">
        <f t="shared" si="292"/>
        <v>30.349605552396962</v>
      </c>
      <c r="G152" s="113">
        <f t="shared" si="292"/>
        <v>42.883806931145571</v>
      </c>
      <c r="H152" s="110">
        <f t="shared" si="292"/>
        <v>15.489401112025414</v>
      </c>
      <c r="I152" s="113">
        <f t="shared" si="292"/>
        <v>23.695530002697929</v>
      </c>
      <c r="J152" s="113">
        <f t="shared" si="292"/>
        <v>25.810397015345643</v>
      </c>
      <c r="K152" s="110">
        <f t="shared" si="292"/>
        <v>19.435123185069237</v>
      </c>
      <c r="L152" s="110">
        <f t="shared" si="292"/>
        <v>24.553136151162789</v>
      </c>
      <c r="M152" s="111">
        <f t="shared" si="292"/>
        <v>12.135348177750993</v>
      </c>
      <c r="N152" s="110">
        <f t="shared" si="292"/>
        <v>14.515253219358915</v>
      </c>
      <c r="O152" s="110">
        <f t="shared" si="292"/>
        <v>13.091211177069706</v>
      </c>
      <c r="P152" s="110">
        <f t="shared" si="292"/>
        <v>19.875900087167864</v>
      </c>
      <c r="Q152" s="110">
        <f t="shared" si="292"/>
        <v>9.7235880492688054</v>
      </c>
      <c r="R152" s="110">
        <f t="shared" si="292"/>
        <v>21.216344213149707</v>
      </c>
      <c r="S152" s="110">
        <f t="shared" si="292"/>
        <v>19.236718980307209</v>
      </c>
      <c r="T152" s="113">
        <f t="shared" si="292"/>
        <v>17.988158936398936</v>
      </c>
      <c r="U152" s="113">
        <f t="shared" si="292"/>
        <v>27.613761319383844</v>
      </c>
      <c r="V152" s="110">
        <f t="shared" si="292"/>
        <v>19.157096121848795</v>
      </c>
      <c r="W152" s="113">
        <f t="shared" si="292"/>
        <v>49.501029372475649</v>
      </c>
      <c r="X152" s="110">
        <f t="shared" si="292"/>
        <v>12.57774714407085</v>
      </c>
      <c r="Y152" s="110">
        <f t="shared" si="292"/>
        <v>9.2093690869444078</v>
      </c>
      <c r="Z152" s="110">
        <f t="shared" si="292"/>
        <v>14.114931919688889</v>
      </c>
      <c r="AA152" s="113">
        <f t="shared" si="292"/>
        <v>20.48146180941648</v>
      </c>
      <c r="AB152" s="110">
        <f t="shared" si="292"/>
        <v>10.904483822695443</v>
      </c>
      <c r="AC152" s="113">
        <f t="shared" si="292"/>
        <v>25.868916094356507</v>
      </c>
      <c r="AD152" s="110">
        <f t="shared" si="292"/>
        <v>4.9810028207932788</v>
      </c>
      <c r="AE152" s="110">
        <f t="shared" si="292"/>
        <v>11.779342504080216</v>
      </c>
      <c r="AF152" s="113">
        <f t="shared" si="292"/>
        <v>40.119467620847061</v>
      </c>
      <c r="AG152" s="110">
        <f t="shared" si="292"/>
        <v>20.606407911301595</v>
      </c>
      <c r="AH152" s="110">
        <f t="shared" si="292"/>
        <v>18.413591300368658</v>
      </c>
      <c r="AI152" s="110">
        <f t="shared" ref="AI152:AZ152" si="293">((AI580/AI561)-1)*100</f>
        <v>19.913400417380632</v>
      </c>
      <c r="AJ152" s="113">
        <f t="shared" si="293"/>
        <v>33.374578260489862</v>
      </c>
      <c r="AK152" s="110">
        <f t="shared" si="293"/>
        <v>23.552180162913274</v>
      </c>
      <c r="AL152" s="110">
        <f t="shared" si="293"/>
        <v>24.027513111074473</v>
      </c>
      <c r="AM152" s="110">
        <f t="shared" si="293"/>
        <v>20.712359537585591</v>
      </c>
      <c r="AN152" s="110">
        <f t="shared" si="293"/>
        <v>28.024933149155771</v>
      </c>
      <c r="AO152" s="110">
        <f t="shared" si="293"/>
        <v>21.830997756276705</v>
      </c>
      <c r="AP152" s="110">
        <f t="shared" si="293"/>
        <v>27.959825574225317</v>
      </c>
      <c r="AQ152" s="110">
        <f t="shared" si="293"/>
        <v>8.7139858337118135</v>
      </c>
      <c r="AR152" s="113">
        <f t="shared" si="293"/>
        <v>26.159332226032372</v>
      </c>
      <c r="AS152" s="110">
        <f t="shared" si="293"/>
        <v>19.964046390014857</v>
      </c>
      <c r="AT152" s="110">
        <f t="shared" si="293"/>
        <v>19.126718395483788</v>
      </c>
      <c r="AU152" s="113">
        <f t="shared" si="293"/>
        <v>26.139864742409657</v>
      </c>
      <c r="AV152" s="110">
        <f t="shared" si="293"/>
        <v>31.666162403705165</v>
      </c>
      <c r="AW152" s="110">
        <f t="shared" si="293"/>
        <v>20.077123805923879</v>
      </c>
      <c r="AX152" s="110">
        <f t="shared" si="293"/>
        <v>10.476349253493588</v>
      </c>
      <c r="AY152" s="110">
        <f t="shared" si="293"/>
        <v>36.609753855922953</v>
      </c>
      <c r="AZ152" s="110">
        <f t="shared" si="293"/>
        <v>11.820466887057401</v>
      </c>
      <c r="BA152" s="108"/>
    </row>
    <row r="153" spans="2:53">
      <c r="B153" s="13">
        <v>44202</v>
      </c>
      <c r="C153" s="113">
        <f t="shared" ref="C153:AH153" si="294">((C581/C562)-1)*100</f>
        <v>22.364056373924669</v>
      </c>
      <c r="D153" s="110">
        <f t="shared" si="294"/>
        <v>13.625420786060882</v>
      </c>
      <c r="E153" s="110">
        <f t="shared" si="294"/>
        <v>23.137091780474851</v>
      </c>
      <c r="F153" s="113">
        <f t="shared" si="294"/>
        <v>30.822228347823089</v>
      </c>
      <c r="G153" s="113">
        <f t="shared" si="294"/>
        <v>41.556096181542166</v>
      </c>
      <c r="H153" s="110">
        <f t="shared" si="294"/>
        <v>15.336448320551721</v>
      </c>
      <c r="I153" s="113">
        <f t="shared" si="294"/>
        <v>23.635068924103784</v>
      </c>
      <c r="J153" s="113">
        <f t="shared" si="294"/>
        <v>25.757141658201732</v>
      </c>
      <c r="K153" s="110">
        <f t="shared" si="294"/>
        <v>19.626557054036574</v>
      </c>
      <c r="L153" s="110">
        <f t="shared" si="294"/>
        <v>24.747867740076824</v>
      </c>
      <c r="M153" s="111">
        <f t="shared" si="294"/>
        <v>12.262174963327332</v>
      </c>
      <c r="N153" s="110">
        <f t="shared" si="294"/>
        <v>14.193161783530627</v>
      </c>
      <c r="O153" s="110">
        <f t="shared" si="294"/>
        <v>12.983595790788428</v>
      </c>
      <c r="P153" s="110">
        <f t="shared" si="294"/>
        <v>19.564344740569716</v>
      </c>
      <c r="Q153" s="110">
        <f t="shared" si="294"/>
        <v>9.7332368125191202</v>
      </c>
      <c r="R153" s="110">
        <f t="shared" si="294"/>
        <v>21.391522985037149</v>
      </c>
      <c r="S153" s="110">
        <f t="shared" si="294"/>
        <v>19.033828772434489</v>
      </c>
      <c r="T153" s="113">
        <f t="shared" si="294"/>
        <v>18.261324828942072</v>
      </c>
      <c r="U153" s="113">
        <f t="shared" si="294"/>
        <v>27.590261263061766</v>
      </c>
      <c r="V153" s="110">
        <f t="shared" si="294"/>
        <v>19.286275753647587</v>
      </c>
      <c r="W153" s="113">
        <f t="shared" si="294"/>
        <v>49.431060915387178</v>
      </c>
      <c r="X153" s="110">
        <f t="shared" si="294"/>
        <v>12.360271494161545</v>
      </c>
      <c r="Y153" s="110">
        <f t="shared" si="294"/>
        <v>9.1183021188150803</v>
      </c>
      <c r="Z153" s="110">
        <f t="shared" si="294"/>
        <v>14.015223150504008</v>
      </c>
      <c r="AA153" s="113">
        <f t="shared" si="294"/>
        <v>20.45783209647567</v>
      </c>
      <c r="AB153" s="110">
        <f t="shared" si="294"/>
        <v>10.847739011278579</v>
      </c>
      <c r="AC153" s="113">
        <f t="shared" si="294"/>
        <v>25.9517480924514</v>
      </c>
      <c r="AD153" s="110">
        <f t="shared" si="294"/>
        <v>4.9032858581866012</v>
      </c>
      <c r="AE153" s="110">
        <f t="shared" si="294"/>
        <v>11.657588038618183</v>
      </c>
      <c r="AF153" s="113">
        <f t="shared" si="294"/>
        <v>39.28683792253851</v>
      </c>
      <c r="AG153" s="110">
        <f t="shared" si="294"/>
        <v>20.541796923510923</v>
      </c>
      <c r="AH153" s="110">
        <f t="shared" si="294"/>
        <v>18.224311663802119</v>
      </c>
      <c r="AI153" s="110">
        <f t="shared" ref="AI153:AZ153" si="295">((AI581/AI562)-1)*100</f>
        <v>19.747292651991554</v>
      </c>
      <c r="AJ153" s="113">
        <f t="shared" si="295"/>
        <v>33.569827641628706</v>
      </c>
      <c r="AK153" s="110">
        <f t="shared" si="295"/>
        <v>23.167433386127968</v>
      </c>
      <c r="AL153" s="110">
        <f t="shared" si="295"/>
        <v>23.340132209470955</v>
      </c>
      <c r="AM153" s="110">
        <f t="shared" si="295"/>
        <v>20.366180678216892</v>
      </c>
      <c r="AN153" s="110">
        <f t="shared" si="295"/>
        <v>27.342419555219809</v>
      </c>
      <c r="AO153" s="110">
        <f t="shared" si="295"/>
        <v>22.22997944336398</v>
      </c>
      <c r="AP153" s="110">
        <f t="shared" si="295"/>
        <v>28.460262443132578</v>
      </c>
      <c r="AQ153" s="110">
        <f t="shared" si="295"/>
        <v>8.5656568122451695</v>
      </c>
      <c r="AR153" s="113">
        <f t="shared" si="295"/>
        <v>25.029363063191255</v>
      </c>
      <c r="AS153" s="110">
        <f t="shared" si="295"/>
        <v>20.236321998734731</v>
      </c>
      <c r="AT153" s="110">
        <f t="shared" si="295"/>
        <v>19.238438310064666</v>
      </c>
      <c r="AU153" s="113">
        <f t="shared" si="295"/>
        <v>26.237674365364928</v>
      </c>
      <c r="AV153" s="110">
        <f t="shared" si="295"/>
        <v>32.146457703235278</v>
      </c>
      <c r="AW153" s="110">
        <f t="shared" si="295"/>
        <v>19.908570861175477</v>
      </c>
      <c r="AX153" s="110">
        <f t="shared" si="295"/>
        <v>10.446859104164208</v>
      </c>
      <c r="AY153" s="110">
        <f t="shared" si="295"/>
        <v>36.2476342408143</v>
      </c>
      <c r="AZ153" s="110">
        <f t="shared" si="295"/>
        <v>11.655667364409572</v>
      </c>
      <c r="BA153" s="108"/>
    </row>
    <row r="154" spans="2:53">
      <c r="B154" s="13">
        <v>44203</v>
      </c>
      <c r="C154" s="113">
        <f t="shared" ref="C154:AH154" si="296">((C582/C563)-1)*100</f>
        <v>22.156033880493943</v>
      </c>
      <c r="D154" s="110">
        <f t="shared" si="296"/>
        <v>13.340190646895888</v>
      </c>
      <c r="E154" s="110">
        <f t="shared" si="296"/>
        <v>23.28663895959988</v>
      </c>
      <c r="F154" s="113">
        <f t="shared" si="296"/>
        <v>31.017520082465456</v>
      </c>
      <c r="G154" s="113">
        <f t="shared" si="296"/>
        <v>40.323540326032671</v>
      </c>
      <c r="H154" s="110">
        <f t="shared" si="296"/>
        <v>15.179284859336285</v>
      </c>
      <c r="I154" s="113">
        <f t="shared" si="296"/>
        <v>23.563802878783392</v>
      </c>
      <c r="J154" s="110">
        <f t="shared" si="296"/>
        <v>25.864015618166736</v>
      </c>
      <c r="K154" s="110">
        <f t="shared" si="296"/>
        <v>19.823239146842873</v>
      </c>
      <c r="L154" s="110">
        <f t="shared" si="296"/>
        <v>24.947237091986342</v>
      </c>
      <c r="M154" s="111">
        <f t="shared" si="296"/>
        <v>12.418167977670658</v>
      </c>
      <c r="N154" s="110">
        <f t="shared" si="296"/>
        <v>13.90169736270941</v>
      </c>
      <c r="O154" s="110">
        <f t="shared" si="296"/>
        <v>12.901773974715237</v>
      </c>
      <c r="P154" s="110">
        <f t="shared" si="296"/>
        <v>19.347813125585489</v>
      </c>
      <c r="Q154" s="110">
        <f t="shared" si="296"/>
        <v>9.7578859088382828</v>
      </c>
      <c r="R154" s="110">
        <f t="shared" si="296"/>
        <v>21.576206581843561</v>
      </c>
      <c r="S154" s="110">
        <f t="shared" si="296"/>
        <v>18.835166217019573</v>
      </c>
      <c r="T154" s="113">
        <f t="shared" si="296"/>
        <v>18.446550073080981</v>
      </c>
      <c r="U154" s="113">
        <f t="shared" si="296"/>
        <v>27.695357037788206</v>
      </c>
      <c r="V154" s="110">
        <f t="shared" si="296"/>
        <v>19.439135383058037</v>
      </c>
      <c r="W154" s="113">
        <f t="shared" si="296"/>
        <v>48.580816397115775</v>
      </c>
      <c r="X154" s="110">
        <f t="shared" si="296"/>
        <v>12.207195463917753</v>
      </c>
      <c r="Y154" s="110">
        <f t="shared" si="296"/>
        <v>9.0329624299030353</v>
      </c>
      <c r="Z154" s="110">
        <f t="shared" si="296"/>
        <v>13.915996263347296</v>
      </c>
      <c r="AA154" s="113">
        <f t="shared" si="296"/>
        <v>20.380261729031311</v>
      </c>
      <c r="AB154" s="110">
        <f t="shared" si="296"/>
        <v>10.775273319767775</v>
      </c>
      <c r="AC154" s="113">
        <f t="shared" si="296"/>
        <v>26.102830535488408</v>
      </c>
      <c r="AD154" s="110">
        <f t="shared" si="296"/>
        <v>4.7679692065347279</v>
      </c>
      <c r="AE154" s="110">
        <f t="shared" si="296"/>
        <v>11.537400503185346</v>
      </c>
      <c r="AF154" s="113">
        <f t="shared" si="296"/>
        <v>38.303943981710887</v>
      </c>
      <c r="AG154" s="110">
        <f t="shared" si="296"/>
        <v>20.504256438352165</v>
      </c>
      <c r="AH154" s="110">
        <f t="shared" si="296"/>
        <v>18.058747949334688</v>
      </c>
      <c r="AI154" s="110">
        <f t="shared" ref="AI154:AZ154" si="297">((AI582/AI563)-1)*100</f>
        <v>19.654855349529065</v>
      </c>
      <c r="AJ154" s="113">
        <f t="shared" si="297"/>
        <v>33.8195162971179</v>
      </c>
      <c r="AK154" s="110">
        <f t="shared" si="297"/>
        <v>22.807263705920143</v>
      </c>
      <c r="AL154" s="110">
        <f t="shared" si="297"/>
        <v>23.290956895933633</v>
      </c>
      <c r="AM154" s="110">
        <f t="shared" si="297"/>
        <v>19.961910821211681</v>
      </c>
      <c r="AN154" s="110">
        <f t="shared" si="297"/>
        <v>26.811916488625599</v>
      </c>
      <c r="AO154" s="110">
        <f t="shared" si="297"/>
        <v>22.667027171202502</v>
      </c>
      <c r="AP154" s="110">
        <f t="shared" si="297"/>
        <v>28.893761421069119</v>
      </c>
      <c r="AQ154" s="110">
        <f t="shared" si="297"/>
        <v>8.3608153903564464</v>
      </c>
      <c r="AR154" s="113">
        <f t="shared" si="297"/>
        <v>24.164030110134217</v>
      </c>
      <c r="AS154" s="110">
        <f t="shared" si="297"/>
        <v>20.470767078486428</v>
      </c>
      <c r="AT154" s="110">
        <f t="shared" si="297"/>
        <v>19.34770445262415</v>
      </c>
      <c r="AU154" s="113">
        <f t="shared" si="297"/>
        <v>26.326096401256692</v>
      </c>
      <c r="AV154" s="110">
        <f t="shared" si="297"/>
        <v>32.752825464143108</v>
      </c>
      <c r="AW154" s="110">
        <f t="shared" si="297"/>
        <v>19.388254921888937</v>
      </c>
      <c r="AX154" s="110">
        <f t="shared" si="297"/>
        <v>10.437289329228649</v>
      </c>
      <c r="AY154" s="110">
        <f t="shared" si="297"/>
        <v>35.815234459932825</v>
      </c>
      <c r="AZ154" s="110">
        <f t="shared" si="297"/>
        <v>11.4391067541884</v>
      </c>
      <c r="BA154" s="108"/>
    </row>
    <row r="155" spans="2:53">
      <c r="B155" s="13">
        <v>44204</v>
      </c>
      <c r="C155" s="113">
        <f t="shared" ref="C155:AH155" si="298">((C583/C564)-1)*100</f>
        <v>21.915355605500729</v>
      </c>
      <c r="D155" s="110">
        <f t="shared" si="298"/>
        <v>13.123113817633115</v>
      </c>
      <c r="E155" s="110">
        <f t="shared" si="298"/>
        <v>23.378733799396279</v>
      </c>
      <c r="F155" s="113">
        <f t="shared" si="298"/>
        <v>31.277802505085852</v>
      </c>
      <c r="G155" s="113">
        <f t="shared" si="298"/>
        <v>39.386039087955417</v>
      </c>
      <c r="H155" s="110">
        <f t="shared" si="298"/>
        <v>15.022092946313848</v>
      </c>
      <c r="I155" s="113">
        <f t="shared" si="298"/>
        <v>23.802023384018934</v>
      </c>
      <c r="J155" s="110">
        <f t="shared" si="298"/>
        <v>25.884993858621243</v>
      </c>
      <c r="K155" s="110">
        <f t="shared" si="298"/>
        <v>20.023727137675017</v>
      </c>
      <c r="L155" s="110">
        <f t="shared" si="298"/>
        <v>25.162827586944235</v>
      </c>
      <c r="M155" s="111">
        <f t="shared" si="298"/>
        <v>12.642072055201027</v>
      </c>
      <c r="N155" s="110">
        <f t="shared" si="298"/>
        <v>13.59615876153628</v>
      </c>
      <c r="O155" s="110">
        <f t="shared" si="298"/>
        <v>12.823169616881636</v>
      </c>
      <c r="P155" s="110">
        <f t="shared" si="298"/>
        <v>19.195217812370814</v>
      </c>
      <c r="Q155" s="110">
        <f t="shared" si="298"/>
        <v>9.7722533841576578</v>
      </c>
      <c r="R155" s="110">
        <f t="shared" si="298"/>
        <v>21.738402386296805</v>
      </c>
      <c r="S155" s="110">
        <f t="shared" si="298"/>
        <v>18.709144320919215</v>
      </c>
      <c r="T155" s="113">
        <f t="shared" si="298"/>
        <v>18.659877782100164</v>
      </c>
      <c r="U155" s="113">
        <f t="shared" si="298"/>
        <v>27.84582882520219</v>
      </c>
      <c r="V155" s="110">
        <f t="shared" si="298"/>
        <v>19.585432909893253</v>
      </c>
      <c r="W155" s="113">
        <f t="shared" si="298"/>
        <v>47.721187491288951</v>
      </c>
      <c r="X155" s="110">
        <f t="shared" si="298"/>
        <v>12.072576498994714</v>
      </c>
      <c r="Y155" s="110">
        <f t="shared" si="298"/>
        <v>8.8997444030758146</v>
      </c>
      <c r="Z155" s="110">
        <f t="shared" si="298"/>
        <v>13.862366338073739</v>
      </c>
      <c r="AA155" s="113">
        <f t="shared" si="298"/>
        <v>20.289988070111022</v>
      </c>
      <c r="AB155" s="110">
        <f t="shared" si="298"/>
        <v>10.718347039366915</v>
      </c>
      <c r="AC155" s="113">
        <f t="shared" si="298"/>
        <v>25.969480856952742</v>
      </c>
      <c r="AD155" s="110">
        <f t="shared" si="298"/>
        <v>4.7288835693104936</v>
      </c>
      <c r="AE155" s="110">
        <f t="shared" si="298"/>
        <v>11.414471371130119</v>
      </c>
      <c r="AF155" s="113">
        <f t="shared" si="298"/>
        <v>37.502693089629943</v>
      </c>
      <c r="AG155" s="110">
        <f t="shared" si="298"/>
        <v>20.584543338464268</v>
      </c>
      <c r="AH155" s="110">
        <f t="shared" si="298"/>
        <v>17.979777524149966</v>
      </c>
      <c r="AI155" s="110">
        <f t="shared" ref="AI155:AZ155" si="299">((AI583/AI564)-1)*100</f>
        <v>19.530928012391023</v>
      </c>
      <c r="AJ155" s="113">
        <f t="shared" si="299"/>
        <v>34.045791624459333</v>
      </c>
      <c r="AK155" s="110">
        <f t="shared" si="299"/>
        <v>22.434451531013909</v>
      </c>
      <c r="AL155" s="110">
        <f t="shared" si="299"/>
        <v>23.482622822854225</v>
      </c>
      <c r="AM155" s="110">
        <f t="shared" si="299"/>
        <v>19.703082697770967</v>
      </c>
      <c r="AN155" s="110">
        <f t="shared" si="299"/>
        <v>26.367124164131251</v>
      </c>
      <c r="AO155" s="110">
        <f t="shared" si="299"/>
        <v>22.58079067501486</v>
      </c>
      <c r="AP155" s="110">
        <f t="shared" si="299"/>
        <v>29.313436962101981</v>
      </c>
      <c r="AQ155" s="110">
        <f t="shared" si="299"/>
        <v>8.2297726569632967</v>
      </c>
      <c r="AR155" s="113">
        <f t="shared" si="299"/>
        <v>23.458616915159357</v>
      </c>
      <c r="AS155" s="110">
        <f t="shared" si="299"/>
        <v>20.620638218096342</v>
      </c>
      <c r="AT155" s="110">
        <f t="shared" si="299"/>
        <v>19.437817878232021</v>
      </c>
      <c r="AU155" s="113">
        <f t="shared" si="299"/>
        <v>26.366854210177326</v>
      </c>
      <c r="AV155" s="110">
        <f t="shared" si="299"/>
        <v>33.451111111111096</v>
      </c>
      <c r="AW155" s="110">
        <f t="shared" si="299"/>
        <v>19.466244637025198</v>
      </c>
      <c r="AX155" s="110">
        <f t="shared" si="299"/>
        <v>10.421741349546743</v>
      </c>
      <c r="AY155" s="110">
        <f t="shared" si="299"/>
        <v>35.430592542946556</v>
      </c>
      <c r="AZ155" s="110">
        <f t="shared" si="299"/>
        <v>11.276487273448922</v>
      </c>
      <c r="BA155" s="108"/>
    </row>
    <row r="156" spans="2:53">
      <c r="B156" s="13">
        <v>44205</v>
      </c>
      <c r="C156" s="113">
        <f t="shared" ref="C156:AH156" si="300">((C584/C565)-1)*100</f>
        <v>21.633234939537658</v>
      </c>
      <c r="D156" s="110">
        <f t="shared" si="300"/>
        <v>12.885689736448814</v>
      </c>
      <c r="E156" s="110">
        <f t="shared" si="300"/>
        <v>23.391469308607672</v>
      </c>
      <c r="F156" s="113">
        <f t="shared" si="300"/>
        <v>31.820568643762769</v>
      </c>
      <c r="G156" s="113">
        <f t="shared" si="300"/>
        <v>38.666766984152815</v>
      </c>
      <c r="H156" s="110">
        <f t="shared" si="300"/>
        <v>14.813644354932286</v>
      </c>
      <c r="I156" s="113">
        <f t="shared" si="300"/>
        <v>24.181192006718444</v>
      </c>
      <c r="J156" s="110">
        <f t="shared" si="300"/>
        <v>25.88490019586942</v>
      </c>
      <c r="K156" s="110">
        <f t="shared" si="300"/>
        <v>20.212930136631545</v>
      </c>
      <c r="L156" s="110">
        <f t="shared" si="300"/>
        <v>25.276408352650392</v>
      </c>
      <c r="M156" s="111">
        <f t="shared" si="300"/>
        <v>12.872683031560882</v>
      </c>
      <c r="N156" s="110">
        <f t="shared" si="300"/>
        <v>13.263422672881585</v>
      </c>
      <c r="O156" s="110">
        <f t="shared" si="300"/>
        <v>12.774479364450574</v>
      </c>
      <c r="P156" s="110">
        <f t="shared" si="300"/>
        <v>19.043365699350566</v>
      </c>
      <c r="Q156" s="110">
        <f t="shared" si="300"/>
        <v>9.7623750682945154</v>
      </c>
      <c r="R156" s="110">
        <f t="shared" si="300"/>
        <v>22.211430867453586</v>
      </c>
      <c r="S156" s="110">
        <f t="shared" si="300"/>
        <v>18.585787659736329</v>
      </c>
      <c r="T156" s="113">
        <f t="shared" si="300"/>
        <v>18.952381754021829</v>
      </c>
      <c r="U156" s="113">
        <f t="shared" si="300"/>
        <v>27.986588543098033</v>
      </c>
      <c r="V156" s="110">
        <f t="shared" si="300"/>
        <v>19.702958237371938</v>
      </c>
      <c r="W156" s="113">
        <f t="shared" si="300"/>
        <v>47.576972256942994</v>
      </c>
      <c r="X156" s="110">
        <f t="shared" si="300"/>
        <v>12.068827355274813</v>
      </c>
      <c r="Y156" s="110">
        <f t="shared" si="300"/>
        <v>8.7929183146207901</v>
      </c>
      <c r="Z156" s="110">
        <f t="shared" si="300"/>
        <v>13.805078486261046</v>
      </c>
      <c r="AA156" s="113">
        <f t="shared" si="300"/>
        <v>20.22535511891137</v>
      </c>
      <c r="AB156" s="110">
        <f t="shared" si="300"/>
        <v>10.696899371985037</v>
      </c>
      <c r="AC156" s="113">
        <f t="shared" si="300"/>
        <v>26.100708878464896</v>
      </c>
      <c r="AD156" s="110">
        <f t="shared" si="300"/>
        <v>4.6592893663922164</v>
      </c>
      <c r="AE156" s="110">
        <f t="shared" si="300"/>
        <v>11.313371833450091</v>
      </c>
      <c r="AF156" s="110">
        <f t="shared" si="300"/>
        <v>37.032790732568778</v>
      </c>
      <c r="AG156" s="110">
        <f t="shared" si="300"/>
        <v>20.624968801774223</v>
      </c>
      <c r="AH156" s="110">
        <f t="shared" si="300"/>
        <v>17.839653748335515</v>
      </c>
      <c r="AI156" s="110">
        <f t="shared" ref="AI156:AZ156" si="301">((AI584/AI565)-1)*100</f>
        <v>19.424189165823556</v>
      </c>
      <c r="AJ156" s="113">
        <f t="shared" si="301"/>
        <v>34.283142620904549</v>
      </c>
      <c r="AK156" s="110">
        <f t="shared" si="301"/>
        <v>22.152449378453287</v>
      </c>
      <c r="AL156" s="110">
        <f t="shared" si="301"/>
        <v>23.899565796745549</v>
      </c>
      <c r="AM156" s="110">
        <f t="shared" si="301"/>
        <v>19.545296289517555</v>
      </c>
      <c r="AN156" s="110">
        <f t="shared" si="301"/>
        <v>25.920646535026993</v>
      </c>
      <c r="AO156" s="110">
        <f t="shared" si="301"/>
        <v>22.882505107462435</v>
      </c>
      <c r="AP156" s="110">
        <f t="shared" si="301"/>
        <v>29.699531426270532</v>
      </c>
      <c r="AQ156" s="110">
        <f t="shared" si="301"/>
        <v>8.0859874715467193</v>
      </c>
      <c r="AR156" s="113">
        <f t="shared" si="301"/>
        <v>22.845900156130948</v>
      </c>
      <c r="AS156" s="110">
        <f t="shared" si="301"/>
        <v>20.747615682243282</v>
      </c>
      <c r="AT156" s="110">
        <f t="shared" si="301"/>
        <v>19.4810594307957</v>
      </c>
      <c r="AU156" s="113">
        <f t="shared" si="301"/>
        <v>26.32601648421382</v>
      </c>
      <c r="AV156" s="110">
        <f t="shared" si="301"/>
        <v>34.252279102384286</v>
      </c>
      <c r="AW156" s="110">
        <f t="shared" si="301"/>
        <v>19.516464136905309</v>
      </c>
      <c r="AX156" s="110">
        <f t="shared" si="301"/>
        <v>10.418279519939833</v>
      </c>
      <c r="AY156" s="110">
        <f t="shared" si="301"/>
        <v>35.077940830656253</v>
      </c>
      <c r="AZ156" s="110">
        <f t="shared" si="301"/>
        <v>11.343915415820138</v>
      </c>
      <c r="BA156" s="108"/>
    </row>
    <row r="157" spans="2:53">
      <c r="B157" s="13">
        <v>44206</v>
      </c>
      <c r="C157" s="113">
        <f t="shared" ref="C157:AH157" si="302">((C585/C566)-1)*100</f>
        <v>21.386028593109184</v>
      </c>
      <c r="D157" s="110">
        <f t="shared" si="302"/>
        <v>12.860044343834232</v>
      </c>
      <c r="E157" s="110">
        <f t="shared" si="302"/>
        <v>23.382759978700275</v>
      </c>
      <c r="F157" s="113">
        <f t="shared" si="302"/>
        <v>32.087062613930748</v>
      </c>
      <c r="G157" s="113">
        <f t="shared" si="302"/>
        <v>38.025042802427556</v>
      </c>
      <c r="H157" s="110">
        <f t="shared" si="302"/>
        <v>14.77363138250325</v>
      </c>
      <c r="I157" s="110">
        <f t="shared" si="302"/>
        <v>24.924114585278545</v>
      </c>
      <c r="J157" s="110">
        <f t="shared" si="302"/>
        <v>25.808798003008704</v>
      </c>
      <c r="K157" s="110">
        <f t="shared" si="302"/>
        <v>20.539393747859936</v>
      </c>
      <c r="L157" s="110">
        <f t="shared" si="302"/>
        <v>25.470985025164516</v>
      </c>
      <c r="M157" s="111">
        <f t="shared" si="302"/>
        <v>13.080024747722563</v>
      </c>
      <c r="N157" s="110">
        <f t="shared" si="302"/>
        <v>13.081381863766239</v>
      </c>
      <c r="O157" s="110">
        <f t="shared" si="302"/>
        <v>12.728616757032762</v>
      </c>
      <c r="P157" s="110">
        <f t="shared" si="302"/>
        <v>18.837188785209392</v>
      </c>
      <c r="Q157" s="110">
        <f t="shared" si="302"/>
        <v>9.7736770387436103</v>
      </c>
      <c r="R157" s="110">
        <f t="shared" si="302"/>
        <v>22.834111718904857</v>
      </c>
      <c r="S157" s="110">
        <f t="shared" si="302"/>
        <v>18.880301073087047</v>
      </c>
      <c r="T157" s="113">
        <f t="shared" si="302"/>
        <v>19.226771275664632</v>
      </c>
      <c r="U157" s="113">
        <f t="shared" si="302"/>
        <v>28.387740378656858</v>
      </c>
      <c r="V157" s="110">
        <f t="shared" si="302"/>
        <v>19.811864920939669</v>
      </c>
      <c r="W157" s="113">
        <f t="shared" si="302"/>
        <v>47.709684461062871</v>
      </c>
      <c r="X157" s="110">
        <f t="shared" si="302"/>
        <v>12.159815940211205</v>
      </c>
      <c r="Y157" s="110">
        <f t="shared" si="302"/>
        <v>8.7626948342506505</v>
      </c>
      <c r="Z157" s="110">
        <f t="shared" si="302"/>
        <v>13.790257258987971</v>
      </c>
      <c r="AA157" s="110">
        <f t="shared" si="302"/>
        <v>20.142016044855282</v>
      </c>
      <c r="AB157" s="110">
        <f t="shared" si="302"/>
        <v>10.759570255206818</v>
      </c>
      <c r="AC157" s="113">
        <f t="shared" si="302"/>
        <v>26.251683167625494</v>
      </c>
      <c r="AD157" s="110">
        <f t="shared" si="302"/>
        <v>4.5934464394568275</v>
      </c>
      <c r="AE157" s="110">
        <f t="shared" si="302"/>
        <v>11.276112973146123</v>
      </c>
      <c r="AF157" s="110">
        <f t="shared" si="302"/>
        <v>36.989270947423478</v>
      </c>
      <c r="AG157" s="110">
        <f t="shared" si="302"/>
        <v>20.694615869961865</v>
      </c>
      <c r="AH157" s="110">
        <f t="shared" si="302"/>
        <v>17.665476956009485</v>
      </c>
      <c r="AI157" s="110">
        <f t="shared" ref="AI157:AZ157" si="303">((AI585/AI566)-1)*100</f>
        <v>19.34919148971268</v>
      </c>
      <c r="AJ157" s="110">
        <f t="shared" si="303"/>
        <v>34.443093195945629</v>
      </c>
      <c r="AK157" s="110">
        <f t="shared" si="303"/>
        <v>22.117613156773185</v>
      </c>
      <c r="AL157" s="110">
        <f t="shared" si="303"/>
        <v>23.803398272225905</v>
      </c>
      <c r="AM157" s="110">
        <f t="shared" si="303"/>
        <v>19.549068835727979</v>
      </c>
      <c r="AN157" s="110">
        <f t="shared" si="303"/>
        <v>25.517172561321686</v>
      </c>
      <c r="AO157" s="110">
        <f t="shared" si="303"/>
        <v>23.201122079397752</v>
      </c>
      <c r="AP157" s="110">
        <f t="shared" si="303"/>
        <v>30.068280959128636</v>
      </c>
      <c r="AQ157" s="110">
        <f t="shared" si="303"/>
        <v>8.0131224412286262</v>
      </c>
      <c r="AR157" s="113">
        <f t="shared" si="303"/>
        <v>22.513409092680291</v>
      </c>
      <c r="AS157" s="110">
        <f t="shared" si="303"/>
        <v>21.034650591823677</v>
      </c>
      <c r="AT157" s="110">
        <f t="shared" si="303"/>
        <v>19.77979231836531</v>
      </c>
      <c r="AU157" s="113">
        <f t="shared" si="303"/>
        <v>26.395478039821096</v>
      </c>
      <c r="AV157" s="110">
        <f t="shared" si="303"/>
        <v>35.308641975308632</v>
      </c>
      <c r="AW157" s="110">
        <f t="shared" si="303"/>
        <v>19.836936289277606</v>
      </c>
      <c r="AX157" s="110">
        <f t="shared" si="303"/>
        <v>10.448770744670121</v>
      </c>
      <c r="AY157" s="110">
        <f t="shared" si="303"/>
        <v>34.589471432772754</v>
      </c>
      <c r="AZ157" s="110">
        <f t="shared" si="303"/>
        <v>11.663887376158089</v>
      </c>
      <c r="BA157" s="108"/>
    </row>
    <row r="158" spans="2:53">
      <c r="B158" s="13">
        <v>44207</v>
      </c>
      <c r="C158" s="113">
        <f t="shared" ref="C158:AH158" si="304">((C586/C567)-1)*100</f>
        <v>21.247424935230129</v>
      </c>
      <c r="D158" s="110">
        <f t="shared" si="304"/>
        <v>12.825114182414232</v>
      </c>
      <c r="E158" s="110">
        <f t="shared" si="304"/>
        <v>23.485794851685291</v>
      </c>
      <c r="F158" s="113">
        <f t="shared" si="304"/>
        <v>32.245967021846546</v>
      </c>
      <c r="G158" s="113">
        <f t="shared" si="304"/>
        <v>37.538123488256623</v>
      </c>
      <c r="H158" s="110">
        <f t="shared" si="304"/>
        <v>14.625498123066837</v>
      </c>
      <c r="I158" s="110">
        <f t="shared" si="304"/>
        <v>25.457955158566172</v>
      </c>
      <c r="J158" s="110">
        <f t="shared" si="304"/>
        <v>25.716137147649111</v>
      </c>
      <c r="K158" s="110">
        <f t="shared" si="304"/>
        <v>20.717653459222763</v>
      </c>
      <c r="L158" s="110">
        <f t="shared" si="304"/>
        <v>25.690813742310414</v>
      </c>
      <c r="M158" s="111">
        <f t="shared" si="304"/>
        <v>13.232248259286749</v>
      </c>
      <c r="N158" s="110">
        <f t="shared" si="304"/>
        <v>12.93017118486317</v>
      </c>
      <c r="O158" s="110">
        <f t="shared" si="304"/>
        <v>12.725491310001757</v>
      </c>
      <c r="P158" s="110">
        <f t="shared" si="304"/>
        <v>18.580367604268289</v>
      </c>
      <c r="Q158" s="110">
        <f t="shared" si="304"/>
        <v>9.8317899672772704</v>
      </c>
      <c r="R158" s="110">
        <f t="shared" si="304"/>
        <v>23.264545081060596</v>
      </c>
      <c r="S158" s="110">
        <f t="shared" si="304"/>
        <v>19.171047417048758</v>
      </c>
      <c r="T158" s="113">
        <f t="shared" si="304"/>
        <v>19.535627799044519</v>
      </c>
      <c r="U158" s="113">
        <f t="shared" si="304"/>
        <v>28.522147853932744</v>
      </c>
      <c r="V158" s="110">
        <f t="shared" si="304"/>
        <v>19.89392481476888</v>
      </c>
      <c r="W158" s="113">
        <f t="shared" si="304"/>
        <v>47.738076347253752</v>
      </c>
      <c r="X158" s="110">
        <f t="shared" si="304"/>
        <v>12.105948034597702</v>
      </c>
      <c r="Y158" s="110">
        <f t="shared" si="304"/>
        <v>8.7417879027998922</v>
      </c>
      <c r="Z158" s="110">
        <f t="shared" si="304"/>
        <v>13.774369113595109</v>
      </c>
      <c r="AA158" s="110">
        <f t="shared" si="304"/>
        <v>20.144911726955606</v>
      </c>
      <c r="AB158" s="110">
        <f t="shared" si="304"/>
        <v>10.80393394302639</v>
      </c>
      <c r="AC158" s="113">
        <f t="shared" si="304"/>
        <v>26.412120389785198</v>
      </c>
      <c r="AD158" s="110">
        <f t="shared" si="304"/>
        <v>4.5415040697043718</v>
      </c>
      <c r="AE158" s="110">
        <f t="shared" si="304"/>
        <v>11.27164647361143</v>
      </c>
      <c r="AF158" s="110">
        <f t="shared" si="304"/>
        <v>36.837728898119607</v>
      </c>
      <c r="AG158" s="110">
        <f t="shared" si="304"/>
        <v>20.755047485808387</v>
      </c>
      <c r="AH158" s="110">
        <f t="shared" si="304"/>
        <v>17.554527061420199</v>
      </c>
      <c r="AI158" s="110">
        <f t="shared" ref="AI158:AZ158" si="305">((AI586/AI567)-1)*100</f>
        <v>19.275165061724952</v>
      </c>
      <c r="AJ158" s="110">
        <f t="shared" si="305"/>
        <v>34.501027321662072</v>
      </c>
      <c r="AK158" s="110">
        <f t="shared" si="305"/>
        <v>21.959475204295089</v>
      </c>
      <c r="AL158" s="110">
        <f t="shared" si="305"/>
        <v>23.696075171964125</v>
      </c>
      <c r="AM158" s="110">
        <f t="shared" si="305"/>
        <v>19.734861118049984</v>
      </c>
      <c r="AN158" s="110">
        <f t="shared" si="305"/>
        <v>25.132667868239601</v>
      </c>
      <c r="AO158" s="110">
        <f t="shared" si="305"/>
        <v>23.474961849816921</v>
      </c>
      <c r="AP158" s="110">
        <f t="shared" si="305"/>
        <v>30.130918990750711</v>
      </c>
      <c r="AQ158" s="110">
        <f t="shared" si="305"/>
        <v>7.9449810472069782</v>
      </c>
      <c r="AR158" s="113">
        <f t="shared" si="305"/>
        <v>21.616658859149741</v>
      </c>
      <c r="AS158" s="110">
        <f t="shared" si="305"/>
        <v>21.465236940898901</v>
      </c>
      <c r="AT158" s="110">
        <f t="shared" si="305"/>
        <v>19.898878057037894</v>
      </c>
      <c r="AU158" s="113">
        <f t="shared" si="305"/>
        <v>26.43681416555841</v>
      </c>
      <c r="AV158" s="110">
        <f t="shared" si="305"/>
        <v>36.007522492680536</v>
      </c>
      <c r="AW158" s="110">
        <f t="shared" si="305"/>
        <v>20.013396262690787</v>
      </c>
      <c r="AX158" s="110">
        <f t="shared" si="305"/>
        <v>10.554652850179114</v>
      </c>
      <c r="AY158" s="110">
        <f t="shared" si="305"/>
        <v>34.055320650990218</v>
      </c>
      <c r="AZ158" s="110">
        <f t="shared" si="305"/>
        <v>11.893157347702775</v>
      </c>
      <c r="BA158" s="108"/>
    </row>
    <row r="159" spans="2:53">
      <c r="B159" s="13">
        <v>44208</v>
      </c>
      <c r="C159" s="113">
        <f t="shared" ref="C159:AH159" si="306">((C587/C568)-1)*100</f>
        <v>21.041480806518308</v>
      </c>
      <c r="D159" s="110">
        <f t="shared" si="306"/>
        <v>12.715263111219155</v>
      </c>
      <c r="E159" s="110">
        <f t="shared" si="306"/>
        <v>23.651958615827095</v>
      </c>
      <c r="F159" s="113">
        <f t="shared" si="306"/>
        <v>32.486493860112844</v>
      </c>
      <c r="G159" s="113">
        <f t="shared" si="306"/>
        <v>36.981151074806483</v>
      </c>
      <c r="H159" s="110">
        <f t="shared" si="306"/>
        <v>14.484835828279818</v>
      </c>
      <c r="I159" s="110">
        <f t="shared" si="306"/>
        <v>25.869564128632906</v>
      </c>
      <c r="J159" s="110">
        <f t="shared" si="306"/>
        <v>25.358061357351126</v>
      </c>
      <c r="K159" s="110">
        <f t="shared" si="306"/>
        <v>20.875094341783917</v>
      </c>
      <c r="L159" s="110">
        <f t="shared" si="306"/>
        <v>25.886448208843781</v>
      </c>
      <c r="M159" s="111">
        <f t="shared" si="306"/>
        <v>13.401264389640133</v>
      </c>
      <c r="N159" s="110">
        <f t="shared" si="306"/>
        <v>12.721241291849106</v>
      </c>
      <c r="O159" s="110">
        <f t="shared" si="306"/>
        <v>12.72063213138539</v>
      </c>
      <c r="P159" s="110">
        <f t="shared" si="306"/>
        <v>18.449941883714651</v>
      </c>
      <c r="Q159" s="110">
        <f t="shared" si="306"/>
        <v>9.86427002154986</v>
      </c>
      <c r="R159" s="110">
        <f t="shared" si="306"/>
        <v>23.659469194755655</v>
      </c>
      <c r="S159" s="110">
        <f t="shared" si="306"/>
        <v>19.361298532907512</v>
      </c>
      <c r="T159" s="110">
        <f t="shared" si="306"/>
        <v>19.884552730363314</v>
      </c>
      <c r="U159" s="113">
        <f t="shared" si="306"/>
        <v>28.609496062337069</v>
      </c>
      <c r="V159" s="110">
        <f t="shared" si="306"/>
        <v>19.967449134514581</v>
      </c>
      <c r="W159" s="110">
        <f t="shared" si="306"/>
        <v>47.548251067740743</v>
      </c>
      <c r="X159" s="110">
        <f t="shared" si="306"/>
        <v>12.027242144004235</v>
      </c>
      <c r="Y159" s="110">
        <f t="shared" si="306"/>
        <v>8.7010960816028771</v>
      </c>
      <c r="Z159" s="110">
        <f t="shared" si="306"/>
        <v>13.716335421754099</v>
      </c>
      <c r="AA159" s="110">
        <f t="shared" si="306"/>
        <v>20.065854831519037</v>
      </c>
      <c r="AB159" s="110">
        <f t="shared" si="306"/>
        <v>10.835705364663495</v>
      </c>
      <c r="AC159" s="113">
        <f t="shared" si="306"/>
        <v>26.681130758690806</v>
      </c>
      <c r="AD159" s="110">
        <f t="shared" si="306"/>
        <v>4.4872076321418097</v>
      </c>
      <c r="AE159" s="110">
        <f t="shared" si="306"/>
        <v>11.278226371728707</v>
      </c>
      <c r="AF159" s="110">
        <f t="shared" si="306"/>
        <v>36.657564212674409</v>
      </c>
      <c r="AG159" s="110">
        <f t="shared" si="306"/>
        <v>20.401761652356143</v>
      </c>
      <c r="AH159" s="110">
        <f t="shared" si="306"/>
        <v>17.445740515127127</v>
      </c>
      <c r="AI159" s="110">
        <f t="shared" ref="AI159:AZ159" si="307">((AI587/AI568)-1)*100</f>
        <v>19.154438130499642</v>
      </c>
      <c r="AJ159" s="110">
        <f t="shared" si="307"/>
        <v>34.622825939433845</v>
      </c>
      <c r="AK159" s="110">
        <f t="shared" si="307"/>
        <v>21.819834020722894</v>
      </c>
      <c r="AL159" s="110">
        <f t="shared" si="307"/>
        <v>23.831669083542216</v>
      </c>
      <c r="AM159" s="110">
        <f t="shared" si="307"/>
        <v>19.771658094590762</v>
      </c>
      <c r="AN159" s="110">
        <f t="shared" si="307"/>
        <v>24.73328691889709</v>
      </c>
      <c r="AO159" s="110">
        <f t="shared" si="307"/>
        <v>23.750673373584185</v>
      </c>
      <c r="AP159" s="110">
        <f t="shared" si="307"/>
        <v>30.257582734272791</v>
      </c>
      <c r="AQ159" s="110">
        <f t="shared" si="307"/>
        <v>7.8681972738655404</v>
      </c>
      <c r="AR159" s="113">
        <f t="shared" si="307"/>
        <v>21.131248458264817</v>
      </c>
      <c r="AS159" s="110">
        <f t="shared" si="307"/>
        <v>21.918584417317245</v>
      </c>
      <c r="AT159" s="110">
        <f t="shared" si="307"/>
        <v>20.026326007396623</v>
      </c>
      <c r="AU159" s="113">
        <f t="shared" si="307"/>
        <v>26.598977351258334</v>
      </c>
      <c r="AV159" s="110">
        <f t="shared" si="307"/>
        <v>36.67869731315561</v>
      </c>
      <c r="AW159" s="110">
        <f t="shared" si="307"/>
        <v>20.146000583362355</v>
      </c>
      <c r="AX159" s="110">
        <f t="shared" si="307"/>
        <v>10.603530490248513</v>
      </c>
      <c r="AY159" s="110">
        <f t="shared" si="307"/>
        <v>33.599336009996826</v>
      </c>
      <c r="AZ159" s="110">
        <f t="shared" si="307"/>
        <v>12.074221560392818</v>
      </c>
      <c r="BA159" s="108"/>
    </row>
    <row r="160" spans="2:53">
      <c r="B160" s="13">
        <v>44209</v>
      </c>
      <c r="C160" s="113">
        <f t="shared" ref="C160:AH160" si="308">((C588/C569)-1)*100</f>
        <v>20.773402054067212</v>
      </c>
      <c r="D160" s="110">
        <f t="shared" si="308"/>
        <v>12.573458354010491</v>
      </c>
      <c r="E160" s="110">
        <f t="shared" si="308"/>
        <v>23.775825732157617</v>
      </c>
      <c r="F160" s="113">
        <f t="shared" si="308"/>
        <v>32.559682967893913</v>
      </c>
      <c r="G160" s="113">
        <f t="shared" si="308"/>
        <v>36.406099524526383</v>
      </c>
      <c r="H160" s="110">
        <f t="shared" si="308"/>
        <v>14.335296180458524</v>
      </c>
      <c r="I160" s="110">
        <f t="shared" si="308"/>
        <v>25.871961328132386</v>
      </c>
      <c r="J160" s="110">
        <f t="shared" si="308"/>
        <v>24.950047365446302</v>
      </c>
      <c r="K160" s="110">
        <f t="shared" si="308"/>
        <v>21.033354103865953</v>
      </c>
      <c r="L160" s="110">
        <f t="shared" si="308"/>
        <v>25.987874022265434</v>
      </c>
      <c r="M160" s="111">
        <f t="shared" si="308"/>
        <v>13.587298920576242</v>
      </c>
      <c r="N160" s="110">
        <f t="shared" si="308"/>
        <v>12.629048778244844</v>
      </c>
      <c r="O160" s="110">
        <f t="shared" si="308"/>
        <v>12.698955820895797</v>
      </c>
      <c r="P160" s="110">
        <f t="shared" si="308"/>
        <v>18.309414445879078</v>
      </c>
      <c r="Q160" s="110">
        <f t="shared" si="308"/>
        <v>9.8849705721042227</v>
      </c>
      <c r="R160" s="110">
        <f t="shared" si="308"/>
        <v>24.017945806512842</v>
      </c>
      <c r="S160" s="110">
        <f t="shared" si="308"/>
        <v>19.370202442708372</v>
      </c>
      <c r="T160" s="110">
        <f t="shared" si="308"/>
        <v>20.246238887292911</v>
      </c>
      <c r="U160" s="113">
        <f t="shared" si="308"/>
        <v>28.617673708408155</v>
      </c>
      <c r="V160" s="110">
        <f t="shared" si="308"/>
        <v>20.020251996083349</v>
      </c>
      <c r="W160" s="110">
        <f t="shared" si="308"/>
        <v>46.831794195250652</v>
      </c>
      <c r="X160" s="110">
        <f t="shared" si="308"/>
        <v>11.977404630950851</v>
      </c>
      <c r="Y160" s="110">
        <f t="shared" si="308"/>
        <v>8.6611018716878938</v>
      </c>
      <c r="Z160" s="110">
        <f t="shared" si="308"/>
        <v>13.649006342366942</v>
      </c>
      <c r="AA160" s="110">
        <f t="shared" si="308"/>
        <v>19.966715065087271</v>
      </c>
      <c r="AB160" s="110">
        <f t="shared" si="308"/>
        <v>10.83374432515145</v>
      </c>
      <c r="AC160" s="113">
        <f t="shared" si="308"/>
        <v>26.864381713886232</v>
      </c>
      <c r="AD160" s="110">
        <f t="shared" si="308"/>
        <v>4.4418713816304356</v>
      </c>
      <c r="AE160" s="110">
        <f t="shared" si="308"/>
        <v>11.180146846530704</v>
      </c>
      <c r="AF160" s="110">
        <f t="shared" si="308"/>
        <v>36.37654660037002</v>
      </c>
      <c r="AG160" s="110">
        <f t="shared" si="308"/>
        <v>20.510734487799166</v>
      </c>
      <c r="AH160" s="110">
        <f t="shared" si="308"/>
        <v>17.310964311778211</v>
      </c>
      <c r="AI160" s="110">
        <f t="shared" ref="AI160:AZ160" si="309">((AI588/AI569)-1)*100</f>
        <v>19.080515136310439</v>
      </c>
      <c r="AJ160" s="110">
        <f t="shared" si="309"/>
        <v>34.659920484508518</v>
      </c>
      <c r="AK160" s="110">
        <f t="shared" si="309"/>
        <v>21.708308773922468</v>
      </c>
      <c r="AL160" s="110">
        <f t="shared" si="309"/>
        <v>23.868357508692117</v>
      </c>
      <c r="AM160" s="110">
        <f t="shared" si="309"/>
        <v>19.745603822970192</v>
      </c>
      <c r="AN160" s="110">
        <f t="shared" si="309"/>
        <v>24.393500323650397</v>
      </c>
      <c r="AO160" s="110">
        <f t="shared" si="309"/>
        <v>23.782270207704137</v>
      </c>
      <c r="AP160" s="110">
        <f t="shared" si="309"/>
        <v>30.298283595478726</v>
      </c>
      <c r="AQ160" s="110">
        <f t="shared" si="309"/>
        <v>7.8077177156318234</v>
      </c>
      <c r="AR160" s="113">
        <f t="shared" si="309"/>
        <v>20.823244238499861</v>
      </c>
      <c r="AS160" s="110">
        <f t="shared" si="309"/>
        <v>22.328834494923157</v>
      </c>
      <c r="AT160" s="110">
        <f t="shared" si="309"/>
        <v>20.133293103806405</v>
      </c>
      <c r="AU160" s="113">
        <f t="shared" si="309"/>
        <v>26.935134718734787</v>
      </c>
      <c r="AV160" s="110">
        <f t="shared" si="309"/>
        <v>37.354320858959646</v>
      </c>
      <c r="AW160" s="110">
        <f t="shared" si="309"/>
        <v>20.140687887537645</v>
      </c>
      <c r="AX160" s="110">
        <f t="shared" si="309"/>
        <v>10.622879686987186</v>
      </c>
      <c r="AY160" s="110">
        <f t="shared" si="309"/>
        <v>33.148718471745923</v>
      </c>
      <c r="AZ160" s="110">
        <f t="shared" si="309"/>
        <v>12.264455547381825</v>
      </c>
      <c r="BA160" s="108"/>
    </row>
    <row r="161" spans="2:53" ht="17.25">
      <c r="B161" s="13">
        <v>44210</v>
      </c>
      <c r="C161" s="110">
        <f t="shared" ref="C161:AH161" si="310">((C589/C570)-1)*100</f>
        <v>20.529547118980716</v>
      </c>
      <c r="D161" s="110">
        <f t="shared" si="310"/>
        <v>12.538814327846293</v>
      </c>
      <c r="E161" s="110">
        <f t="shared" si="310"/>
        <v>23.673773675276699</v>
      </c>
      <c r="F161" s="113">
        <f t="shared" si="310"/>
        <v>32.626758257826147</v>
      </c>
      <c r="G161" s="113">
        <f t="shared" si="310"/>
        <v>35.813840631611683</v>
      </c>
      <c r="H161" s="110">
        <f t="shared" si="310"/>
        <v>14.19591747232014</v>
      </c>
      <c r="I161" s="110">
        <f t="shared" si="310"/>
        <v>25.958162835430485</v>
      </c>
      <c r="J161" s="110">
        <f t="shared" si="310"/>
        <v>24.971179929151187</v>
      </c>
      <c r="K161" s="110">
        <f t="shared" si="310"/>
        <v>21.152670208552827</v>
      </c>
      <c r="L161" s="116">
        <f t="shared" si="310"/>
        <v>26.034238606189142</v>
      </c>
      <c r="M161" s="111">
        <f t="shared" si="310"/>
        <v>13.726378281955508</v>
      </c>
      <c r="N161" s="110">
        <f t="shared" si="310"/>
        <v>12.545864596890489</v>
      </c>
      <c r="O161" s="110">
        <f t="shared" si="310"/>
        <v>12.679384589023556</v>
      </c>
      <c r="P161" s="110">
        <f t="shared" si="310"/>
        <v>18.103899178460491</v>
      </c>
      <c r="Q161" s="110">
        <f t="shared" si="310"/>
        <v>9.8638605742347174</v>
      </c>
      <c r="R161" s="110">
        <f t="shared" si="310"/>
        <v>24.326553498086589</v>
      </c>
      <c r="S161" s="110">
        <f t="shared" si="310"/>
        <v>19.378968491167868</v>
      </c>
      <c r="T161" s="110">
        <f t="shared" si="310"/>
        <v>20.528192772930677</v>
      </c>
      <c r="U161" s="110">
        <f t="shared" si="310"/>
        <v>28.560004311488441</v>
      </c>
      <c r="V161" s="110">
        <f t="shared" si="310"/>
        <v>19.995252502193317</v>
      </c>
      <c r="W161" s="110">
        <f t="shared" si="310"/>
        <v>46.735573004928654</v>
      </c>
      <c r="X161" s="110">
        <f t="shared" si="310"/>
        <v>11.9141331044053</v>
      </c>
      <c r="Y161" s="110">
        <f t="shared" si="310"/>
        <v>8.620174504481648</v>
      </c>
      <c r="Z161" s="110">
        <f t="shared" si="310"/>
        <v>13.51492613530545</v>
      </c>
      <c r="AA161" s="110">
        <f t="shared" si="310"/>
        <v>19.8529614686191</v>
      </c>
      <c r="AB161" s="110">
        <f t="shared" si="310"/>
        <v>10.891553870558157</v>
      </c>
      <c r="AC161" s="113">
        <f t="shared" si="310"/>
        <v>27.047403824183402</v>
      </c>
      <c r="AD161" s="110">
        <f t="shared" si="310"/>
        <v>4.3690229761246924</v>
      </c>
      <c r="AE161" s="110">
        <f t="shared" si="310"/>
        <v>11.169971055288496</v>
      </c>
      <c r="AF161" s="110">
        <f t="shared" si="310"/>
        <v>35.974771253442327</v>
      </c>
      <c r="AG161" s="110">
        <f t="shared" si="310"/>
        <v>20.635246319192714</v>
      </c>
      <c r="AH161" s="110">
        <f t="shared" si="310"/>
        <v>17.136754008832256</v>
      </c>
      <c r="AI161" s="110">
        <f t="shared" ref="AI161:AZ161" si="311">((AI589/AI570)-1)*100</f>
        <v>18.904502951124115</v>
      </c>
      <c r="AJ161" s="110">
        <f t="shared" si="311"/>
        <v>34.618378881171211</v>
      </c>
      <c r="AK161" s="110">
        <f t="shared" si="311"/>
        <v>21.584850920218599</v>
      </c>
      <c r="AL161" s="110">
        <f t="shared" si="311"/>
        <v>23.830858243003394</v>
      </c>
      <c r="AM161" s="110">
        <f t="shared" si="311"/>
        <v>19.765707611937945</v>
      </c>
      <c r="AN161" s="110">
        <f t="shared" si="311"/>
        <v>24.009524168323516</v>
      </c>
      <c r="AO161" s="110">
        <f t="shared" si="311"/>
        <v>23.764202765989207</v>
      </c>
      <c r="AP161" s="116">
        <f t="shared" si="311"/>
        <v>30.40059796389507</v>
      </c>
      <c r="AQ161" s="110">
        <f t="shared" si="311"/>
        <v>7.7150007360517803</v>
      </c>
      <c r="AR161" s="113">
        <f t="shared" si="311"/>
        <v>20.434753731613121</v>
      </c>
      <c r="AS161" s="110">
        <f t="shared" si="311"/>
        <v>22.617454762769597</v>
      </c>
      <c r="AT161" s="110">
        <f t="shared" si="311"/>
        <v>20.172876588548405</v>
      </c>
      <c r="AU161" s="113">
        <f t="shared" si="311"/>
        <v>27.412947080284191</v>
      </c>
      <c r="AV161" s="110">
        <f t="shared" si="311"/>
        <v>37.918820404044574</v>
      </c>
      <c r="AW161" s="110">
        <f t="shared" si="311"/>
        <v>20.122322972889449</v>
      </c>
      <c r="AX161" s="110">
        <f t="shared" si="311"/>
        <v>10.638800503708579</v>
      </c>
      <c r="AY161" s="110">
        <f t="shared" si="311"/>
        <v>32.593918223967776</v>
      </c>
      <c r="AZ161" s="110">
        <f t="shared" si="311"/>
        <v>12.528604308446333</v>
      </c>
      <c r="BA161" s="108"/>
    </row>
    <row r="162" spans="2:53" ht="17.25">
      <c r="B162" s="13">
        <v>44211</v>
      </c>
      <c r="C162" s="110">
        <f t="shared" ref="C162:AH162" si="312">((C590/C571)-1)*100</f>
        <v>20.24971629703558</v>
      </c>
      <c r="D162" s="110">
        <f t="shared" si="312"/>
        <v>12.488327231720199</v>
      </c>
      <c r="E162" s="110">
        <f t="shared" si="312"/>
        <v>23.541445302627515</v>
      </c>
      <c r="F162" s="110">
        <f t="shared" si="312"/>
        <v>32.618985360167052</v>
      </c>
      <c r="G162" s="113">
        <f t="shared" si="312"/>
        <v>35.25525112878141</v>
      </c>
      <c r="H162" s="110">
        <f t="shared" si="312"/>
        <v>14.061866430961611</v>
      </c>
      <c r="I162" s="110">
        <f t="shared" si="312"/>
        <v>25.994141227756963</v>
      </c>
      <c r="J162" s="110">
        <f t="shared" si="312"/>
        <v>24.875899598101636</v>
      </c>
      <c r="K162" s="116">
        <f t="shared" si="312"/>
        <v>21.195492577979969</v>
      </c>
      <c r="L162" s="113">
        <f t="shared" si="312"/>
        <v>25.987093798961759</v>
      </c>
      <c r="M162" s="111">
        <f t="shared" si="312"/>
        <v>13.824482067430077</v>
      </c>
      <c r="N162" s="110">
        <f t="shared" si="312"/>
        <v>12.409982189575587</v>
      </c>
      <c r="O162" s="110">
        <f t="shared" si="312"/>
        <v>12.628383625492567</v>
      </c>
      <c r="P162" s="110">
        <f t="shared" si="312"/>
        <v>17.864948945763913</v>
      </c>
      <c r="Q162" s="110">
        <f t="shared" si="312"/>
        <v>9.8594690013996669</v>
      </c>
      <c r="R162" s="110">
        <f t="shared" si="312"/>
        <v>24.567559858256249</v>
      </c>
      <c r="S162" s="110">
        <f t="shared" si="312"/>
        <v>19.18519426268972</v>
      </c>
      <c r="T162" s="110">
        <f t="shared" si="312"/>
        <v>20.569591996473925</v>
      </c>
      <c r="U162" s="110">
        <f t="shared" si="312"/>
        <v>28.376546743617936</v>
      </c>
      <c r="V162" s="110">
        <f t="shared" si="312"/>
        <v>19.92713077285595</v>
      </c>
      <c r="W162" s="110">
        <f t="shared" si="312"/>
        <v>46.473903330625532</v>
      </c>
      <c r="X162" s="110">
        <f t="shared" si="312"/>
        <v>11.772512994611105</v>
      </c>
      <c r="Y162" s="110">
        <f t="shared" si="312"/>
        <v>8.5605787390158117</v>
      </c>
      <c r="Z162" s="110">
        <f t="shared" si="312"/>
        <v>13.384759666144497</v>
      </c>
      <c r="AA162" s="110">
        <f t="shared" si="312"/>
        <v>19.67487501504197</v>
      </c>
      <c r="AB162" s="110">
        <f t="shared" si="312"/>
        <v>10.863356215864117</v>
      </c>
      <c r="AC162" s="110">
        <f t="shared" si="312"/>
        <v>27.390508145648027</v>
      </c>
      <c r="AD162" s="110">
        <f t="shared" si="312"/>
        <v>4.2893517617286436</v>
      </c>
      <c r="AE162" s="110">
        <f t="shared" si="312"/>
        <v>11.124541128842868</v>
      </c>
      <c r="AF162" s="110">
        <f t="shared" si="312"/>
        <v>35.669130366409796</v>
      </c>
      <c r="AG162" s="110">
        <f t="shared" si="312"/>
        <v>20.721092469481839</v>
      </c>
      <c r="AH162" s="110">
        <f t="shared" si="312"/>
        <v>16.916485121578305</v>
      </c>
      <c r="AI162" s="110">
        <f t="shared" ref="AI162:AZ162" si="313">((AI590/AI571)-1)*100</f>
        <v>18.741729868230351</v>
      </c>
      <c r="AJ162" s="110">
        <f t="shared" si="313"/>
        <v>34.494556119121533</v>
      </c>
      <c r="AK162" s="110">
        <f t="shared" si="313"/>
        <v>21.377424797824695</v>
      </c>
      <c r="AL162" s="110">
        <f t="shared" si="313"/>
        <v>23.542801349861641</v>
      </c>
      <c r="AM162" s="110">
        <f t="shared" si="313"/>
        <v>19.727975455961321</v>
      </c>
      <c r="AN162" s="110">
        <f t="shared" si="313"/>
        <v>23.622382626508042</v>
      </c>
      <c r="AO162" s="110">
        <f t="shared" si="313"/>
        <v>23.178911458297936</v>
      </c>
      <c r="AP162" s="110">
        <f t="shared" si="313"/>
        <v>30.37121106593581</v>
      </c>
      <c r="AQ162" s="110">
        <f t="shared" si="313"/>
        <v>7.6084342649344716</v>
      </c>
      <c r="AR162" s="113">
        <f t="shared" si="313"/>
        <v>19.995577732895043</v>
      </c>
      <c r="AS162" s="110">
        <f t="shared" si="313"/>
        <v>22.893253489868481</v>
      </c>
      <c r="AT162" s="110">
        <f t="shared" si="313"/>
        <v>20.190087546407788</v>
      </c>
      <c r="AU162" s="113">
        <f t="shared" si="313"/>
        <v>27.854325999016758</v>
      </c>
      <c r="AV162" s="110">
        <f t="shared" si="313"/>
        <v>38.569830129183181</v>
      </c>
      <c r="AW162" s="110">
        <f t="shared" si="313"/>
        <v>20.043184096124044</v>
      </c>
      <c r="AX162" s="110">
        <f t="shared" si="313"/>
        <v>10.636860551793493</v>
      </c>
      <c r="AY162" s="110">
        <f t="shared" si="313"/>
        <v>31.981301601001789</v>
      </c>
      <c r="AZ162" s="110">
        <f t="shared" si="313"/>
        <v>12.746099646051556</v>
      </c>
      <c r="BA162" s="108"/>
    </row>
    <row r="163" spans="2:53">
      <c r="B163" s="13">
        <v>44212</v>
      </c>
      <c r="C163" s="110">
        <f t="shared" ref="C163:AH163" si="314">((C591/C572)-1)*100</f>
        <v>19.912022370847659</v>
      </c>
      <c r="D163" s="110">
        <f t="shared" si="314"/>
        <v>12.396526968035392</v>
      </c>
      <c r="E163" s="110">
        <f t="shared" si="314"/>
        <v>23.328646207197213</v>
      </c>
      <c r="F163" s="110">
        <f t="shared" si="314"/>
        <v>32.286919941545797</v>
      </c>
      <c r="G163" s="110">
        <f t="shared" si="314"/>
        <v>34.737101896316894</v>
      </c>
      <c r="H163" s="110">
        <f t="shared" si="314"/>
        <v>13.926747096502655</v>
      </c>
      <c r="I163" s="110">
        <f t="shared" si="314"/>
        <v>25.901147056166351</v>
      </c>
      <c r="J163" s="110">
        <f t="shared" si="314"/>
        <v>24.506881997637244</v>
      </c>
      <c r="K163" s="113">
        <f t="shared" si="314"/>
        <v>21.125849558393806</v>
      </c>
      <c r="L163" s="113">
        <f t="shared" si="314"/>
        <v>25.863106787897628</v>
      </c>
      <c r="M163" s="111">
        <f t="shared" si="314"/>
        <v>13.848553445229683</v>
      </c>
      <c r="N163" s="110">
        <f t="shared" si="314"/>
        <v>12.299550694711069</v>
      </c>
      <c r="O163" s="110">
        <f t="shared" si="314"/>
        <v>12.526260817959711</v>
      </c>
      <c r="P163" s="110">
        <f t="shared" si="314"/>
        <v>17.608911850770181</v>
      </c>
      <c r="Q163" s="110">
        <f t="shared" si="314"/>
        <v>9.842476780057785</v>
      </c>
      <c r="R163" s="110">
        <f t="shared" si="314"/>
        <v>24.761406366577532</v>
      </c>
      <c r="S163" s="110">
        <f t="shared" si="314"/>
        <v>18.994699403807402</v>
      </c>
      <c r="T163" s="110">
        <f t="shared" si="314"/>
        <v>20.405385811826093</v>
      </c>
      <c r="U163" s="110">
        <f t="shared" si="314"/>
        <v>28.039094227568807</v>
      </c>
      <c r="V163" s="110">
        <f t="shared" si="314"/>
        <v>19.770973998818995</v>
      </c>
      <c r="W163" s="110">
        <f t="shared" si="314"/>
        <v>46.13468042829647</v>
      </c>
      <c r="X163" s="110">
        <f t="shared" si="314"/>
        <v>11.628398010136021</v>
      </c>
      <c r="Y163" s="110">
        <f t="shared" si="314"/>
        <v>8.4758644385792614</v>
      </c>
      <c r="Z163" s="110">
        <f t="shared" si="314"/>
        <v>13.207038755765431</v>
      </c>
      <c r="AA163" s="110">
        <f t="shared" si="314"/>
        <v>19.398910064031007</v>
      </c>
      <c r="AB163" s="110">
        <f t="shared" si="314"/>
        <v>10.841221042281934</v>
      </c>
      <c r="AC163" s="110">
        <f t="shared" si="314"/>
        <v>27.416921382661428</v>
      </c>
      <c r="AD163" s="110">
        <f t="shared" si="314"/>
        <v>4.2074158773165671</v>
      </c>
      <c r="AE163" s="110">
        <f t="shared" si="314"/>
        <v>11.010166217925498</v>
      </c>
      <c r="AF163" s="110">
        <f t="shared" si="314"/>
        <v>35.190760811724743</v>
      </c>
      <c r="AG163" s="110">
        <f t="shared" si="314"/>
        <v>20.797612112938047</v>
      </c>
      <c r="AH163" s="110">
        <f t="shared" si="314"/>
        <v>16.709154351395728</v>
      </c>
      <c r="AI163" s="110">
        <f t="shared" ref="AI163:AZ163" si="315">((AI591/AI572)-1)*100</f>
        <v>18.498002677012913</v>
      </c>
      <c r="AJ163" s="110">
        <f t="shared" si="315"/>
        <v>34.211506661488485</v>
      </c>
      <c r="AK163" s="110">
        <f t="shared" si="315"/>
        <v>21.090302337583399</v>
      </c>
      <c r="AL163" s="110">
        <f t="shared" si="315"/>
        <v>22.868175858256979</v>
      </c>
      <c r="AM163" s="110">
        <f t="shared" si="315"/>
        <v>19.495547427330639</v>
      </c>
      <c r="AN163" s="110">
        <f t="shared" si="315"/>
        <v>23.206258851619598</v>
      </c>
      <c r="AO163" s="110">
        <f t="shared" si="315"/>
        <v>22.914210066830719</v>
      </c>
      <c r="AP163" s="110">
        <f t="shared" si="315"/>
        <v>30.199109119886547</v>
      </c>
      <c r="AQ163" s="110">
        <f t="shared" si="315"/>
        <v>7.4953476346702574</v>
      </c>
      <c r="AR163" s="113">
        <f t="shared" si="315"/>
        <v>19.507315186654694</v>
      </c>
      <c r="AS163" s="110">
        <f t="shared" si="315"/>
        <v>23.00761412346839</v>
      </c>
      <c r="AT163" s="110">
        <f t="shared" si="315"/>
        <v>20.047822609176368</v>
      </c>
      <c r="AU163" s="113">
        <f t="shared" si="315"/>
        <v>28.223383707633953</v>
      </c>
      <c r="AV163" s="110">
        <f t="shared" si="315"/>
        <v>38.970795002611133</v>
      </c>
      <c r="AW163" s="110">
        <f t="shared" si="315"/>
        <v>19.867052143843857</v>
      </c>
      <c r="AX163" s="110">
        <f t="shared" si="315"/>
        <v>10.567226585589617</v>
      </c>
      <c r="AY163" s="110">
        <f t="shared" si="315"/>
        <v>31.446526623783111</v>
      </c>
      <c r="AZ163" s="110">
        <f t="shared" si="315"/>
        <v>12.707624050147647</v>
      </c>
      <c r="BA163" s="108"/>
    </row>
    <row r="164" spans="2:53">
      <c r="B164" s="13">
        <v>44213</v>
      </c>
      <c r="C164" s="110">
        <f t="shared" ref="C164:AH164" si="316">((C592/C573)-1)*100</f>
        <v>19.535707641410973</v>
      </c>
      <c r="D164" s="110">
        <f t="shared" si="316"/>
        <v>12.2272429705089</v>
      </c>
      <c r="E164" s="110">
        <f t="shared" si="316"/>
        <v>22.948891757425606</v>
      </c>
      <c r="F164" s="110">
        <f t="shared" si="316"/>
        <v>32.048076550553553</v>
      </c>
      <c r="G164" s="110">
        <f t="shared" si="316"/>
        <v>34.090571036859217</v>
      </c>
      <c r="H164" s="110">
        <f t="shared" si="316"/>
        <v>13.727074415720164</v>
      </c>
      <c r="I164" s="110">
        <f t="shared" si="316"/>
        <v>25.682344041299899</v>
      </c>
      <c r="J164" s="110">
        <f t="shared" si="316"/>
        <v>24.28135579476578</v>
      </c>
      <c r="K164" s="113">
        <f t="shared" si="316"/>
        <v>21.036715990787911</v>
      </c>
      <c r="L164" s="113">
        <f t="shared" si="316"/>
        <v>25.592402661411164</v>
      </c>
      <c r="M164" s="111">
        <f t="shared" si="316"/>
        <v>13.766932462292282</v>
      </c>
      <c r="N164" s="110">
        <f t="shared" si="316"/>
        <v>12.161468056446578</v>
      </c>
      <c r="O164" s="110">
        <f t="shared" si="316"/>
        <v>12.506815708509356</v>
      </c>
      <c r="P164" s="110">
        <f t="shared" si="316"/>
        <v>17.307210543900919</v>
      </c>
      <c r="Q164" s="110">
        <f t="shared" si="316"/>
        <v>9.7448593950051574</v>
      </c>
      <c r="R164" s="110">
        <f t="shared" si="316"/>
        <v>24.889781948468116</v>
      </c>
      <c r="S164" s="110">
        <f t="shared" si="316"/>
        <v>18.331055505726912</v>
      </c>
      <c r="T164" s="110">
        <f t="shared" si="316"/>
        <v>20.225251793726962</v>
      </c>
      <c r="U164" s="110">
        <f t="shared" si="316"/>
        <v>27.658482747164758</v>
      </c>
      <c r="V164" s="110">
        <f t="shared" si="316"/>
        <v>19.535046895584649</v>
      </c>
      <c r="W164" s="110">
        <f t="shared" si="316"/>
        <v>45.089168833224733</v>
      </c>
      <c r="X164" s="110">
        <f t="shared" si="316"/>
        <v>11.466565453289391</v>
      </c>
      <c r="Y164" s="110">
        <f t="shared" si="316"/>
        <v>8.3826610404556199</v>
      </c>
      <c r="Z164" s="110">
        <f t="shared" si="316"/>
        <v>12.903588497785368</v>
      </c>
      <c r="AA164" s="110">
        <f t="shared" si="316"/>
        <v>19.067610878543295</v>
      </c>
      <c r="AB164" s="110">
        <f t="shared" si="316"/>
        <v>10.78649334808388</v>
      </c>
      <c r="AC164" s="110">
        <f t="shared" si="316"/>
        <v>27.697792076466634</v>
      </c>
      <c r="AD164" s="110">
        <f t="shared" si="316"/>
        <v>4.1130858373023438</v>
      </c>
      <c r="AE164" s="110">
        <f t="shared" si="316"/>
        <v>10.836771755996089</v>
      </c>
      <c r="AF164" s="110">
        <f t="shared" si="316"/>
        <v>34.64493078773441</v>
      </c>
      <c r="AG164" s="110">
        <f t="shared" si="316"/>
        <v>20.792172254927578</v>
      </c>
      <c r="AH164" s="110">
        <f t="shared" si="316"/>
        <v>16.499307479224392</v>
      </c>
      <c r="AI164" s="110">
        <f t="shared" ref="AI164:AZ164" si="317">((AI592/AI573)-1)*100</f>
        <v>18.224696222722137</v>
      </c>
      <c r="AJ164" s="110">
        <f t="shared" si="317"/>
        <v>33.777749583628555</v>
      </c>
      <c r="AK164" s="110">
        <f t="shared" si="317"/>
        <v>20.802037491260506</v>
      </c>
      <c r="AL164" s="110">
        <f t="shared" si="317"/>
        <v>22.623822800721193</v>
      </c>
      <c r="AM164" s="110">
        <f t="shared" si="317"/>
        <v>19.320529144083686</v>
      </c>
      <c r="AN164" s="110">
        <f t="shared" si="317"/>
        <v>22.739267026247447</v>
      </c>
      <c r="AO164" s="110">
        <f t="shared" si="317"/>
        <v>22.607725236104436</v>
      </c>
      <c r="AP164" s="113">
        <f t="shared" si="317"/>
        <v>29.890277511377494</v>
      </c>
      <c r="AQ164" s="110">
        <f t="shared" si="317"/>
        <v>7.3576575632697816</v>
      </c>
      <c r="AR164" s="113">
        <f t="shared" si="317"/>
        <v>19.025311423600289</v>
      </c>
      <c r="AS164" s="110">
        <f t="shared" si="317"/>
        <v>23.029701398639759</v>
      </c>
      <c r="AT164" s="110">
        <f t="shared" si="317"/>
        <v>19.547186634705692</v>
      </c>
      <c r="AU164" s="113">
        <f t="shared" si="317"/>
        <v>28.40340368289711</v>
      </c>
      <c r="AV164" s="110">
        <f t="shared" si="317"/>
        <v>38.9287478999901</v>
      </c>
      <c r="AW164" s="110">
        <f t="shared" si="317"/>
        <v>19.656479061310293</v>
      </c>
      <c r="AX164" s="110">
        <f t="shared" si="317"/>
        <v>10.458962541374973</v>
      </c>
      <c r="AY164" s="110">
        <f t="shared" si="317"/>
        <v>30.66981415511394</v>
      </c>
      <c r="AZ164" s="110">
        <f t="shared" si="317"/>
        <v>12.66469875278573</v>
      </c>
      <c r="BA164" s="108"/>
    </row>
    <row r="165" spans="2:53">
      <c r="B165" s="13">
        <v>44214</v>
      </c>
      <c r="C165" s="110">
        <f t="shared" ref="C165:AH165" si="318">((C593/C574)-1)*100</f>
        <v>19.010357883277695</v>
      </c>
      <c r="D165" s="110">
        <f t="shared" si="318"/>
        <v>11.864610975312061</v>
      </c>
      <c r="E165" s="110">
        <f t="shared" si="318"/>
        <v>22.514420150560955</v>
      </c>
      <c r="F165" s="110">
        <f t="shared" si="318"/>
        <v>31.771364113195478</v>
      </c>
      <c r="G165" s="110">
        <f t="shared" si="318"/>
        <v>33.163544889289255</v>
      </c>
      <c r="H165" s="110">
        <f t="shared" si="318"/>
        <v>13.483470844750723</v>
      </c>
      <c r="I165" s="110">
        <f t="shared" si="318"/>
        <v>25.090058691337003</v>
      </c>
      <c r="J165" s="110">
        <f t="shared" si="318"/>
        <v>24.028148118446669</v>
      </c>
      <c r="K165" s="113">
        <f t="shared" si="318"/>
        <v>20.75289825335993</v>
      </c>
      <c r="L165" s="113">
        <f t="shared" si="318"/>
        <v>25.216680241010714</v>
      </c>
      <c r="M165" s="111">
        <f t="shared" si="318"/>
        <v>13.611994052085219</v>
      </c>
      <c r="N165" s="110">
        <f t="shared" si="318"/>
        <v>11.920702155607877</v>
      </c>
      <c r="O165" s="110">
        <f t="shared" si="318"/>
        <v>12.316665188406395</v>
      </c>
      <c r="P165" s="110">
        <f t="shared" si="318"/>
        <v>16.940696105805465</v>
      </c>
      <c r="Q165" s="110">
        <f t="shared" si="318"/>
        <v>9.6415888754559198</v>
      </c>
      <c r="R165" s="110">
        <f t="shared" si="318"/>
        <v>24.76520565791418</v>
      </c>
      <c r="S165" s="110">
        <f t="shared" si="318"/>
        <v>17.682951738752383</v>
      </c>
      <c r="T165" s="110">
        <f t="shared" si="318"/>
        <v>19.975298362475691</v>
      </c>
      <c r="U165" s="110">
        <f t="shared" si="318"/>
        <v>27.202576048707748</v>
      </c>
      <c r="V165" s="110">
        <f t="shared" si="318"/>
        <v>19.252216259028977</v>
      </c>
      <c r="W165" s="110">
        <f t="shared" si="318"/>
        <v>43.965394050539452</v>
      </c>
      <c r="X165" s="110">
        <f t="shared" si="318"/>
        <v>11.236242967949451</v>
      </c>
      <c r="Y165" s="110">
        <f t="shared" si="318"/>
        <v>8.2648766257747539</v>
      </c>
      <c r="Z165" s="110">
        <f t="shared" si="318"/>
        <v>12.560937035512998</v>
      </c>
      <c r="AA165" s="110">
        <f t="shared" si="318"/>
        <v>18.690650927133934</v>
      </c>
      <c r="AB165" s="110">
        <f t="shared" si="318"/>
        <v>10.743629524903863</v>
      </c>
      <c r="AC165" s="110">
        <f t="shared" si="318"/>
        <v>27.438923095884981</v>
      </c>
      <c r="AD165" s="110">
        <f t="shared" si="318"/>
        <v>4.0090601977473161</v>
      </c>
      <c r="AE165" s="110">
        <f t="shared" si="318"/>
        <v>10.624054943601369</v>
      </c>
      <c r="AF165" s="110">
        <f t="shared" si="318"/>
        <v>34.129709803817597</v>
      </c>
      <c r="AG165" s="110">
        <f t="shared" si="318"/>
        <v>20.686277454784797</v>
      </c>
      <c r="AH165" s="110">
        <f t="shared" si="318"/>
        <v>16.174261897860042</v>
      </c>
      <c r="AI165" s="110">
        <f t="shared" ref="AI165:AZ165" si="319">((AI593/AI574)-1)*100</f>
        <v>17.874788680726382</v>
      </c>
      <c r="AJ165" s="110">
        <f t="shared" si="319"/>
        <v>33.261627691607522</v>
      </c>
      <c r="AK165" s="110">
        <f t="shared" si="319"/>
        <v>20.429781230865984</v>
      </c>
      <c r="AL165" s="110">
        <f t="shared" si="319"/>
        <v>22.055230056479203</v>
      </c>
      <c r="AM165" s="110">
        <f t="shared" si="319"/>
        <v>18.832550896470845</v>
      </c>
      <c r="AN165" s="110">
        <f t="shared" si="319"/>
        <v>22.202553057571638</v>
      </c>
      <c r="AO165" s="110">
        <f t="shared" si="319"/>
        <v>22.30867311172069</v>
      </c>
      <c r="AP165" s="113">
        <f t="shared" si="319"/>
        <v>29.642678579778625</v>
      </c>
      <c r="AQ165" s="110">
        <f t="shared" si="319"/>
        <v>7.1853779695746356</v>
      </c>
      <c r="AR165" s="110">
        <f t="shared" si="319"/>
        <v>18.430541328267779</v>
      </c>
      <c r="AS165" s="110">
        <f t="shared" si="319"/>
        <v>23.024536738227951</v>
      </c>
      <c r="AT165" s="110">
        <f t="shared" si="319"/>
        <v>19.123177779243193</v>
      </c>
      <c r="AU165" s="113">
        <f t="shared" si="319"/>
        <v>28.499547327927409</v>
      </c>
      <c r="AV165" s="110">
        <f t="shared" si="319"/>
        <v>38.933707471062775</v>
      </c>
      <c r="AW165" s="110">
        <f t="shared" si="319"/>
        <v>19.674417208922179</v>
      </c>
      <c r="AX165" s="110">
        <f t="shared" si="319"/>
        <v>10.322131393355626</v>
      </c>
      <c r="AY165" s="110">
        <f t="shared" si="319"/>
        <v>29.899345024297475</v>
      </c>
      <c r="AZ165" s="110">
        <f t="shared" si="319"/>
        <v>12.702083015783971</v>
      </c>
      <c r="BA165" s="108"/>
    </row>
    <row r="166" spans="2:53">
      <c r="B166" s="13">
        <v>44215</v>
      </c>
      <c r="C166" s="110">
        <f t="shared" ref="C166:AH166" si="320">((C594/C575)-1)*100</f>
        <v>18.505469157815433</v>
      </c>
      <c r="D166" s="110">
        <f t="shared" si="320"/>
        <v>11.495519202742299</v>
      </c>
      <c r="E166" s="110">
        <f t="shared" si="320"/>
        <v>21.941546592161632</v>
      </c>
      <c r="F166" s="110">
        <f t="shared" si="320"/>
        <v>30.902046841784347</v>
      </c>
      <c r="G166" s="110">
        <f t="shared" si="320"/>
        <v>32.184536742311565</v>
      </c>
      <c r="H166" s="110">
        <f t="shared" si="320"/>
        <v>13.189554310697016</v>
      </c>
      <c r="I166" s="110">
        <f t="shared" si="320"/>
        <v>24.524484669068471</v>
      </c>
      <c r="J166" s="110">
        <f t="shared" si="320"/>
        <v>23.784077192478058</v>
      </c>
      <c r="K166" s="113">
        <f t="shared" si="320"/>
        <v>20.400747082075242</v>
      </c>
      <c r="L166" s="113">
        <f t="shared" si="320"/>
        <v>24.758521848779914</v>
      </c>
      <c r="M166" s="111">
        <f t="shared" si="320"/>
        <v>13.423132719606269</v>
      </c>
      <c r="N166" s="110">
        <f t="shared" si="320"/>
        <v>11.757603399514194</v>
      </c>
      <c r="O166" s="110">
        <f t="shared" si="320"/>
        <v>12.123089930152965</v>
      </c>
      <c r="P166" s="110">
        <f t="shared" si="320"/>
        <v>16.509861386404111</v>
      </c>
      <c r="Q166" s="110">
        <f t="shared" si="320"/>
        <v>9.5149073163774069</v>
      </c>
      <c r="R166" s="110">
        <f t="shared" si="320"/>
        <v>24.489390289897315</v>
      </c>
      <c r="S166" s="110">
        <f t="shared" si="320"/>
        <v>16.995241070999391</v>
      </c>
      <c r="T166" s="110">
        <f t="shared" si="320"/>
        <v>19.508267006727941</v>
      </c>
      <c r="U166" s="110">
        <f t="shared" si="320"/>
        <v>26.745948117373743</v>
      </c>
      <c r="V166" s="110">
        <f t="shared" si="320"/>
        <v>18.89839385920693</v>
      </c>
      <c r="W166" s="110">
        <f t="shared" si="320"/>
        <v>42.686807231022073</v>
      </c>
      <c r="X166" s="110">
        <f t="shared" si="320"/>
        <v>10.99613580799932</v>
      </c>
      <c r="Y166" s="110">
        <f t="shared" si="320"/>
        <v>8.1365395312631872</v>
      </c>
      <c r="Z166" s="110">
        <f t="shared" si="320"/>
        <v>12.11204250033353</v>
      </c>
      <c r="AA166" s="110">
        <f t="shared" si="320"/>
        <v>18.273956721562868</v>
      </c>
      <c r="AB166" s="110">
        <f t="shared" si="320"/>
        <v>10.661676857122782</v>
      </c>
      <c r="AC166" s="110">
        <f t="shared" si="320"/>
        <v>27.02630707387501</v>
      </c>
      <c r="AD166" s="110">
        <f t="shared" si="320"/>
        <v>3.8944155986349038</v>
      </c>
      <c r="AE166" s="110">
        <f t="shared" si="320"/>
        <v>10.415458239774233</v>
      </c>
      <c r="AF166" s="110">
        <f t="shared" si="320"/>
        <v>33.44137143303427</v>
      </c>
      <c r="AG166" s="110">
        <f t="shared" si="320"/>
        <v>20.48946739363917</v>
      </c>
      <c r="AH166" s="110">
        <f t="shared" si="320"/>
        <v>15.787396882720973</v>
      </c>
      <c r="AI166" s="110">
        <f t="shared" ref="AI166:AZ166" si="321">((AI594/AI575)-1)*100</f>
        <v>17.463633584409411</v>
      </c>
      <c r="AJ166" s="110">
        <f t="shared" si="321"/>
        <v>32.561208072174466</v>
      </c>
      <c r="AK166" s="110">
        <f t="shared" si="321"/>
        <v>19.983006077855169</v>
      </c>
      <c r="AL166" s="110">
        <f t="shared" si="321"/>
        <v>21.572494464668068</v>
      </c>
      <c r="AM166" s="110">
        <f t="shared" si="321"/>
        <v>18.336363282295331</v>
      </c>
      <c r="AN166" s="110">
        <f t="shared" si="321"/>
        <v>21.670797380923791</v>
      </c>
      <c r="AO166" s="110">
        <f t="shared" si="321"/>
        <v>21.997725995530448</v>
      </c>
      <c r="AP166" s="113">
        <f t="shared" si="321"/>
        <v>29.196933037331441</v>
      </c>
      <c r="AQ166" s="110">
        <f t="shared" si="321"/>
        <v>6.9561930919876058</v>
      </c>
      <c r="AR166" s="110">
        <f t="shared" si="321"/>
        <v>17.783913851281042</v>
      </c>
      <c r="AS166" s="110">
        <f t="shared" si="321"/>
        <v>22.901297007141032</v>
      </c>
      <c r="AT166" s="110">
        <f t="shared" si="321"/>
        <v>18.64944952021883</v>
      </c>
      <c r="AU166" s="113">
        <f t="shared" si="321"/>
        <v>28.457807812592662</v>
      </c>
      <c r="AV166" s="110">
        <f t="shared" si="321"/>
        <v>38.863714911101724</v>
      </c>
      <c r="AW166" s="110">
        <f t="shared" si="321"/>
        <v>19.137700145560398</v>
      </c>
      <c r="AX166" s="110">
        <f t="shared" si="321"/>
        <v>10.174471825799603</v>
      </c>
      <c r="AY166" s="110">
        <f t="shared" si="321"/>
        <v>28.823551886878619</v>
      </c>
      <c r="AZ166" s="110">
        <f t="shared" si="321"/>
        <v>12.633133995213331</v>
      </c>
      <c r="BA166" s="108"/>
    </row>
    <row r="167" spans="2:53">
      <c r="B167" s="13">
        <v>44216</v>
      </c>
      <c r="C167" s="110">
        <f t="shared" ref="C167:AH167" si="322">((C595/C576)-1)*100</f>
        <v>18.023906700053782</v>
      </c>
      <c r="D167" s="110">
        <f t="shared" si="322"/>
        <v>11.103578625095679</v>
      </c>
      <c r="E167" s="110">
        <f t="shared" si="322"/>
        <v>21.349988784137874</v>
      </c>
      <c r="F167" s="110">
        <f t="shared" si="322"/>
        <v>30.196060860776864</v>
      </c>
      <c r="G167" s="110">
        <f t="shared" si="322"/>
        <v>31.157378246104962</v>
      </c>
      <c r="H167" s="110">
        <f t="shared" si="322"/>
        <v>12.871190826297529</v>
      </c>
      <c r="I167" s="110">
        <f t="shared" si="322"/>
        <v>24.346264488285097</v>
      </c>
      <c r="J167" s="110">
        <f t="shared" si="322"/>
        <v>23.640159665164397</v>
      </c>
      <c r="K167" s="113">
        <f t="shared" si="322"/>
        <v>20.020092842790827</v>
      </c>
      <c r="L167" s="113">
        <f t="shared" si="322"/>
        <v>24.289126882542945</v>
      </c>
      <c r="M167" s="111">
        <f t="shared" si="322"/>
        <v>13.194163770107515</v>
      </c>
      <c r="N167" s="110">
        <f t="shared" si="322"/>
        <v>11.455531468722491</v>
      </c>
      <c r="O167" s="110">
        <f t="shared" si="322"/>
        <v>11.919071427104932</v>
      </c>
      <c r="P167" s="110">
        <f t="shared" si="322"/>
        <v>16.02767582718354</v>
      </c>
      <c r="Q167" s="110">
        <f t="shared" si="322"/>
        <v>9.3784581008078618</v>
      </c>
      <c r="R167" s="110">
        <f t="shared" si="322"/>
        <v>24.20144360640899</v>
      </c>
      <c r="S167" s="110">
        <f t="shared" si="322"/>
        <v>16.530073374463683</v>
      </c>
      <c r="T167" s="110">
        <f t="shared" si="322"/>
        <v>19.033753058131019</v>
      </c>
      <c r="U167" s="110">
        <f t="shared" si="322"/>
        <v>26.235220138356617</v>
      </c>
      <c r="V167" s="110">
        <f t="shared" si="322"/>
        <v>18.532950187694162</v>
      </c>
      <c r="W167" s="110">
        <f t="shared" si="322"/>
        <v>41.553683922213104</v>
      </c>
      <c r="X167" s="110">
        <f t="shared" si="322"/>
        <v>10.690900120791902</v>
      </c>
      <c r="Y167" s="110">
        <f t="shared" si="322"/>
        <v>7.93456032719837</v>
      </c>
      <c r="Z167" s="110">
        <f t="shared" si="322"/>
        <v>11.733563401788306</v>
      </c>
      <c r="AA167" s="110">
        <f t="shared" si="322"/>
        <v>17.852540210604872</v>
      </c>
      <c r="AB167" s="110">
        <f t="shared" si="322"/>
        <v>10.557600664538992</v>
      </c>
      <c r="AC167" s="110">
        <f t="shared" si="322"/>
        <v>26.560088320902775</v>
      </c>
      <c r="AD167" s="110">
        <f t="shared" si="322"/>
        <v>3.8154853680229195</v>
      </c>
      <c r="AE167" s="110">
        <f t="shared" si="322"/>
        <v>10.287849259978522</v>
      </c>
      <c r="AF167" s="110">
        <f t="shared" si="322"/>
        <v>32.828152110353813</v>
      </c>
      <c r="AG167" s="110">
        <f t="shared" si="322"/>
        <v>20.360611222912304</v>
      </c>
      <c r="AH167" s="110">
        <f t="shared" si="322"/>
        <v>15.356821939026277</v>
      </c>
      <c r="AI167" s="110">
        <f t="shared" ref="AI167:AZ167" si="323">((AI595/AI576)-1)*100</f>
        <v>16.985597122447139</v>
      </c>
      <c r="AJ167" s="110">
        <f t="shared" si="323"/>
        <v>31.818085196564816</v>
      </c>
      <c r="AK167" s="110">
        <f t="shared" si="323"/>
        <v>19.486578142863387</v>
      </c>
      <c r="AL167" s="110">
        <f t="shared" si="323"/>
        <v>21.066818940228572</v>
      </c>
      <c r="AM167" s="110">
        <f t="shared" si="323"/>
        <v>17.817605501517075</v>
      </c>
      <c r="AN167" s="110">
        <f t="shared" si="323"/>
        <v>21.135513153551688</v>
      </c>
      <c r="AO167" s="110">
        <f t="shared" si="323"/>
        <v>21.452356267824246</v>
      </c>
      <c r="AP167" s="113">
        <f t="shared" si="323"/>
        <v>28.666813566554406</v>
      </c>
      <c r="AQ167" s="110">
        <f t="shared" si="323"/>
        <v>6.73948952183967</v>
      </c>
      <c r="AR167" s="110">
        <f t="shared" si="323"/>
        <v>17.125496877048118</v>
      </c>
      <c r="AS167" s="110">
        <f t="shared" si="323"/>
        <v>22.690754509595834</v>
      </c>
      <c r="AT167" s="110">
        <f t="shared" si="323"/>
        <v>18.138383050360307</v>
      </c>
      <c r="AU167" s="113">
        <f t="shared" si="323"/>
        <v>28.160228465366743</v>
      </c>
      <c r="AV167" s="110">
        <f t="shared" si="323"/>
        <v>38.764076843001824</v>
      </c>
      <c r="AW167" s="110">
        <f t="shared" si="323"/>
        <v>18.738081777805426</v>
      </c>
      <c r="AX167" s="110">
        <f t="shared" si="323"/>
        <v>10.01528488544281</v>
      </c>
      <c r="AY167" s="110">
        <f t="shared" si="323"/>
        <v>27.707646512296225</v>
      </c>
      <c r="AZ167" s="110">
        <f t="shared" si="323"/>
        <v>12.561583469472271</v>
      </c>
      <c r="BA167" s="108"/>
    </row>
    <row r="168" spans="2:53">
      <c r="B168" s="13">
        <v>44217</v>
      </c>
      <c r="C168" s="110">
        <f t="shared" ref="C168:AH168" si="324">((C596/C577)-1)*100</f>
        <v>17.472283435438651</v>
      </c>
      <c r="D168" s="110">
        <f t="shared" si="324"/>
        <v>10.675617015998995</v>
      </c>
      <c r="E168" s="110">
        <f t="shared" si="324"/>
        <v>20.675837276150723</v>
      </c>
      <c r="F168" s="110">
        <f t="shared" si="324"/>
        <v>29.410486511861489</v>
      </c>
      <c r="G168" s="110">
        <f t="shared" si="324"/>
        <v>30.051219910540361</v>
      </c>
      <c r="H168" s="110">
        <f t="shared" si="324"/>
        <v>12.46829257602724</v>
      </c>
      <c r="I168" s="110">
        <f t="shared" si="324"/>
        <v>24.025207189867071</v>
      </c>
      <c r="J168" s="110">
        <f t="shared" si="324"/>
        <v>23.206000281202588</v>
      </c>
      <c r="K168" s="113">
        <f t="shared" si="324"/>
        <v>19.582923677790376</v>
      </c>
      <c r="L168" s="113">
        <f t="shared" si="324"/>
        <v>23.781819765154989</v>
      </c>
      <c r="M168" s="111">
        <f t="shared" si="324"/>
        <v>12.955576673403545</v>
      </c>
      <c r="N168" s="110">
        <f t="shared" si="324"/>
        <v>11.144850794876104</v>
      </c>
      <c r="O168" s="110">
        <f t="shared" si="324"/>
        <v>11.685238914987384</v>
      </c>
      <c r="P168" s="110">
        <f t="shared" si="324"/>
        <v>15.555123447461972</v>
      </c>
      <c r="Q168" s="110">
        <f t="shared" si="324"/>
        <v>9.2283468379277256</v>
      </c>
      <c r="R168" s="110">
        <f t="shared" si="324"/>
        <v>23.985634875760663</v>
      </c>
      <c r="S168" s="110">
        <f t="shared" si="324"/>
        <v>16.073827507410108</v>
      </c>
      <c r="T168" s="110">
        <f t="shared" si="324"/>
        <v>18.517374281581777</v>
      </c>
      <c r="U168" s="110">
        <f t="shared" si="324"/>
        <v>25.692172582405636</v>
      </c>
      <c r="V168" s="110">
        <f t="shared" si="324"/>
        <v>18.13952556198284</v>
      </c>
      <c r="W168" s="110">
        <f t="shared" si="324"/>
        <v>40.483898925849495</v>
      </c>
      <c r="X168" s="110">
        <f t="shared" si="324"/>
        <v>10.416943159474656</v>
      </c>
      <c r="Y168" s="110">
        <f t="shared" si="324"/>
        <v>7.7071724809930853</v>
      </c>
      <c r="Z168" s="110">
        <f t="shared" si="324"/>
        <v>11.382436146889718</v>
      </c>
      <c r="AA168" s="110">
        <f t="shared" si="324"/>
        <v>17.422908041812502</v>
      </c>
      <c r="AB168" s="110">
        <f t="shared" si="324"/>
        <v>10.382809333010879</v>
      </c>
      <c r="AC168" s="110">
        <f t="shared" si="324"/>
        <v>26.031362702626403</v>
      </c>
      <c r="AD168" s="110">
        <f t="shared" si="324"/>
        <v>3.7040163681545613</v>
      </c>
      <c r="AE168" s="110">
        <f t="shared" si="324"/>
        <v>10.047627094034016</v>
      </c>
      <c r="AF168" s="110">
        <f t="shared" si="324"/>
        <v>32.337895755564759</v>
      </c>
      <c r="AG168" s="110">
        <f t="shared" si="324"/>
        <v>20.204575588273023</v>
      </c>
      <c r="AH168" s="110">
        <f t="shared" si="324"/>
        <v>14.925589129131422</v>
      </c>
      <c r="AI168" s="110">
        <f t="shared" ref="AI168:AZ168" si="325">((AI596/AI577)-1)*100</f>
        <v>16.449152928218268</v>
      </c>
      <c r="AJ168" s="110">
        <f t="shared" si="325"/>
        <v>31.039156603736462</v>
      </c>
      <c r="AK168" s="110">
        <f t="shared" si="325"/>
        <v>18.983933750266523</v>
      </c>
      <c r="AL168" s="110">
        <f t="shared" si="325"/>
        <v>20.53405554081116</v>
      </c>
      <c r="AM168" s="110">
        <f t="shared" si="325"/>
        <v>17.230258880548497</v>
      </c>
      <c r="AN168" s="110">
        <f t="shared" si="325"/>
        <v>20.56031710803623</v>
      </c>
      <c r="AO168" s="110">
        <f t="shared" si="325"/>
        <v>20.927663039573407</v>
      </c>
      <c r="AP168" s="113">
        <f t="shared" si="325"/>
        <v>28.000604857731346</v>
      </c>
      <c r="AQ168" s="110">
        <f t="shared" si="325"/>
        <v>6.5234120218329084</v>
      </c>
      <c r="AR168" s="110">
        <f t="shared" si="325"/>
        <v>16.425412004219474</v>
      </c>
      <c r="AS168" s="110">
        <f t="shared" si="325"/>
        <v>22.454847808866397</v>
      </c>
      <c r="AT168" s="110">
        <f t="shared" si="325"/>
        <v>17.598914625873686</v>
      </c>
      <c r="AU168" s="113">
        <f t="shared" si="325"/>
        <v>27.760553856315017</v>
      </c>
      <c r="AV168" s="110">
        <f t="shared" si="325"/>
        <v>38.421121275921834</v>
      </c>
      <c r="AW168" s="110">
        <f t="shared" si="325"/>
        <v>18.188735466442772</v>
      </c>
      <c r="AX168" s="110">
        <f t="shared" si="325"/>
        <v>9.8106079706283609</v>
      </c>
      <c r="AY168" s="110">
        <f t="shared" si="325"/>
        <v>26.618787049703574</v>
      </c>
      <c r="AZ168" s="110">
        <f t="shared" si="325"/>
        <v>12.460131219769188</v>
      </c>
      <c r="BA168" s="108"/>
    </row>
    <row r="169" spans="2:53">
      <c r="B169" s="107"/>
      <c r="D169" s="110"/>
      <c r="E169" s="110"/>
      <c r="F169" s="110"/>
      <c r="G169" s="110"/>
      <c r="H169" s="110"/>
      <c r="I169" s="110"/>
      <c r="J169" s="110"/>
      <c r="K169" s="113"/>
      <c r="L169" s="113"/>
      <c r="M169" s="111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  <c r="AK169" s="110"/>
      <c r="AL169" s="110"/>
      <c r="AM169" s="110"/>
      <c r="AN169" s="110"/>
      <c r="AO169" s="110"/>
      <c r="AP169" s="113"/>
      <c r="AQ169" s="110"/>
      <c r="AR169" s="110"/>
      <c r="AS169" s="110"/>
      <c r="AT169" s="110"/>
      <c r="AU169" s="113"/>
      <c r="AV169" s="110"/>
      <c r="AW169" s="110"/>
      <c r="AX169" s="110"/>
      <c r="AY169" s="110"/>
      <c r="AZ169" s="110"/>
      <c r="BA169" s="108"/>
    </row>
    <row r="170" spans="2:53">
      <c r="B170" s="107"/>
      <c r="C170" s="110"/>
      <c r="D170" s="110"/>
      <c r="E170" s="110"/>
      <c r="F170" s="110"/>
      <c r="G170" s="110"/>
      <c r="H170" s="110"/>
      <c r="I170" s="110"/>
      <c r="J170" s="110"/>
      <c r="K170" s="113"/>
      <c r="L170" s="113"/>
      <c r="M170" s="111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  <c r="AK170" s="110"/>
      <c r="AL170" s="110"/>
      <c r="AM170" s="110"/>
      <c r="AN170" s="110"/>
      <c r="AO170" s="110"/>
      <c r="AP170" s="113"/>
      <c r="AQ170" s="110"/>
      <c r="AR170" s="110"/>
      <c r="AS170" s="110"/>
      <c r="AT170" s="110"/>
      <c r="AU170" s="113"/>
      <c r="AV170" s="110"/>
      <c r="AW170" s="110"/>
      <c r="AX170" s="110"/>
      <c r="AY170" s="110"/>
      <c r="AZ170" s="110"/>
      <c r="BA170" s="108"/>
    </row>
    <row r="171" spans="2:53" ht="105" customHeight="1">
      <c r="B171" s="107"/>
      <c r="C171" s="286"/>
      <c r="D171" s="286"/>
      <c r="E171" s="197" t="s">
        <v>220</v>
      </c>
      <c r="F171" s="198"/>
      <c r="G171" s="199"/>
      <c r="H171" s="151"/>
      <c r="I171" s="197" t="s">
        <v>221</v>
      </c>
      <c r="J171" s="198"/>
      <c r="K171" s="199"/>
      <c r="L171" s="287"/>
      <c r="M171" s="197" t="s">
        <v>219</v>
      </c>
      <c r="N171" s="198"/>
      <c r="O171" s="199"/>
      <c r="P171" s="287"/>
      <c r="Q171" s="197" t="s">
        <v>222</v>
      </c>
      <c r="R171" s="198"/>
      <c r="S171" s="199"/>
      <c r="T171" s="287"/>
      <c r="V171" s="197" t="s">
        <v>224</v>
      </c>
      <c r="W171" s="198"/>
      <c r="X171" s="199"/>
      <c r="AD171" s="110"/>
      <c r="AE171" s="110"/>
      <c r="AF171" s="110"/>
      <c r="AG171" s="111"/>
      <c r="AH171" s="110"/>
      <c r="AJ171" s="110"/>
      <c r="AK171" s="113"/>
      <c r="AL171" s="110"/>
      <c r="AM171" s="110"/>
      <c r="AN171" s="110"/>
      <c r="AO171" s="110"/>
      <c r="AP171" s="113"/>
      <c r="AQ171" s="110"/>
      <c r="AR171" s="110"/>
      <c r="AS171" s="110"/>
      <c r="AT171" s="110"/>
      <c r="AU171" s="113"/>
      <c r="AV171" s="110"/>
      <c r="AW171" s="110"/>
      <c r="AX171" s="110"/>
      <c r="AY171" s="110"/>
      <c r="AZ171" s="110"/>
      <c r="BA171" s="108"/>
    </row>
    <row r="172" spans="2:53" ht="47.25" customHeight="1">
      <c r="C172" s="286"/>
      <c r="D172" s="286"/>
      <c r="E172" s="260" t="s">
        <v>49</v>
      </c>
      <c r="F172" s="265" t="s">
        <v>195</v>
      </c>
      <c r="G172" s="149"/>
      <c r="I172" s="260" t="s">
        <v>49</v>
      </c>
      <c r="J172" s="265" t="s">
        <v>196</v>
      </c>
      <c r="K172" s="149"/>
      <c r="M172" s="260" t="s">
        <v>49</v>
      </c>
      <c r="N172" s="40"/>
      <c r="O172" s="262" t="s">
        <v>225</v>
      </c>
      <c r="Q172" s="260" t="s">
        <v>49</v>
      </c>
      <c r="R172" s="265" t="s">
        <v>207</v>
      </c>
      <c r="S172" s="262"/>
      <c r="T172" s="287"/>
      <c r="V172" s="299" t="s">
        <v>49</v>
      </c>
      <c r="W172" s="300" t="s">
        <v>197</v>
      </c>
      <c r="X172" s="301" t="s">
        <v>198</v>
      </c>
      <c r="Y172" s="191"/>
    </row>
    <row r="173" spans="2:53" ht="18">
      <c r="C173" s="286"/>
      <c r="D173" s="286"/>
      <c r="E173" s="166" t="s">
        <v>6</v>
      </c>
      <c r="F173" s="288">
        <v>3.1572881666914965</v>
      </c>
      <c r="G173" s="321"/>
      <c r="H173" s="322"/>
      <c r="I173" s="166" t="s">
        <v>6</v>
      </c>
      <c r="J173" s="288">
        <v>40.869972919031248</v>
      </c>
      <c r="K173" s="321"/>
      <c r="L173" s="181"/>
      <c r="M173" s="166" t="s">
        <v>6</v>
      </c>
      <c r="N173" s="323"/>
      <c r="O173" s="324">
        <f>J173-F173</f>
        <v>37.712684752339754</v>
      </c>
      <c r="P173" s="287"/>
      <c r="Q173" s="166" t="s">
        <v>6</v>
      </c>
      <c r="R173" s="311">
        <v>12.595225138968294</v>
      </c>
      <c r="S173" s="147"/>
      <c r="T173" s="287"/>
      <c r="V173" s="302" t="s">
        <v>0</v>
      </c>
      <c r="W173" s="289">
        <v>750.14490721263962</v>
      </c>
      <c r="X173" s="317">
        <v>217.18401911972646</v>
      </c>
      <c r="Y173" s="191"/>
    </row>
    <row r="174" spans="2:53" ht="17.25" customHeight="1">
      <c r="C174" s="286"/>
      <c r="D174" s="286"/>
      <c r="E174" s="166" t="s">
        <v>7</v>
      </c>
      <c r="F174" s="288">
        <v>8.7505385609651043</v>
      </c>
      <c r="G174" s="154"/>
      <c r="H174" s="322"/>
      <c r="I174" s="166" t="s">
        <v>7</v>
      </c>
      <c r="J174" s="288">
        <v>39.662544782156431</v>
      </c>
      <c r="K174" s="154"/>
      <c r="L174" s="181"/>
      <c r="M174" s="166" t="s">
        <v>7</v>
      </c>
      <c r="N174" s="323"/>
      <c r="O174" s="324">
        <f>J174-F174</f>
        <v>30.912006221191326</v>
      </c>
      <c r="P174" s="40"/>
      <c r="Q174" s="166" t="s">
        <v>7</v>
      </c>
      <c r="R174" s="311">
        <v>17.550554607508534</v>
      </c>
      <c r="S174" s="147"/>
      <c r="T174" s="287"/>
      <c r="V174" s="302" t="s">
        <v>1</v>
      </c>
      <c r="W174" s="289">
        <v>1592.5364077669897</v>
      </c>
      <c r="X174" s="317">
        <v>606.42096583372188</v>
      </c>
      <c r="Y174" s="191"/>
    </row>
    <row r="175" spans="2:53" ht="17.25" customHeight="1">
      <c r="C175" s="286"/>
      <c r="D175" s="286"/>
      <c r="E175" s="166" t="s">
        <v>11</v>
      </c>
      <c r="F175" s="288">
        <v>13.951282759961604</v>
      </c>
      <c r="G175" s="154"/>
      <c r="H175" s="322"/>
      <c r="I175" s="166" t="s">
        <v>11</v>
      </c>
      <c r="J175" s="288">
        <v>49.640701603543548</v>
      </c>
      <c r="K175" s="154"/>
      <c r="L175" s="181"/>
      <c r="M175" s="166" t="s">
        <v>11</v>
      </c>
      <c r="N175" s="323"/>
      <c r="O175" s="324">
        <f>J175-F175</f>
        <v>35.689418843581947</v>
      </c>
      <c r="P175" s="290"/>
      <c r="Q175" s="166" t="s">
        <v>11</v>
      </c>
      <c r="R175" s="311">
        <v>20.261080608551627</v>
      </c>
      <c r="S175" s="147"/>
      <c r="T175" s="287"/>
      <c r="V175" s="302" t="s">
        <v>2</v>
      </c>
      <c r="W175" s="289">
        <v>1022.5073869232517</v>
      </c>
      <c r="X175" s="154">
        <v>280.13276210306788</v>
      </c>
      <c r="Y175" s="191"/>
    </row>
    <row r="176" spans="2:53" ht="17.25" customHeight="1">
      <c r="C176" s="286"/>
      <c r="D176" s="286"/>
      <c r="E176" s="166" t="s">
        <v>17</v>
      </c>
      <c r="F176" s="288">
        <v>5.022807375325633</v>
      </c>
      <c r="G176" s="154"/>
      <c r="H176" s="322"/>
      <c r="I176" s="166" t="s">
        <v>17</v>
      </c>
      <c r="J176" s="288">
        <v>37.601227183476425</v>
      </c>
      <c r="K176" s="154"/>
      <c r="L176" s="181"/>
      <c r="M176" s="166" t="s">
        <v>17</v>
      </c>
      <c r="N176" s="323"/>
      <c r="O176" s="324">
        <f>J176-F176</f>
        <v>32.578419808150791</v>
      </c>
      <c r="P176" s="290"/>
      <c r="Q176" s="166" t="s">
        <v>17</v>
      </c>
      <c r="R176" s="311">
        <v>6.7718770471849536</v>
      </c>
      <c r="S176" s="147"/>
      <c r="T176" s="287"/>
      <c r="V176" s="302" t="s">
        <v>3</v>
      </c>
      <c r="W176" s="289">
        <v>965.46925453977292</v>
      </c>
      <c r="X176" s="154">
        <v>273.09925055186989</v>
      </c>
      <c r="Y176" s="191"/>
    </row>
    <row r="177" spans="3:43" ht="17.25" customHeight="1">
      <c r="C177" s="286"/>
      <c r="D177" s="286"/>
      <c r="E177" s="166" t="s">
        <v>18</v>
      </c>
      <c r="F177" s="288">
        <v>8.2966266674027835</v>
      </c>
      <c r="G177" s="154"/>
      <c r="H177" s="322"/>
      <c r="I177" s="166" t="s">
        <v>18</v>
      </c>
      <c r="J177" s="288">
        <v>26.130485068815013</v>
      </c>
      <c r="K177" s="154"/>
      <c r="L177" s="181"/>
      <c r="M177" s="166" t="s">
        <v>18</v>
      </c>
      <c r="N177" s="323"/>
      <c r="O177" s="324">
        <f>J177-F177</f>
        <v>17.833858401412229</v>
      </c>
      <c r="P177" s="290"/>
      <c r="Q177" s="166" t="s">
        <v>18</v>
      </c>
      <c r="R177" s="311">
        <v>29.191274412744125</v>
      </c>
      <c r="S177" s="147"/>
      <c r="T177" s="287"/>
      <c r="V177" s="302" t="s">
        <v>4</v>
      </c>
      <c r="W177" s="289">
        <v>623.79995350355784</v>
      </c>
      <c r="X177" s="154">
        <v>327.31955849660244</v>
      </c>
      <c r="Y177" s="191"/>
    </row>
    <row r="178" spans="3:43" ht="17.25" customHeight="1">
      <c r="C178" s="286"/>
      <c r="D178" s="286"/>
      <c r="E178" s="166" t="s">
        <v>19</v>
      </c>
      <c r="F178" s="288">
        <v>8.2702602916743473</v>
      </c>
      <c r="G178" s="154"/>
      <c r="H178" s="322"/>
      <c r="I178" s="166" t="s">
        <v>19</v>
      </c>
      <c r="J178" s="288">
        <v>59.012014464014918</v>
      </c>
      <c r="K178" s="154"/>
      <c r="L178" s="181"/>
      <c r="M178" s="166" t="s">
        <v>19</v>
      </c>
      <c r="N178" s="323"/>
      <c r="O178" s="324">
        <f>J178-F178</f>
        <v>50.741754172340571</v>
      </c>
      <c r="P178" s="290"/>
      <c r="Q178" s="166" t="s">
        <v>19</v>
      </c>
      <c r="R178" s="311">
        <v>38.42418546365915</v>
      </c>
      <c r="S178" s="147"/>
      <c r="T178" s="152"/>
      <c r="V178" s="302" t="s">
        <v>5</v>
      </c>
      <c r="W178" s="289">
        <v>167.99928984150557</v>
      </c>
      <c r="X178" s="154">
        <v>503.66603030065795</v>
      </c>
      <c r="Y178" s="191"/>
    </row>
    <row r="179" spans="3:43" ht="17.25" customHeight="1">
      <c r="C179" s="286"/>
      <c r="D179" s="286"/>
      <c r="E179" s="166" t="s">
        <v>30</v>
      </c>
      <c r="F179" s="288">
        <v>8.1102065388013003</v>
      </c>
      <c r="G179" s="154"/>
      <c r="H179" s="322"/>
      <c r="I179" s="166" t="s">
        <v>30</v>
      </c>
      <c r="J179" s="288">
        <v>67.472188692787</v>
      </c>
      <c r="K179" s="154"/>
      <c r="L179" s="181"/>
      <c r="M179" s="166" t="s">
        <v>30</v>
      </c>
      <c r="N179" s="323"/>
      <c r="O179" s="324">
        <f>J179-F179</f>
        <v>59.3619821539857</v>
      </c>
      <c r="P179" s="290"/>
      <c r="Q179" s="166" t="s">
        <v>30</v>
      </c>
      <c r="R179" s="311">
        <v>30.960223634303727</v>
      </c>
      <c r="S179" s="147"/>
      <c r="T179" s="152"/>
      <c r="V179" s="302" t="s">
        <v>6</v>
      </c>
      <c r="W179" s="289">
        <v>35.776119503143946</v>
      </c>
      <c r="X179" s="154">
        <v>387.74746144284444</v>
      </c>
      <c r="Y179" s="191"/>
    </row>
    <row r="180" spans="3:43" ht="17.25" customHeight="1">
      <c r="C180" s="286"/>
      <c r="D180" s="286"/>
      <c r="E180" s="166" t="s">
        <v>32</v>
      </c>
      <c r="F180" s="288">
        <v>3.2536224187782681</v>
      </c>
      <c r="G180" s="154"/>
      <c r="H180" s="322"/>
      <c r="I180" s="166" t="s">
        <v>32</v>
      </c>
      <c r="J180" s="288">
        <v>36.589981167608279</v>
      </c>
      <c r="K180" s="154"/>
      <c r="L180" s="181"/>
      <c r="M180" s="166" t="s">
        <v>32</v>
      </c>
      <c r="N180" s="323"/>
      <c r="O180" s="324">
        <f>J180-F180</f>
        <v>33.336358748830008</v>
      </c>
      <c r="P180" s="290"/>
      <c r="Q180" s="166" t="s">
        <v>32</v>
      </c>
      <c r="R180" s="311">
        <v>7.7902419216377741</v>
      </c>
      <c r="S180" s="147"/>
      <c r="T180" s="152"/>
      <c r="V180" s="302" t="s">
        <v>7</v>
      </c>
      <c r="W180" s="289">
        <v>116.99089588090513</v>
      </c>
      <c r="X180" s="154">
        <v>315.97821556206992</v>
      </c>
      <c r="Y180" s="191"/>
    </row>
    <row r="181" spans="3:43" ht="17.25" customHeight="1">
      <c r="C181" s="286"/>
      <c r="D181" s="286"/>
      <c r="E181" s="166" t="s">
        <v>37</v>
      </c>
      <c r="F181" s="288">
        <v>7.8851470637220755</v>
      </c>
      <c r="G181" s="154"/>
      <c r="H181" s="322"/>
      <c r="I181" s="166" t="s">
        <v>37</v>
      </c>
      <c r="J181" s="288">
        <v>43.52022588452229</v>
      </c>
      <c r="K181" s="154"/>
      <c r="L181" s="181"/>
      <c r="M181" s="166" t="s">
        <v>37</v>
      </c>
      <c r="N181" s="325"/>
      <c r="O181" s="324">
        <f>J181-F181</f>
        <v>35.635078820800217</v>
      </c>
      <c r="P181" s="290"/>
      <c r="Q181" s="166" t="s">
        <v>37</v>
      </c>
      <c r="R181" s="311">
        <v>10.779071314529006</v>
      </c>
      <c r="S181" s="147"/>
      <c r="T181" s="152"/>
      <c r="V181" s="302" t="s">
        <v>8</v>
      </c>
      <c r="W181" s="289">
        <v>1159.8183485437319</v>
      </c>
      <c r="X181" s="154">
        <v>168.08043000501357</v>
      </c>
      <c r="Y181" s="191"/>
    </row>
    <row r="182" spans="3:43" ht="17.25" customHeight="1">
      <c r="C182" s="286"/>
      <c r="D182" s="286"/>
      <c r="E182" s="168" t="s">
        <v>4</v>
      </c>
      <c r="F182" s="291">
        <v>7.4101734295908939</v>
      </c>
      <c r="G182" s="154"/>
      <c r="H182" s="322"/>
      <c r="I182" s="168" t="s">
        <v>4</v>
      </c>
      <c r="J182" s="291">
        <v>52.308925715724477</v>
      </c>
      <c r="K182" s="154"/>
      <c r="L182" s="181"/>
      <c r="M182" s="168" t="s">
        <v>4</v>
      </c>
      <c r="N182" s="326"/>
      <c r="O182" s="327">
        <f>J182-F182</f>
        <v>44.898752286133586</v>
      </c>
      <c r="P182" s="290"/>
      <c r="Q182" s="168" t="s">
        <v>4</v>
      </c>
      <c r="R182" s="312">
        <v>20.513494598714292</v>
      </c>
      <c r="S182" s="147"/>
      <c r="T182" s="152"/>
      <c r="V182" s="302" t="s">
        <v>9</v>
      </c>
      <c r="W182" s="289">
        <v>569.78913450730624</v>
      </c>
      <c r="X182" s="154">
        <v>216.12000264926263</v>
      </c>
      <c r="Y182" s="38"/>
    </row>
    <row r="183" spans="3:43" ht="17.25" customHeight="1">
      <c r="C183" s="286"/>
      <c r="D183" s="286"/>
      <c r="E183" s="168" t="s">
        <v>15</v>
      </c>
      <c r="F183" s="291">
        <v>29.173271126795662</v>
      </c>
      <c r="G183" s="154"/>
      <c r="H183" s="322"/>
      <c r="I183" s="168" t="s">
        <v>15</v>
      </c>
      <c r="J183" s="291">
        <v>52.795576397946675</v>
      </c>
      <c r="K183" s="154"/>
      <c r="L183" s="181"/>
      <c r="M183" s="168" t="s">
        <v>15</v>
      </c>
      <c r="N183" s="326"/>
      <c r="O183" s="327">
        <f>J183-F183</f>
        <v>23.622305271151014</v>
      </c>
      <c r="P183" s="290"/>
      <c r="Q183" s="168" t="s">
        <v>15</v>
      </c>
      <c r="R183" s="312">
        <v>17.883316067876166</v>
      </c>
      <c r="S183" s="147"/>
      <c r="T183" s="152"/>
      <c r="V183" s="303" t="s">
        <v>50</v>
      </c>
      <c r="W183" s="289"/>
      <c r="X183" s="154"/>
      <c r="Y183" s="38"/>
    </row>
    <row r="184" spans="3:43" ht="17.25" customHeight="1">
      <c r="C184" s="286"/>
      <c r="D184" s="286"/>
      <c r="E184" s="168" t="s">
        <v>25</v>
      </c>
      <c r="F184" s="291">
        <v>13.864154320290689</v>
      </c>
      <c r="G184" s="154"/>
      <c r="H184" s="322"/>
      <c r="I184" s="168" t="s">
        <v>25</v>
      </c>
      <c r="J184" s="291">
        <v>29.87917796017441</v>
      </c>
      <c r="K184" s="154"/>
      <c r="L184" s="181"/>
      <c r="M184" s="168" t="s">
        <v>25</v>
      </c>
      <c r="N184" s="326"/>
      <c r="O184" s="327">
        <f>J184-F184</f>
        <v>16.015023639883722</v>
      </c>
      <c r="P184" s="290"/>
      <c r="Q184" s="168" t="s">
        <v>25</v>
      </c>
      <c r="R184" s="312">
        <v>13.613181973444188</v>
      </c>
      <c r="S184" s="147"/>
      <c r="T184" s="152"/>
      <c r="V184" s="302" t="s">
        <v>10</v>
      </c>
      <c r="W184" s="289">
        <v>1362.7283441367122</v>
      </c>
      <c r="X184" s="154">
        <v>303.31688320408216</v>
      </c>
    </row>
    <row r="185" spans="3:43" ht="17.25" customHeight="1">
      <c r="C185" s="286"/>
      <c r="D185" s="286"/>
      <c r="E185" s="168" t="s">
        <v>31</v>
      </c>
      <c r="F185" s="291">
        <v>8.4810062893081692</v>
      </c>
      <c r="G185" s="154"/>
      <c r="H185" s="322"/>
      <c r="I185" s="168" t="s">
        <v>31</v>
      </c>
      <c r="J185" s="291">
        <v>35.68748882131996</v>
      </c>
      <c r="K185" s="154"/>
      <c r="L185" s="181"/>
      <c r="M185" s="168" t="s">
        <v>31</v>
      </c>
      <c r="N185" s="326"/>
      <c r="O185" s="327">
        <f>J185-F185</f>
        <v>27.20648253201179</v>
      </c>
      <c r="P185" s="290"/>
      <c r="Q185" s="168" t="s">
        <v>31</v>
      </c>
      <c r="R185" s="312">
        <v>17.463173096760887</v>
      </c>
      <c r="S185" s="147"/>
      <c r="T185" s="287"/>
      <c r="V185" s="302" t="s">
        <v>11</v>
      </c>
      <c r="W185" s="318">
        <v>145.70759787731822</v>
      </c>
      <c r="X185" s="317">
        <v>298.59291873402458</v>
      </c>
      <c r="AM185" s="38"/>
      <c r="AN185" s="38"/>
      <c r="AO185" s="38"/>
      <c r="AP185" s="38"/>
      <c r="AQ185" s="38"/>
    </row>
    <row r="186" spans="3:43" ht="17.25" customHeight="1">
      <c r="C186" s="286"/>
      <c r="D186" s="286"/>
      <c r="E186" s="168" t="s">
        <v>35</v>
      </c>
      <c r="F186" s="291">
        <v>14.372632852035338</v>
      </c>
      <c r="G186" s="154"/>
      <c r="H186" s="322"/>
      <c r="I186" s="168" t="s">
        <v>35</v>
      </c>
      <c r="J186" s="291">
        <v>43.230110258951584</v>
      </c>
      <c r="K186" s="154"/>
      <c r="L186" s="181"/>
      <c r="M186" s="168" t="s">
        <v>35</v>
      </c>
      <c r="N186" s="326"/>
      <c r="O186" s="327">
        <f>J186-F186</f>
        <v>28.857477406916246</v>
      </c>
      <c r="P186" s="290"/>
      <c r="Q186" s="168" t="s">
        <v>35</v>
      </c>
      <c r="R186" s="312">
        <v>16.236009040190918</v>
      </c>
      <c r="S186" s="147"/>
      <c r="T186" s="287"/>
      <c r="V186" s="302" t="s">
        <v>12</v>
      </c>
      <c r="W186" s="318">
        <v>248.22494656413525</v>
      </c>
      <c r="X186" s="317">
        <v>445.09094244309938</v>
      </c>
      <c r="AM186" s="38"/>
      <c r="AN186" s="38"/>
      <c r="AO186" s="38"/>
      <c r="AP186" s="38"/>
      <c r="AQ186" s="38"/>
    </row>
    <row r="187" spans="3:43" ht="17.25" customHeight="1">
      <c r="C187" s="286"/>
      <c r="D187" s="286"/>
      <c r="E187" s="168" t="s">
        <v>36</v>
      </c>
      <c r="F187" s="291">
        <v>10.628130477613196</v>
      </c>
      <c r="G187" s="154"/>
      <c r="H187" s="322"/>
      <c r="I187" s="168" t="s">
        <v>36</v>
      </c>
      <c r="J187" s="291">
        <v>52.023591684028943</v>
      </c>
      <c r="K187" s="154"/>
      <c r="L187" s="181"/>
      <c r="M187" s="168" t="s">
        <v>36</v>
      </c>
      <c r="N187" s="326"/>
      <c r="O187" s="327">
        <f>J187-F187</f>
        <v>41.395461206415746</v>
      </c>
      <c r="P187" s="290"/>
      <c r="Q187" s="168" t="s">
        <v>36</v>
      </c>
      <c r="R187" s="312">
        <v>9.6134782749886352</v>
      </c>
      <c r="S187" s="147"/>
      <c r="T187" s="287"/>
      <c r="V187" s="302" t="s">
        <v>13</v>
      </c>
      <c r="W187" s="318">
        <v>354.58566091185679</v>
      </c>
      <c r="X187" s="317">
        <v>274.79023658197707</v>
      </c>
      <c r="AM187" s="38"/>
      <c r="AN187" s="38"/>
      <c r="AO187" s="38"/>
      <c r="AP187" s="38"/>
      <c r="AQ187" s="38"/>
    </row>
    <row r="188" spans="3:43" ht="17.25" customHeight="1">
      <c r="C188" s="286"/>
      <c r="D188" s="286"/>
      <c r="E188" s="168" t="s">
        <v>41</v>
      </c>
      <c r="F188" s="291">
        <v>10.757554450257212</v>
      </c>
      <c r="G188" s="154"/>
      <c r="H188" s="322"/>
      <c r="I188" s="168" t="s">
        <v>41</v>
      </c>
      <c r="J188" s="291">
        <v>30.346902496034488</v>
      </c>
      <c r="K188" s="154"/>
      <c r="L188" s="181"/>
      <c r="M188" s="168" t="s">
        <v>41</v>
      </c>
      <c r="N188" s="326"/>
      <c r="O188" s="327">
        <f>J188-F188</f>
        <v>19.589348045777278</v>
      </c>
      <c r="P188" s="290"/>
      <c r="Q188" s="168" t="s">
        <v>41</v>
      </c>
      <c r="R188" s="312">
        <v>13.548691401670247</v>
      </c>
      <c r="S188" s="147"/>
      <c r="T188" s="287"/>
      <c r="V188" s="302" t="s">
        <v>14</v>
      </c>
      <c r="W188" s="318">
        <v>595.98678401549455</v>
      </c>
      <c r="X188" s="317">
        <v>480.8447989392439</v>
      </c>
      <c r="AM188" s="38"/>
      <c r="AN188" s="38"/>
      <c r="AO188" s="38"/>
      <c r="AP188" s="38"/>
      <c r="AQ188" s="38"/>
    </row>
    <row r="189" spans="3:43" ht="17.25" customHeight="1">
      <c r="C189" s="286"/>
      <c r="D189" s="286"/>
      <c r="E189" s="168" t="s">
        <v>43</v>
      </c>
      <c r="F189" s="291">
        <v>11.518226423292454</v>
      </c>
      <c r="G189" s="154"/>
      <c r="H189" s="322"/>
      <c r="I189" s="168" t="s">
        <v>43</v>
      </c>
      <c r="J189" s="291">
        <v>28.499547327927409</v>
      </c>
      <c r="K189" s="154"/>
      <c r="L189" s="181"/>
      <c r="M189" s="168" t="s">
        <v>43</v>
      </c>
      <c r="N189" s="326"/>
      <c r="O189" s="327">
        <f>J189-F189</f>
        <v>16.981320904634956</v>
      </c>
      <c r="P189" s="290"/>
      <c r="Q189" s="168" t="s">
        <v>43</v>
      </c>
      <c r="R189" s="312">
        <v>12.322916872233076</v>
      </c>
      <c r="S189" s="147"/>
      <c r="T189" s="287"/>
      <c r="V189" s="302" t="s">
        <v>15</v>
      </c>
      <c r="W189" s="318">
        <v>504.27940563011555</v>
      </c>
      <c r="X189" s="317">
        <v>390.327287789016</v>
      </c>
      <c r="AM189" s="38"/>
      <c r="AN189" s="38"/>
      <c r="AO189" s="38"/>
      <c r="AP189" s="38"/>
      <c r="AQ189" s="38"/>
    </row>
    <row r="190" spans="3:43" ht="17.25" customHeight="1">
      <c r="C190" s="286"/>
      <c r="D190" s="286"/>
      <c r="E190" s="168" t="s">
        <v>45</v>
      </c>
      <c r="F190" s="291">
        <v>9.8489867461168057</v>
      </c>
      <c r="G190" s="154"/>
      <c r="H190" s="322"/>
      <c r="I190" s="168" t="s">
        <v>45</v>
      </c>
      <c r="J190" s="291">
        <v>36.026328345348666</v>
      </c>
      <c r="K190" s="154"/>
      <c r="L190" s="181"/>
      <c r="M190" s="168" t="s">
        <v>45</v>
      </c>
      <c r="N190" s="328"/>
      <c r="O190" s="327">
        <f>J190-F190</f>
        <v>26.177341599231859</v>
      </c>
      <c r="P190" s="290"/>
      <c r="Q190" s="168" t="s">
        <v>45</v>
      </c>
      <c r="R190" s="312">
        <v>9.3484694076679258</v>
      </c>
      <c r="S190" s="147"/>
      <c r="T190" s="287"/>
      <c r="V190" s="302" t="s">
        <v>16</v>
      </c>
      <c r="W190" s="318">
        <v>316.27027811503348</v>
      </c>
      <c r="X190" s="317">
        <v>156.23762224691987</v>
      </c>
      <c r="AM190" s="38"/>
      <c r="AN190" s="38"/>
      <c r="AO190" s="38"/>
      <c r="AP190" s="38"/>
      <c r="AQ190" s="38"/>
    </row>
    <row r="191" spans="3:43" ht="17.25" customHeight="1">
      <c r="C191" s="286"/>
      <c r="D191" s="286"/>
      <c r="E191" s="163" t="s">
        <v>0</v>
      </c>
      <c r="F191" s="292">
        <v>11.969741085826913</v>
      </c>
      <c r="G191" s="329"/>
      <c r="H191" s="322"/>
      <c r="I191" s="163" t="s">
        <v>0</v>
      </c>
      <c r="J191" s="292">
        <v>27.114038485793056</v>
      </c>
      <c r="K191" s="154"/>
      <c r="L191" s="181"/>
      <c r="M191" s="163" t="s">
        <v>0</v>
      </c>
      <c r="N191" s="330"/>
      <c r="O191" s="331">
        <f>J191-F191</f>
        <v>15.144297399966144</v>
      </c>
      <c r="P191" s="290"/>
      <c r="Q191" s="163" t="s">
        <v>0</v>
      </c>
      <c r="R191" s="313">
        <v>7.076508801732345</v>
      </c>
      <c r="S191" s="147"/>
      <c r="T191" s="287"/>
      <c r="V191" s="302" t="s">
        <v>17</v>
      </c>
      <c r="W191" s="318">
        <v>41.559415957062321</v>
      </c>
      <c r="X191" s="317">
        <v>299.48249727871087</v>
      </c>
      <c r="AM191" s="38"/>
      <c r="AN191" s="38"/>
      <c r="AO191" s="38"/>
      <c r="AP191" s="38"/>
      <c r="AQ191" s="38"/>
    </row>
    <row r="192" spans="3:43" ht="17.25" customHeight="1">
      <c r="C192" s="286"/>
      <c r="D192" s="286"/>
      <c r="E192" s="163" t="s">
        <v>2</v>
      </c>
      <c r="F192" s="292">
        <v>19.137451298345209</v>
      </c>
      <c r="G192" s="329"/>
      <c r="H192" s="322"/>
      <c r="I192" s="163" t="s">
        <v>2</v>
      </c>
      <c r="J192" s="292">
        <v>26.391727771850192</v>
      </c>
      <c r="K192" s="154"/>
      <c r="L192" s="181"/>
      <c r="M192" s="163" t="s">
        <v>2</v>
      </c>
      <c r="N192" s="330"/>
      <c r="O192" s="331">
        <f>J192-F192</f>
        <v>7.2542764735049836</v>
      </c>
      <c r="P192" s="290"/>
      <c r="Q192" s="163" t="s">
        <v>2</v>
      </c>
      <c r="R192" s="313">
        <v>8.480746570154027</v>
      </c>
      <c r="S192" s="147"/>
      <c r="T192" s="287"/>
      <c r="V192" s="302" t="s">
        <v>18</v>
      </c>
      <c r="W192" s="318">
        <v>132.3391374159329</v>
      </c>
      <c r="X192" s="317">
        <v>204.03753166536006</v>
      </c>
      <c r="AM192" s="38"/>
      <c r="AN192" s="38"/>
      <c r="AO192" s="38"/>
      <c r="AP192" s="38"/>
      <c r="AQ192" s="38"/>
    </row>
    <row r="193" spans="3:43" ht="17.25" customHeight="1">
      <c r="C193" s="286"/>
      <c r="D193" s="286"/>
      <c r="E193" s="163" t="s">
        <v>5</v>
      </c>
      <c r="F193" s="292">
        <v>9.9060282355745386</v>
      </c>
      <c r="G193" s="329"/>
      <c r="H193" s="322"/>
      <c r="I193" s="163" t="s">
        <v>5</v>
      </c>
      <c r="J193" s="292">
        <v>72.06538155169666</v>
      </c>
      <c r="K193" s="154"/>
      <c r="L193" s="181"/>
      <c r="M193" s="163" t="s">
        <v>5</v>
      </c>
      <c r="N193" s="330"/>
      <c r="O193" s="331">
        <f>J193-F193</f>
        <v>62.159353316122122</v>
      </c>
      <c r="P193" s="290"/>
      <c r="Q193" s="163" t="s">
        <v>5</v>
      </c>
      <c r="R193" s="313">
        <v>9.9585688411738769</v>
      </c>
      <c r="S193" s="147"/>
      <c r="T193" s="290"/>
      <c r="V193" s="302" t="s">
        <v>19</v>
      </c>
      <c r="W193" s="318">
        <v>129.67198314775806</v>
      </c>
      <c r="X193" s="317">
        <v>724.43658280922443</v>
      </c>
      <c r="AM193" s="38"/>
      <c r="AN193" s="38"/>
      <c r="AO193" s="38"/>
      <c r="AP193" s="38"/>
      <c r="AQ193" s="38"/>
    </row>
    <row r="194" spans="3:43" ht="17.25" customHeight="1">
      <c r="C194" s="286"/>
      <c r="D194" s="286"/>
      <c r="E194" s="163" t="s">
        <v>12</v>
      </c>
      <c r="F194" s="292">
        <v>16.054452842872792</v>
      </c>
      <c r="G194" s="329"/>
      <c r="H194" s="322"/>
      <c r="I194" s="163" t="s">
        <v>12</v>
      </c>
      <c r="J194" s="292">
        <v>55.997063364359121</v>
      </c>
      <c r="K194" s="154"/>
      <c r="L194" s="181"/>
      <c r="M194" s="163" t="s">
        <v>12</v>
      </c>
      <c r="N194" s="330"/>
      <c r="O194" s="331">
        <f>J194-F194</f>
        <v>39.94261052148633</v>
      </c>
      <c r="P194" s="290"/>
      <c r="Q194" s="163" t="s">
        <v>12</v>
      </c>
      <c r="R194" s="313">
        <v>9.5204765028016904</v>
      </c>
      <c r="S194" s="147"/>
      <c r="T194" s="290"/>
      <c r="V194" s="302" t="s">
        <v>20</v>
      </c>
      <c r="W194" s="318">
        <v>141.5474566458189</v>
      </c>
      <c r="X194" s="317">
        <v>366.52744716002496</v>
      </c>
      <c r="AM194" s="38"/>
      <c r="AN194" s="38"/>
      <c r="AO194" s="38"/>
      <c r="AP194" s="38"/>
      <c r="AQ194" s="191"/>
    </row>
    <row r="195" spans="3:43" ht="17.25" customHeight="1">
      <c r="C195" s="286"/>
      <c r="D195" s="286"/>
      <c r="E195" s="163" t="s">
        <v>14</v>
      </c>
      <c r="F195" s="292">
        <v>23.81180394455502</v>
      </c>
      <c r="G195" s="329"/>
      <c r="H195" s="322"/>
      <c r="I195" s="163" t="s">
        <v>14</v>
      </c>
      <c r="J195" s="292">
        <v>41.203347441323587</v>
      </c>
      <c r="K195" s="154"/>
      <c r="L195" s="181"/>
      <c r="M195" s="163" t="s">
        <v>14</v>
      </c>
      <c r="N195" s="330"/>
      <c r="O195" s="331">
        <f>J195-F195</f>
        <v>17.391543496768566</v>
      </c>
      <c r="P195" s="290"/>
      <c r="Q195" s="163" t="s">
        <v>14</v>
      </c>
      <c r="R195" s="313">
        <v>20.749325753164364</v>
      </c>
      <c r="S195" s="147"/>
      <c r="T195" s="290"/>
      <c r="V195" s="302" t="s">
        <v>21</v>
      </c>
      <c r="W195" s="318">
        <v>299.23206837141828</v>
      </c>
      <c r="X195" s="317">
        <v>382.0949211923849</v>
      </c>
      <c r="AM195" s="38"/>
      <c r="AN195" s="38"/>
      <c r="AO195" s="38"/>
      <c r="AP195" s="38"/>
      <c r="AQ195" s="38"/>
    </row>
    <row r="196" spans="3:43" ht="17.25" customHeight="1">
      <c r="C196" s="286"/>
      <c r="D196" s="286"/>
      <c r="E196" s="163" t="s">
        <v>16</v>
      </c>
      <c r="F196" s="292">
        <v>6.5073077030400217</v>
      </c>
      <c r="G196" s="329"/>
      <c r="H196" s="322"/>
      <c r="I196" s="163" t="s">
        <v>16</v>
      </c>
      <c r="J196" s="292">
        <v>20.615724150230452</v>
      </c>
      <c r="K196" s="154"/>
      <c r="L196" s="181"/>
      <c r="M196" s="163" t="s">
        <v>16</v>
      </c>
      <c r="N196" s="330"/>
      <c r="O196" s="331">
        <f>J196-F196</f>
        <v>14.108416447190431</v>
      </c>
      <c r="P196" s="290"/>
      <c r="Q196" s="163" t="s">
        <v>16</v>
      </c>
      <c r="R196" s="313">
        <v>4.3621123472343815</v>
      </c>
      <c r="S196" s="147"/>
      <c r="T196" s="290"/>
      <c r="V196" s="302" t="s">
        <v>22</v>
      </c>
      <c r="W196" s="318">
        <v>855.88593399551416</v>
      </c>
      <c r="X196" s="317">
        <v>274.50927154981702</v>
      </c>
      <c r="AM196" s="38"/>
      <c r="AN196" s="38"/>
      <c r="AO196" s="38"/>
      <c r="AP196" s="38"/>
      <c r="AQ196" s="38"/>
    </row>
    <row r="197" spans="3:43" ht="17.25" customHeight="1">
      <c r="C197" s="286"/>
      <c r="D197" s="286"/>
      <c r="E197" s="163" t="s">
        <v>20</v>
      </c>
      <c r="F197" s="292">
        <v>13.048381007442366</v>
      </c>
      <c r="G197" s="329"/>
      <c r="H197" s="322"/>
      <c r="I197" s="163" t="s">
        <v>20</v>
      </c>
      <c r="J197" s="292">
        <v>59.703678434451099</v>
      </c>
      <c r="K197" s="154"/>
      <c r="L197" s="181"/>
      <c r="M197" s="163" t="s">
        <v>20</v>
      </c>
      <c r="N197" s="330"/>
      <c r="O197" s="331">
        <f>J197-F197</f>
        <v>46.655297427008733</v>
      </c>
      <c r="P197" s="290"/>
      <c r="Q197" s="163" t="s">
        <v>20</v>
      </c>
      <c r="R197" s="313">
        <v>7.057866775643646</v>
      </c>
      <c r="S197" s="147"/>
      <c r="T197" s="290"/>
      <c r="V197" s="302" t="s">
        <v>23</v>
      </c>
      <c r="W197" s="318">
        <v>520.87167026959423</v>
      </c>
      <c r="X197" s="317">
        <v>197.50029134971899</v>
      </c>
      <c r="AM197" s="38"/>
      <c r="AN197" s="38"/>
      <c r="AO197" s="38"/>
      <c r="AP197" s="38"/>
      <c r="AQ197" s="38"/>
    </row>
    <row r="198" spans="3:43" ht="17.25" customHeight="1">
      <c r="C198" s="286"/>
      <c r="D198" s="286"/>
      <c r="E198" s="163" t="s">
        <v>21</v>
      </c>
      <c r="F198" s="292">
        <v>16.792982174309689</v>
      </c>
      <c r="G198" s="329"/>
      <c r="H198" s="322"/>
      <c r="I198" s="163" t="s">
        <v>21</v>
      </c>
      <c r="J198" s="292">
        <v>70.751432020290153</v>
      </c>
      <c r="K198" s="154"/>
      <c r="L198" s="181"/>
      <c r="M198" s="163" t="s">
        <v>21</v>
      </c>
      <c r="N198" s="330"/>
      <c r="O198" s="331">
        <f>J198-F198</f>
        <v>53.958449845980468</v>
      </c>
      <c r="P198" s="290"/>
      <c r="Q198" s="163" t="s">
        <v>21</v>
      </c>
      <c r="R198" s="313">
        <v>8.5441988173928713</v>
      </c>
      <c r="S198" s="147"/>
      <c r="T198" s="290"/>
      <c r="V198" s="302" t="s">
        <v>24</v>
      </c>
      <c r="W198" s="318">
        <v>2529.0057518488088</v>
      </c>
      <c r="X198" s="317">
        <v>629.7463145283117</v>
      </c>
      <c r="AM198" s="38"/>
      <c r="AN198" s="38"/>
      <c r="AO198" s="38"/>
      <c r="AP198" s="38"/>
      <c r="AQ198" s="38"/>
    </row>
    <row r="199" spans="3:43" ht="17.25" customHeight="1">
      <c r="C199" s="286"/>
      <c r="D199" s="286"/>
      <c r="E199" s="163" t="s">
        <v>24</v>
      </c>
      <c r="F199" s="292">
        <v>35.364903471560893</v>
      </c>
      <c r="G199" s="329"/>
      <c r="H199" s="322"/>
      <c r="I199" s="163" t="s">
        <v>24</v>
      </c>
      <c r="J199" s="292">
        <v>77.549421857515838</v>
      </c>
      <c r="K199" s="154"/>
      <c r="L199" s="181"/>
      <c r="M199" s="163" t="s">
        <v>24</v>
      </c>
      <c r="N199" s="330"/>
      <c r="O199" s="331">
        <f>J199-F199</f>
        <v>42.184518385954945</v>
      </c>
      <c r="P199" s="290"/>
      <c r="Q199" s="163" t="s">
        <v>24</v>
      </c>
      <c r="R199" s="313">
        <v>45.593959954766177</v>
      </c>
      <c r="S199" s="147"/>
      <c r="T199" s="290"/>
      <c r="V199" s="302" t="s">
        <v>25</v>
      </c>
      <c r="W199" s="318">
        <v>628.08619805028206</v>
      </c>
      <c r="X199" s="317">
        <v>304.84714011887314</v>
      </c>
    </row>
    <row r="200" spans="3:43" ht="17.25" customHeight="1">
      <c r="C200" s="286"/>
      <c r="D200" s="286"/>
      <c r="E200" s="163" t="s">
        <v>29</v>
      </c>
      <c r="F200" s="292">
        <v>3.0867963444068947</v>
      </c>
      <c r="G200" s="329"/>
      <c r="H200" s="322"/>
      <c r="I200" s="163" t="s">
        <v>29</v>
      </c>
      <c r="J200" s="292">
        <v>36.818327610223967</v>
      </c>
      <c r="K200" s="154"/>
      <c r="L200" s="181"/>
      <c r="M200" s="163" t="s">
        <v>29</v>
      </c>
      <c r="N200" s="330"/>
      <c r="O200" s="331">
        <f>J200-F200</f>
        <v>33.731531265817075</v>
      </c>
      <c r="P200" s="290"/>
      <c r="Q200" s="163" t="s">
        <v>29</v>
      </c>
      <c r="R200" s="313">
        <v>3.5533649439975985</v>
      </c>
      <c r="S200" s="147"/>
      <c r="T200" s="290"/>
      <c r="V200" s="302" t="s">
        <v>26</v>
      </c>
      <c r="W200" s="318">
        <v>766.91429507838541</v>
      </c>
      <c r="X200" s="317">
        <v>340.94741219613616</v>
      </c>
    </row>
    <row r="201" spans="3:43" ht="17.25" customHeight="1">
      <c r="C201" s="286"/>
      <c r="D201" s="286"/>
      <c r="E201" s="163" t="s">
        <v>33</v>
      </c>
      <c r="F201" s="292">
        <v>13.913661539286792</v>
      </c>
      <c r="G201" s="329"/>
      <c r="H201" s="322"/>
      <c r="I201" s="163" t="s">
        <v>33</v>
      </c>
      <c r="J201" s="292">
        <v>58.418412487019886</v>
      </c>
      <c r="K201" s="154"/>
      <c r="L201" s="181"/>
      <c r="M201" s="163" t="s">
        <v>33</v>
      </c>
      <c r="N201" s="330"/>
      <c r="O201" s="331">
        <f>J201-F201</f>
        <v>44.504750947733093</v>
      </c>
      <c r="P201" s="290"/>
      <c r="Q201" s="163" t="s">
        <v>33</v>
      </c>
      <c r="R201" s="313">
        <v>10.895887067503853</v>
      </c>
      <c r="S201" s="147"/>
      <c r="T201" s="290"/>
      <c r="V201" s="302" t="s">
        <v>27</v>
      </c>
      <c r="W201" s="318">
        <v>221.6314277477907</v>
      </c>
      <c r="X201" s="317">
        <v>335.54540453334488</v>
      </c>
    </row>
    <row r="202" spans="3:43" ht="17.25" customHeight="1">
      <c r="C202" s="286"/>
      <c r="D202" s="286"/>
      <c r="E202" s="163" t="s">
        <v>47</v>
      </c>
      <c r="F202" s="292">
        <v>25.819571865443436</v>
      </c>
      <c r="G202" s="329"/>
      <c r="H202" s="322"/>
      <c r="I202" s="163" t="s">
        <v>47</v>
      </c>
      <c r="J202" s="292">
        <v>59.162465014297382</v>
      </c>
      <c r="K202" s="154"/>
      <c r="L202" s="181"/>
      <c r="M202" s="163" t="s">
        <v>47</v>
      </c>
      <c r="N202" s="332"/>
      <c r="O202" s="331">
        <f>J202-F202</f>
        <v>33.342893148853946</v>
      </c>
      <c r="P202" s="290"/>
      <c r="Q202" s="163" t="s">
        <v>47</v>
      </c>
      <c r="R202" s="313">
        <v>34.614939870490289</v>
      </c>
      <c r="S202" s="147"/>
      <c r="T202" s="290"/>
      <c r="V202" s="302" t="s">
        <v>28</v>
      </c>
      <c r="W202" s="318">
        <v>79.306559326685601</v>
      </c>
      <c r="X202" s="317">
        <v>799.73129251700698</v>
      </c>
    </row>
    <row r="203" spans="3:43" ht="17.25" customHeight="1">
      <c r="C203" s="286"/>
      <c r="D203" s="286"/>
      <c r="E203" s="164" t="s">
        <v>13</v>
      </c>
      <c r="F203" s="293">
        <v>21.025490881272347</v>
      </c>
      <c r="G203" s="329"/>
      <c r="H203" s="322"/>
      <c r="I203" s="164" t="s">
        <v>13</v>
      </c>
      <c r="J203" s="293">
        <v>56.719056357428421</v>
      </c>
      <c r="K203" s="154"/>
      <c r="L203" s="181"/>
      <c r="M203" s="164" t="s">
        <v>13</v>
      </c>
      <c r="N203" s="333"/>
      <c r="O203" s="334">
        <f>J203-F203</f>
        <v>35.693565476156074</v>
      </c>
      <c r="P203" s="290"/>
      <c r="Q203" s="305" t="s">
        <v>13</v>
      </c>
      <c r="R203" s="314">
        <v>10.062515543251296</v>
      </c>
      <c r="S203" s="147"/>
      <c r="T203" s="287"/>
      <c r="V203" s="302" t="s">
        <v>29</v>
      </c>
      <c r="W203" s="289">
        <v>28.090124143174044</v>
      </c>
      <c r="X203" s="154">
        <v>284.78881130130134</v>
      </c>
      <c r="AP203" s="180"/>
    </row>
    <row r="204" spans="3:43" ht="17.25" customHeight="1">
      <c r="C204" s="286"/>
      <c r="D204" s="286"/>
      <c r="E204" s="164" t="s">
        <v>23</v>
      </c>
      <c r="F204" s="293">
        <v>10.348212532795497</v>
      </c>
      <c r="G204" s="329"/>
      <c r="H204" s="322"/>
      <c r="I204" s="164" t="s">
        <v>23</v>
      </c>
      <c r="J204" s="293">
        <v>25.155196164373784</v>
      </c>
      <c r="K204" s="154"/>
      <c r="L204" s="181"/>
      <c r="M204" s="164" t="s">
        <v>23</v>
      </c>
      <c r="N204" s="333"/>
      <c r="O204" s="334">
        <f>J204-F204</f>
        <v>14.806983631578287</v>
      </c>
      <c r="P204" s="290"/>
      <c r="Q204" s="305" t="s">
        <v>23</v>
      </c>
      <c r="R204" s="314">
        <v>6.3048041629720171</v>
      </c>
      <c r="S204" s="147"/>
      <c r="T204" s="287"/>
      <c r="V204" s="302" t="s">
        <v>30</v>
      </c>
      <c r="W204" s="289">
        <v>277.35790867695886</v>
      </c>
      <c r="X204" s="154">
        <v>523.83672017345225</v>
      </c>
      <c r="AP204" s="180"/>
    </row>
    <row r="205" spans="3:43" ht="17.25" customHeight="1">
      <c r="C205" s="286"/>
      <c r="D205" s="286"/>
      <c r="E205" s="164" t="s">
        <v>26</v>
      </c>
      <c r="F205" s="293">
        <v>39.883491582954903</v>
      </c>
      <c r="G205" s="329"/>
      <c r="H205" s="322"/>
      <c r="I205" s="164" t="s">
        <v>26</v>
      </c>
      <c r="J205" s="293">
        <v>61.698153403687094</v>
      </c>
      <c r="K205" s="154"/>
      <c r="L205" s="181"/>
      <c r="M205" s="164" t="s">
        <v>26</v>
      </c>
      <c r="N205" s="333"/>
      <c r="O205" s="334">
        <f>J205-F205</f>
        <v>21.814661820732191</v>
      </c>
      <c r="P205" s="290"/>
      <c r="Q205" s="305" t="s">
        <v>26</v>
      </c>
      <c r="R205" s="314">
        <v>18.051261808183373</v>
      </c>
      <c r="S205" s="149"/>
      <c r="T205" s="287"/>
      <c r="V205" s="302" t="s">
        <v>31</v>
      </c>
      <c r="W205" s="289">
        <v>825.84980496279547</v>
      </c>
      <c r="X205" s="154">
        <v>264.36542526261377</v>
      </c>
      <c r="AP205" s="180"/>
    </row>
    <row r="206" spans="3:43" ht="17.25" customHeight="1">
      <c r="C206" s="286"/>
      <c r="D206" s="286"/>
      <c r="E206" s="164" t="s">
        <v>28</v>
      </c>
      <c r="F206" s="293">
        <v>5.4808942837678787</v>
      </c>
      <c r="G206" s="335"/>
      <c r="H206" s="322"/>
      <c r="I206" s="164" t="s">
        <v>28</v>
      </c>
      <c r="J206" s="293">
        <v>70.887122137460395</v>
      </c>
      <c r="K206" s="335"/>
      <c r="L206" s="336"/>
      <c r="M206" s="164" t="s">
        <v>28</v>
      </c>
      <c r="N206" s="333"/>
      <c r="O206" s="334">
        <f>J206-F206</f>
        <v>65.406227853692513</v>
      </c>
      <c r="P206" s="290"/>
      <c r="Q206" s="305" t="s">
        <v>28</v>
      </c>
      <c r="R206" s="314">
        <v>29.462486324638693</v>
      </c>
      <c r="S206" s="155"/>
      <c r="T206" s="287"/>
      <c r="V206" s="302" t="s">
        <v>32</v>
      </c>
      <c r="W206" s="289">
        <v>28.34457423030392</v>
      </c>
      <c r="X206" s="154">
        <v>327.32625730076057</v>
      </c>
      <c r="AP206" s="180"/>
    </row>
    <row r="207" spans="3:43" ht="17.25" customHeight="1">
      <c r="C207" s="286"/>
      <c r="D207" s="286"/>
      <c r="E207" s="164" t="s">
        <v>38</v>
      </c>
      <c r="F207" s="293">
        <v>11.184938223181028</v>
      </c>
      <c r="G207" s="335"/>
      <c r="H207" s="322"/>
      <c r="I207" s="164" t="s">
        <v>38</v>
      </c>
      <c r="J207" s="293">
        <v>30.40059796389507</v>
      </c>
      <c r="K207" s="335"/>
      <c r="L207" s="336"/>
      <c r="M207" s="164" t="s">
        <v>38</v>
      </c>
      <c r="N207" s="333"/>
      <c r="O207" s="334">
        <f>J207-F207</f>
        <v>19.215659740714042</v>
      </c>
      <c r="P207" s="290"/>
      <c r="Q207" s="305" t="s">
        <v>38</v>
      </c>
      <c r="R207" s="314">
        <v>15.989133180521119</v>
      </c>
      <c r="S207" s="149"/>
      <c r="T207" s="40"/>
      <c r="V207" s="302" t="s">
        <v>33</v>
      </c>
      <c r="W207" s="289">
        <v>332.33750953955746</v>
      </c>
      <c r="X207" s="154">
        <v>523.7517606087016</v>
      </c>
      <c r="AP207" s="180"/>
    </row>
    <row r="208" spans="3:43" ht="17.25" customHeight="1">
      <c r="C208" s="286"/>
      <c r="D208" s="286"/>
      <c r="E208" s="164" t="s">
        <v>42</v>
      </c>
      <c r="F208" s="293">
        <v>15.387892144536952</v>
      </c>
      <c r="G208" s="335"/>
      <c r="H208" s="322"/>
      <c r="I208" s="164" t="s">
        <v>42</v>
      </c>
      <c r="J208" s="293">
        <v>46.579531987880721</v>
      </c>
      <c r="K208" s="335"/>
      <c r="L208" s="336"/>
      <c r="M208" s="164" t="s">
        <v>42</v>
      </c>
      <c r="N208" s="333"/>
      <c r="O208" s="334">
        <f>J208-F208</f>
        <v>31.191639843343768</v>
      </c>
      <c r="P208" s="290"/>
      <c r="Q208" s="305" t="s">
        <v>42</v>
      </c>
      <c r="R208" s="314">
        <v>17.213167087880933</v>
      </c>
      <c r="S208" s="149"/>
      <c r="T208" s="40"/>
      <c r="V208" s="302" t="s">
        <v>34</v>
      </c>
      <c r="W208" s="289">
        <v>1376.4517063819353</v>
      </c>
      <c r="X208" s="154">
        <v>351.39978651802437</v>
      </c>
      <c r="AC208" s="44"/>
      <c r="AP208" s="180"/>
    </row>
    <row r="209" spans="3:42" ht="17.25" customHeight="1">
      <c r="C209" s="286"/>
      <c r="D209" s="286"/>
      <c r="E209" s="164" t="s">
        <v>44</v>
      </c>
      <c r="F209" s="293">
        <v>4.8805460750853014</v>
      </c>
      <c r="G209" s="335"/>
      <c r="H209" s="322"/>
      <c r="I209" s="164" t="s">
        <v>44</v>
      </c>
      <c r="J209" s="293">
        <v>65.607866507747346</v>
      </c>
      <c r="K209" s="335"/>
      <c r="L209" s="336"/>
      <c r="M209" s="164" t="s">
        <v>44</v>
      </c>
      <c r="N209" s="333"/>
      <c r="O209" s="334">
        <f>J209-F209</f>
        <v>60.727320432662047</v>
      </c>
      <c r="P209" s="40"/>
      <c r="Q209" s="305" t="s">
        <v>44</v>
      </c>
      <c r="R209" s="314">
        <v>16.949715051961117</v>
      </c>
      <c r="S209" s="149"/>
      <c r="T209" s="40"/>
      <c r="V209" s="302" t="s">
        <v>35</v>
      </c>
      <c r="W209" s="289">
        <v>688.51973793608022</v>
      </c>
      <c r="X209" s="154">
        <v>359.96372838464782</v>
      </c>
      <c r="AC209" s="44"/>
      <c r="AP209" s="180"/>
    </row>
    <row r="210" spans="3:42" ht="17.25" customHeight="1">
      <c r="C210" s="286"/>
      <c r="D210" s="286"/>
      <c r="E210" s="164" t="s">
        <v>46</v>
      </c>
      <c r="F210" s="293">
        <v>20.246348155919634</v>
      </c>
      <c r="G210" s="335"/>
      <c r="H210" s="322"/>
      <c r="I210" s="164" t="s">
        <v>46</v>
      </c>
      <c r="J210" s="293">
        <v>51.502652357129449</v>
      </c>
      <c r="K210" s="335"/>
      <c r="L210" s="336"/>
      <c r="M210" s="164" t="s">
        <v>46</v>
      </c>
      <c r="N210" s="333"/>
      <c r="O210" s="334">
        <f>J210-F210</f>
        <v>31.256304201209815</v>
      </c>
      <c r="P210" s="40"/>
      <c r="Q210" s="305" t="s">
        <v>46</v>
      </c>
      <c r="R210" s="314">
        <v>13.021580354972043</v>
      </c>
      <c r="S210" s="149"/>
      <c r="T210" s="40"/>
      <c r="V210" s="302" t="s">
        <v>36</v>
      </c>
      <c r="W210" s="289">
        <v>119.46794604203043</v>
      </c>
      <c r="X210" s="154">
        <v>483.71462530573763</v>
      </c>
      <c r="AC210" s="44"/>
      <c r="AP210" s="180"/>
    </row>
    <row r="211" spans="3:42" ht="17.25" customHeight="1">
      <c r="C211" s="286"/>
      <c r="D211" s="286"/>
      <c r="E211" s="164" t="s">
        <v>48</v>
      </c>
      <c r="F211" s="293">
        <v>18.611032645978764</v>
      </c>
      <c r="G211" s="335"/>
      <c r="H211" s="322"/>
      <c r="I211" s="164" t="s">
        <v>48</v>
      </c>
      <c r="J211" s="293">
        <v>95.086423339489087</v>
      </c>
      <c r="K211" s="335"/>
      <c r="L211" s="336"/>
      <c r="M211" s="164" t="s">
        <v>48</v>
      </c>
      <c r="N211" s="337"/>
      <c r="O211" s="334">
        <f>J211-F211</f>
        <v>76.47539069351032</v>
      </c>
      <c r="P211" s="40"/>
      <c r="Q211" s="305" t="s">
        <v>48</v>
      </c>
      <c r="R211" s="314">
        <v>25.919325239977418</v>
      </c>
      <c r="S211" s="149"/>
      <c r="T211" s="40"/>
      <c r="V211" s="302" t="s">
        <v>37</v>
      </c>
      <c r="W211" s="289">
        <v>65.544754305953617</v>
      </c>
      <c r="X211" s="154">
        <v>409.18214758152641</v>
      </c>
      <c r="AC211" s="44"/>
      <c r="AP211" s="180"/>
    </row>
    <row r="212" spans="3:42" ht="17.25" customHeight="1">
      <c r="C212" s="286"/>
      <c r="D212" s="286"/>
      <c r="E212" s="171" t="s">
        <v>1</v>
      </c>
      <c r="F212" s="294">
        <v>26.849155503785681</v>
      </c>
      <c r="G212" s="335"/>
      <c r="H212" s="322"/>
      <c r="I212" s="171" t="s">
        <v>1</v>
      </c>
      <c r="J212" s="294">
        <v>65.313113210757351</v>
      </c>
      <c r="K212" s="335"/>
      <c r="L212" s="336"/>
      <c r="M212" s="171" t="s">
        <v>1</v>
      </c>
      <c r="N212" s="295"/>
      <c r="O212" s="338">
        <f>J212-F212</f>
        <v>38.463957706971669</v>
      </c>
      <c r="P212" s="40"/>
      <c r="Q212" s="307" t="s">
        <v>3</v>
      </c>
      <c r="R212" s="315">
        <v>13.882697337291951</v>
      </c>
      <c r="S212" s="149"/>
      <c r="T212" s="40"/>
      <c r="V212" s="302" t="s">
        <v>38</v>
      </c>
      <c r="W212" s="289">
        <v>1131.6198806217124</v>
      </c>
      <c r="X212" s="154">
        <v>248.53408597981596</v>
      </c>
      <c r="AC212" s="44"/>
      <c r="AP212" s="180"/>
    </row>
    <row r="213" spans="3:42" ht="17.25" customHeight="1">
      <c r="C213" s="286"/>
      <c r="D213" s="286"/>
      <c r="E213" s="173" t="s">
        <v>3</v>
      </c>
      <c r="F213" s="294">
        <v>4.6677011437356031</v>
      </c>
      <c r="G213" s="335"/>
      <c r="H213" s="322"/>
      <c r="I213" s="173" t="s">
        <v>3</v>
      </c>
      <c r="J213" s="294">
        <v>35.327078526484797</v>
      </c>
      <c r="K213" s="335"/>
      <c r="L213" s="336"/>
      <c r="M213" s="173" t="s">
        <v>3</v>
      </c>
      <c r="N213" s="296"/>
      <c r="O213" s="338">
        <f>J213-F213</f>
        <v>30.659377382749195</v>
      </c>
      <c r="P213" s="40"/>
      <c r="Q213" s="307" t="s">
        <v>8</v>
      </c>
      <c r="R213" s="315">
        <v>5.5218272913187345</v>
      </c>
      <c r="S213" s="149"/>
      <c r="T213" s="40"/>
      <c r="V213" s="302" t="s">
        <v>39</v>
      </c>
      <c r="W213" s="289">
        <v>356.24274675196023</v>
      </c>
      <c r="X213" s="154">
        <v>388.78128373431923</v>
      </c>
      <c r="AC213" s="44"/>
      <c r="AP213" s="180"/>
    </row>
    <row r="214" spans="3:42" ht="17.25" customHeight="1">
      <c r="C214" s="286"/>
      <c r="D214" s="286"/>
      <c r="E214" s="173" t="s">
        <v>8</v>
      </c>
      <c r="F214" s="294">
        <v>6.523835009208323</v>
      </c>
      <c r="G214" s="335"/>
      <c r="H214" s="322"/>
      <c r="I214" s="173" t="s">
        <v>8</v>
      </c>
      <c r="J214" s="294">
        <v>21.195492577979969</v>
      </c>
      <c r="K214" s="335"/>
      <c r="L214" s="336"/>
      <c r="M214" s="173" t="s">
        <v>8</v>
      </c>
      <c r="N214" s="174"/>
      <c r="O214" s="338">
        <f>J214-F214</f>
        <v>14.671657568771646</v>
      </c>
      <c r="P214" s="40"/>
      <c r="Q214" s="307" t="s">
        <v>9</v>
      </c>
      <c r="R214" s="315">
        <v>9.2751749507984957</v>
      </c>
      <c r="S214" s="149"/>
      <c r="T214" s="40"/>
      <c r="V214" s="302" t="s">
        <v>40</v>
      </c>
      <c r="W214" s="289">
        <v>728.77596822005944</v>
      </c>
      <c r="X214" s="154">
        <v>293.21783303719724</v>
      </c>
      <c r="AC214" s="44"/>
    </row>
    <row r="215" spans="3:42" ht="17.25" customHeight="1">
      <c r="C215" s="286"/>
      <c r="D215" s="286"/>
      <c r="E215" s="173" t="s">
        <v>9</v>
      </c>
      <c r="F215" s="294">
        <v>7.2853956817350962</v>
      </c>
      <c r="G215" s="335"/>
      <c r="H215" s="322"/>
      <c r="I215" s="173" t="s">
        <v>9</v>
      </c>
      <c r="J215" s="294">
        <v>26.034238606189142</v>
      </c>
      <c r="K215" s="335"/>
      <c r="L215" s="336"/>
      <c r="M215" s="173" t="s">
        <v>9</v>
      </c>
      <c r="N215" s="174"/>
      <c r="O215" s="338">
        <f>J215-F215</f>
        <v>18.748842924454046</v>
      </c>
      <c r="P215" s="40"/>
      <c r="Q215" s="307" t="s">
        <v>10</v>
      </c>
      <c r="R215" s="315">
        <v>27.2912584777694</v>
      </c>
      <c r="S215" s="149"/>
      <c r="T215" s="40"/>
      <c r="V215" s="302" t="s">
        <v>41</v>
      </c>
      <c r="W215" s="289">
        <v>1052.2474686727753</v>
      </c>
      <c r="X215" s="154">
        <v>252.09864255832639</v>
      </c>
      <c r="AC215" s="44"/>
    </row>
    <row r="216" spans="3:42" ht="17.25" customHeight="1">
      <c r="C216" s="286"/>
      <c r="D216" s="286"/>
      <c r="E216" s="173" t="s">
        <v>10</v>
      </c>
      <c r="F216" s="294">
        <v>15.509861748631405</v>
      </c>
      <c r="G216" s="335"/>
      <c r="H216" s="322"/>
      <c r="I216" s="173" t="s">
        <v>10</v>
      </c>
      <c r="J216" s="294">
        <v>32.590409381022397</v>
      </c>
      <c r="K216" s="335"/>
      <c r="L216" s="336"/>
      <c r="M216" s="173" t="s">
        <v>10</v>
      </c>
      <c r="N216" s="174"/>
      <c r="O216" s="338">
        <f>J216-F216</f>
        <v>17.080547632390992</v>
      </c>
      <c r="P216" s="40"/>
      <c r="Q216" s="307" t="s">
        <v>22</v>
      </c>
      <c r="R216" s="315">
        <v>18.813576955588786</v>
      </c>
      <c r="S216" s="149"/>
      <c r="T216" s="40"/>
      <c r="V216" s="302" t="s">
        <v>42</v>
      </c>
      <c r="W216" s="289">
        <v>629.18742194844742</v>
      </c>
      <c r="X216" s="154">
        <v>400.62289529893985</v>
      </c>
      <c r="AC216" s="44"/>
      <c r="AP216" s="180"/>
    </row>
    <row r="217" spans="3:42" ht="17.25" customHeight="1">
      <c r="C217" s="286"/>
      <c r="D217" s="286"/>
      <c r="E217" s="173" t="s">
        <v>22</v>
      </c>
      <c r="F217" s="294">
        <v>23.701213005945544</v>
      </c>
      <c r="G217" s="335"/>
      <c r="H217" s="322"/>
      <c r="I217" s="173" t="s">
        <v>22</v>
      </c>
      <c r="J217" s="294">
        <v>41.428544422725786</v>
      </c>
      <c r="K217" s="335"/>
      <c r="L217" s="336"/>
      <c r="M217" s="173" t="s">
        <v>22</v>
      </c>
      <c r="N217" s="174"/>
      <c r="O217" s="338">
        <f>J217-F217</f>
        <v>17.727331416780242</v>
      </c>
      <c r="P217" s="40"/>
      <c r="Q217" s="307" t="s">
        <v>27</v>
      </c>
      <c r="R217" s="315">
        <v>8.6791922799546715</v>
      </c>
      <c r="S217" s="149"/>
      <c r="T217" s="40"/>
      <c r="V217" s="302" t="s">
        <v>43</v>
      </c>
      <c r="W217" s="289">
        <v>224.75088813794298</v>
      </c>
      <c r="X217" s="154">
        <v>285.98938848475257</v>
      </c>
      <c r="AC217" s="44"/>
    </row>
    <row r="218" spans="3:42" ht="17.25" customHeight="1">
      <c r="C218" s="286"/>
      <c r="D218" s="286"/>
      <c r="E218" s="173" t="s">
        <v>27</v>
      </c>
      <c r="F218" s="294">
        <v>16.742001240804761</v>
      </c>
      <c r="G218" s="335"/>
      <c r="H218" s="322"/>
      <c r="I218" s="173" t="s">
        <v>27</v>
      </c>
      <c r="J218" s="294">
        <v>54.038563651913776</v>
      </c>
      <c r="K218" s="335"/>
      <c r="L218" s="336"/>
      <c r="M218" s="173" t="s">
        <v>27</v>
      </c>
      <c r="N218" s="174"/>
      <c r="O218" s="338">
        <f>J218-F218</f>
        <v>37.296562411109015</v>
      </c>
      <c r="P218" s="40"/>
      <c r="Q218" s="307" t="s">
        <v>34</v>
      </c>
      <c r="R218" s="315">
        <v>28.031061871285967</v>
      </c>
      <c r="S218" s="149"/>
      <c r="T218" s="40"/>
      <c r="V218" s="302" t="s">
        <v>44</v>
      </c>
      <c r="W218" s="289">
        <v>78.277207688972439</v>
      </c>
      <c r="X218" s="154">
        <v>768.16376165383065</v>
      </c>
      <c r="AC218" s="44"/>
      <c r="AP218" s="180"/>
    </row>
    <row r="219" spans="3:42" ht="17.25" customHeight="1">
      <c r="C219" s="286"/>
      <c r="D219" s="286"/>
      <c r="E219" s="173" t="s">
        <v>34</v>
      </c>
      <c r="F219" s="294">
        <v>21.110822887963309</v>
      </c>
      <c r="G219" s="335"/>
      <c r="H219" s="322"/>
      <c r="I219" s="173" t="s">
        <v>34</v>
      </c>
      <c r="J219" s="294">
        <v>37.234125674995198</v>
      </c>
      <c r="K219" s="335"/>
      <c r="L219" s="336"/>
      <c r="M219" s="173" t="s">
        <v>34</v>
      </c>
      <c r="N219" s="174"/>
      <c r="O219" s="338">
        <f>J219-F219</f>
        <v>16.123302787031889</v>
      </c>
      <c r="P219" s="290"/>
      <c r="Q219" s="307" t="s">
        <v>39</v>
      </c>
      <c r="R219" s="315">
        <v>13.134573637847827</v>
      </c>
      <c r="S219" s="149"/>
      <c r="T219" s="40"/>
      <c r="V219" s="302" t="s">
        <v>45</v>
      </c>
      <c r="W219" s="318">
        <v>302.30991275110944</v>
      </c>
      <c r="X219" s="154">
        <v>286.49900149168877</v>
      </c>
      <c r="AC219" s="44"/>
      <c r="AP219" s="180"/>
    </row>
    <row r="220" spans="3:42" ht="17.25" customHeight="1">
      <c r="C220" s="286"/>
      <c r="D220" s="286"/>
      <c r="E220" s="173" t="s">
        <v>39</v>
      </c>
      <c r="F220" s="294">
        <v>35.159798790711847</v>
      </c>
      <c r="G220" s="335"/>
      <c r="H220" s="322"/>
      <c r="I220" s="173" t="s">
        <v>39</v>
      </c>
      <c r="J220" s="294">
        <v>59.723638883008448</v>
      </c>
      <c r="K220" s="335"/>
      <c r="L220" s="336"/>
      <c r="M220" s="173" t="s">
        <v>39</v>
      </c>
      <c r="N220" s="174"/>
      <c r="O220" s="338">
        <f>J220-F220</f>
        <v>24.563840092296601</v>
      </c>
      <c r="P220" s="290"/>
      <c r="Q220" s="309" t="s">
        <v>40</v>
      </c>
      <c r="R220" s="316">
        <v>12.090188176254649</v>
      </c>
      <c r="S220" s="150"/>
      <c r="T220" s="40"/>
      <c r="V220" s="302" t="s">
        <v>46</v>
      </c>
      <c r="W220" s="318">
        <v>605.61514051200675</v>
      </c>
      <c r="X220" s="154">
        <v>367.59822919876103</v>
      </c>
      <c r="AC220" s="44"/>
      <c r="AP220" s="180"/>
    </row>
    <row r="221" spans="3:42" ht="17.25" customHeight="1">
      <c r="C221" s="286"/>
      <c r="D221" s="286"/>
      <c r="E221" s="175" t="s">
        <v>40</v>
      </c>
      <c r="F221" s="297">
        <v>15.005975130021088</v>
      </c>
      <c r="G221" s="339"/>
      <c r="H221" s="322"/>
      <c r="I221" s="175" t="s">
        <v>40</v>
      </c>
      <c r="J221" s="297">
        <v>37.288045063962102</v>
      </c>
      <c r="K221" s="339"/>
      <c r="L221" s="336"/>
      <c r="M221" s="175" t="s">
        <v>40</v>
      </c>
      <c r="N221" s="176"/>
      <c r="O221" s="340">
        <f>J221-F221</f>
        <v>22.282069933941013</v>
      </c>
      <c r="P221" s="290"/>
      <c r="Q221" s="40"/>
      <c r="R221" s="40"/>
      <c r="U221" s="40"/>
      <c r="V221" s="302" t="s">
        <v>47</v>
      </c>
      <c r="W221" s="318">
        <v>690.21357313474789</v>
      </c>
      <c r="X221" s="154">
        <v>721.48134318406107</v>
      </c>
      <c r="AC221" s="44"/>
      <c r="AP221" s="180"/>
    </row>
    <row r="222" spans="3:42" ht="17.25" customHeight="1">
      <c r="C222" s="286"/>
      <c r="D222" s="286"/>
      <c r="E222" s="286"/>
      <c r="F222" s="44"/>
      <c r="U222" s="40"/>
      <c r="V222" s="304" t="s">
        <v>48</v>
      </c>
      <c r="W222" s="319">
        <v>572.26771653543301</v>
      </c>
      <c r="X222" s="320">
        <v>793.42219307081461</v>
      </c>
      <c r="AC222" s="44"/>
      <c r="AP222" s="180"/>
    </row>
    <row r="223" spans="3:42" ht="17.25" customHeight="1">
      <c r="C223" s="286"/>
      <c r="D223" s="286"/>
      <c r="E223" s="286"/>
      <c r="F223" s="44"/>
      <c r="U223" s="152"/>
      <c r="V223" s="152"/>
      <c r="W223" s="40"/>
      <c r="X223" s="40"/>
      <c r="AC223" s="44"/>
    </row>
    <row r="224" spans="3:42" ht="17.25" customHeight="1">
      <c r="C224" s="286"/>
      <c r="D224" s="286"/>
      <c r="E224" s="286"/>
      <c r="F224" s="44"/>
      <c r="U224" s="152"/>
      <c r="V224" s="152"/>
      <c r="W224" s="40"/>
      <c r="X224" s="40"/>
      <c r="AC224" s="44"/>
      <c r="AH224" s="143"/>
      <c r="AI224" s="158"/>
      <c r="AK224" s="44"/>
    </row>
    <row r="225" spans="2:35" ht="17.25">
      <c r="B225" s="44"/>
      <c r="C225" s="143"/>
      <c r="D225" s="127"/>
      <c r="E225" s="128"/>
      <c r="F225" s="44"/>
      <c r="V225" s="113"/>
      <c r="Z225" s="143"/>
      <c r="AA225" s="110"/>
      <c r="AB225" s="113"/>
      <c r="AC225" s="44"/>
      <c r="AD225" s="143"/>
      <c r="AE225" s="113"/>
      <c r="AF225" s="113"/>
    </row>
    <row r="226" spans="2:35" ht="92.25" customHeight="1">
      <c r="B226" s="44"/>
      <c r="C226" s="298"/>
      <c r="D226" s="298"/>
      <c r="E226" s="197" t="s">
        <v>228</v>
      </c>
      <c r="F226" s="198"/>
      <c r="G226" s="199"/>
      <c r="I226" s="197" t="s">
        <v>229</v>
      </c>
      <c r="J226" s="198"/>
      <c r="K226" s="199"/>
      <c r="L226" s="152"/>
      <c r="M226" s="197" t="s">
        <v>230</v>
      </c>
      <c r="N226" s="198"/>
      <c r="O226" s="199"/>
      <c r="P226" s="110"/>
      <c r="Q226" s="197" t="s">
        <v>231</v>
      </c>
      <c r="R226" s="198"/>
      <c r="S226" s="199"/>
      <c r="V226" s="197" t="s">
        <v>232</v>
      </c>
      <c r="W226" s="198"/>
      <c r="X226" s="199"/>
      <c r="Z226" s="298"/>
      <c r="AA226" s="298"/>
      <c r="AB226" s="298"/>
      <c r="AC226" s="197" t="s">
        <v>235</v>
      </c>
      <c r="AD226" s="199"/>
      <c r="AF226" s="110"/>
      <c r="AH226" s="38"/>
      <c r="AI226" s="38"/>
    </row>
    <row r="227" spans="2:35" ht="48" customHeight="1">
      <c r="B227" s="44"/>
      <c r="C227" s="283"/>
      <c r="D227" s="284"/>
      <c r="E227" s="260" t="s">
        <v>49</v>
      </c>
      <c r="F227" s="265" t="s">
        <v>195</v>
      </c>
      <c r="G227" s="149"/>
      <c r="I227" s="260" t="s">
        <v>49</v>
      </c>
      <c r="J227" s="265" t="s">
        <v>195</v>
      </c>
      <c r="K227" s="149"/>
      <c r="L227" s="181"/>
      <c r="M227" s="256" t="s">
        <v>49</v>
      </c>
      <c r="N227" s="347"/>
      <c r="O227" s="258" t="s">
        <v>225</v>
      </c>
      <c r="P227" s="110"/>
      <c r="Q227" s="193" t="s">
        <v>207</v>
      </c>
      <c r="R227" s="194" t="s">
        <v>201</v>
      </c>
      <c r="S227" s="195" t="s">
        <v>234</v>
      </c>
      <c r="V227" s="299" t="s">
        <v>49</v>
      </c>
      <c r="W227" s="300" t="s">
        <v>197</v>
      </c>
      <c r="X227" s="301" t="s">
        <v>198</v>
      </c>
      <c r="Z227" s="129"/>
      <c r="AA227" s="138"/>
      <c r="AB227" s="138"/>
      <c r="AC227" s="372" t="s">
        <v>49</v>
      </c>
      <c r="AD227" s="373" t="s">
        <v>233</v>
      </c>
      <c r="AF227" s="110"/>
      <c r="AG227" s="40"/>
      <c r="AH227" s="178"/>
      <c r="AI227" s="38"/>
    </row>
    <row r="228" spans="2:35" ht="18.75">
      <c r="B228" s="44"/>
      <c r="C228" s="182"/>
      <c r="D228" s="183"/>
      <c r="E228" s="166" t="s">
        <v>6</v>
      </c>
      <c r="F228" s="288">
        <v>3.8529324917094958</v>
      </c>
      <c r="G228" s="145"/>
      <c r="I228" s="166" t="s">
        <v>6</v>
      </c>
      <c r="J228" s="288">
        <v>49.87484140861104</v>
      </c>
      <c r="K228" s="145"/>
      <c r="L228" s="181"/>
      <c r="M228" s="166" t="s">
        <v>6</v>
      </c>
      <c r="N228" s="281"/>
      <c r="O228" s="324">
        <f>J228-F228</f>
        <v>46.021908916901545</v>
      </c>
      <c r="Q228" s="349">
        <f>R228*S228</f>
        <v>15.370327197336559</v>
      </c>
      <c r="R228" s="356">
        <v>12.595225138968294</v>
      </c>
      <c r="S228" s="357">
        <v>1.2203296906366836</v>
      </c>
      <c r="V228" s="302" t="s">
        <v>0</v>
      </c>
      <c r="W228" s="289">
        <f>W173*AD228</f>
        <v>1787.7819405609534</v>
      </c>
      <c r="X228" s="154">
        <f>X173*AD228</f>
        <v>517.60355023063391</v>
      </c>
      <c r="AC228" s="302" t="s">
        <v>0</v>
      </c>
      <c r="AD228" s="370">
        <v>2.3832487874961741</v>
      </c>
      <c r="AF228" s="110"/>
      <c r="AG228" s="146"/>
      <c r="AH228" s="178"/>
      <c r="AI228" s="38"/>
    </row>
    <row r="229" spans="2:35" ht="18.75">
      <c r="B229" s="44"/>
      <c r="C229" s="185"/>
      <c r="D229" s="183"/>
      <c r="E229" s="166" t="s">
        <v>7</v>
      </c>
      <c r="F229" s="288">
        <v>8.3450263363835102</v>
      </c>
      <c r="G229" s="154"/>
      <c r="I229" s="166" t="s">
        <v>7</v>
      </c>
      <c r="J229" s="288">
        <v>37.824526852731353</v>
      </c>
      <c r="K229" s="154"/>
      <c r="L229" s="181"/>
      <c r="M229" s="166" t="s">
        <v>7</v>
      </c>
      <c r="N229" s="281"/>
      <c r="O229" s="324">
        <f>J229-F229</f>
        <v>29.479500516347841</v>
      </c>
      <c r="P229" s="44"/>
      <c r="Q229" s="350">
        <f t="shared" ref="Q229:Q275" si="326">R229*S229</f>
        <v>16.73723730229954</v>
      </c>
      <c r="R229" s="358">
        <v>17.550554607508534</v>
      </c>
      <c r="S229" s="359">
        <v>0.95365859806726339</v>
      </c>
      <c r="V229" s="302" t="s">
        <v>1</v>
      </c>
      <c r="W229" s="289">
        <f>W174*AD229</f>
        <v>1890.9521566863341</v>
      </c>
      <c r="X229" s="154">
        <f>X174*AD229</f>
        <v>720.0545165626545</v>
      </c>
      <c r="AC229" s="302" t="s">
        <v>1</v>
      </c>
      <c r="AD229" s="370">
        <v>1.1873839414056315</v>
      </c>
      <c r="AF229" s="110"/>
      <c r="AG229" s="146"/>
      <c r="AH229" s="178"/>
      <c r="AI229" s="38"/>
    </row>
    <row r="230" spans="2:35" ht="18.75">
      <c r="B230" s="44"/>
      <c r="C230" s="182"/>
      <c r="D230" s="183"/>
      <c r="E230" s="166" t="s">
        <v>11</v>
      </c>
      <c r="F230" s="288">
        <v>9.333417171989522</v>
      </c>
      <c r="G230" s="154"/>
      <c r="I230" s="166" t="s">
        <v>11</v>
      </c>
      <c r="J230" s="288">
        <v>33.209661415922461</v>
      </c>
      <c r="K230" s="154"/>
      <c r="L230" s="181"/>
      <c r="M230" s="166" t="s">
        <v>11</v>
      </c>
      <c r="N230" s="281"/>
      <c r="O230" s="324">
        <f>J230-F230</f>
        <v>23.876244243932938</v>
      </c>
      <c r="P230" s="44"/>
      <c r="Q230" s="350">
        <f t="shared" si="326"/>
        <v>13.554676005680793</v>
      </c>
      <c r="R230" s="358">
        <v>20.261080608551627</v>
      </c>
      <c r="S230" s="359">
        <v>0.66900064550159033</v>
      </c>
      <c r="V230" s="302" t="s">
        <v>2</v>
      </c>
      <c r="W230" s="289">
        <f>W175*AD230</f>
        <v>2218.5896238727751</v>
      </c>
      <c r="X230" s="154">
        <f>X175*AD230</f>
        <v>607.81921701200974</v>
      </c>
      <c r="AC230" s="302" t="s">
        <v>2</v>
      </c>
      <c r="AD230" s="370">
        <v>2.1697541281814718</v>
      </c>
      <c r="AH230" s="178"/>
      <c r="AI230" s="38"/>
    </row>
    <row r="231" spans="2:35" ht="18.75">
      <c r="B231" s="44"/>
      <c r="C231" s="182"/>
      <c r="D231" s="183"/>
      <c r="E231" s="166" t="s">
        <v>17</v>
      </c>
      <c r="F231" s="288">
        <v>5.2062390264347824</v>
      </c>
      <c r="G231" s="154"/>
      <c r="I231" s="166" t="s">
        <v>17</v>
      </c>
      <c r="J231" s="288">
        <v>38.974414461148633</v>
      </c>
      <c r="K231" s="154"/>
      <c r="L231" s="181"/>
      <c r="M231" s="166" t="s">
        <v>17</v>
      </c>
      <c r="N231" s="281"/>
      <c r="O231" s="324">
        <f>J231-F231</f>
        <v>33.768175434713854</v>
      </c>
      <c r="P231" s="44"/>
      <c r="Q231" s="350">
        <f>R231*S231</f>
        <v>7.0191842789883143</v>
      </c>
      <c r="R231" s="358">
        <v>6.7718770471849536</v>
      </c>
      <c r="S231" s="359">
        <v>1.0365197463096536</v>
      </c>
      <c r="V231" s="302" t="s">
        <v>3</v>
      </c>
      <c r="W231" s="289">
        <f>W176*AD231</f>
        <v>731.26421603275776</v>
      </c>
      <c r="X231" s="154">
        <f>X176*AD231</f>
        <v>206.85040814597971</v>
      </c>
      <c r="AC231" s="302" t="s">
        <v>3</v>
      </c>
      <c r="AD231" s="370">
        <v>0.7574184393695087</v>
      </c>
      <c r="AH231" s="178"/>
      <c r="AI231" s="38"/>
    </row>
    <row r="232" spans="2:35" ht="18.75">
      <c r="B232" s="44"/>
      <c r="C232" s="182"/>
      <c r="D232" s="183"/>
      <c r="E232" s="166" t="s">
        <v>18</v>
      </c>
      <c r="F232" s="288">
        <v>5.9026098049067297</v>
      </c>
      <c r="G232" s="154"/>
      <c r="I232" s="166" t="s">
        <v>18</v>
      </c>
      <c r="J232" s="288">
        <v>18.590454115544748</v>
      </c>
      <c r="K232" s="154"/>
      <c r="L232" s="181"/>
      <c r="M232" s="166" t="s">
        <v>18</v>
      </c>
      <c r="N232" s="281"/>
      <c r="O232" s="324">
        <f>J232-F232</f>
        <v>12.687844310638019</v>
      </c>
      <c r="P232" s="44"/>
      <c r="Q232" s="350">
        <f t="shared" si="326"/>
        <v>20.768043383628047</v>
      </c>
      <c r="R232" s="358">
        <v>29.191274412744125</v>
      </c>
      <c r="S232" s="359">
        <v>0.71144695808694391</v>
      </c>
      <c r="V232" s="302" t="s">
        <v>4</v>
      </c>
      <c r="W232" s="289">
        <f>W177*AD232</f>
        <v>227.09024218616281</v>
      </c>
      <c r="X232" s="154">
        <f>X177*AD232</f>
        <v>119.15851771674969</v>
      </c>
      <c r="AC232" s="302" t="s">
        <v>4</v>
      </c>
      <c r="AD232" s="370">
        <v>0.3640433778661184</v>
      </c>
      <c r="AH232" s="178"/>
      <c r="AI232" s="38"/>
    </row>
    <row r="233" spans="2:35" ht="18.75">
      <c r="B233" s="44"/>
      <c r="C233" s="182"/>
      <c r="D233" s="183"/>
      <c r="E233" s="166" t="s">
        <v>19</v>
      </c>
      <c r="F233" s="288">
        <v>27.749794439829255</v>
      </c>
      <c r="G233" s="154"/>
      <c r="I233" s="166" t="s">
        <v>19</v>
      </c>
      <c r="J233" s="288">
        <v>198.00722263907269</v>
      </c>
      <c r="K233" s="154"/>
      <c r="L233" s="181"/>
      <c r="M233" s="166" t="s">
        <v>19</v>
      </c>
      <c r="N233" s="281"/>
      <c r="O233" s="324">
        <f>J233-F233</f>
        <v>170.25742819924344</v>
      </c>
      <c r="P233" s="44"/>
      <c r="Q233" s="350">
        <f t="shared" si="326"/>
        <v>128.92741105232463</v>
      </c>
      <c r="R233" s="358">
        <v>38.42418546365915</v>
      </c>
      <c r="S233" s="359">
        <v>3.3553713500123945</v>
      </c>
      <c r="V233" s="302" t="s">
        <v>5</v>
      </c>
      <c r="W233" s="289">
        <f>W178*AD233</f>
        <v>117.79847655958635</v>
      </c>
      <c r="X233" s="154">
        <f>X178*AD233</f>
        <v>353.16274920094185</v>
      </c>
      <c r="AC233" s="302" t="s">
        <v>5</v>
      </c>
      <c r="AD233" s="370">
        <v>0.70118437209300211</v>
      </c>
      <c r="AH233" s="178"/>
      <c r="AI233" s="38"/>
    </row>
    <row r="234" spans="2:35" ht="18.75">
      <c r="B234" s="44"/>
      <c r="C234" s="182"/>
      <c r="D234" s="183"/>
      <c r="E234" s="166" t="s">
        <v>30</v>
      </c>
      <c r="F234" s="288">
        <v>7.8512957671400816</v>
      </c>
      <c r="G234" s="154"/>
      <c r="I234" s="166" t="s">
        <v>30</v>
      </c>
      <c r="J234" s="288">
        <v>65.318202064142795</v>
      </c>
      <c r="K234" s="154"/>
      <c r="L234" s="181"/>
      <c r="M234" s="166" t="s">
        <v>30</v>
      </c>
      <c r="N234" s="281"/>
      <c r="O234" s="324">
        <f>J234-F234</f>
        <v>57.466906297002716</v>
      </c>
      <c r="P234" s="44"/>
      <c r="Q234" s="350">
        <f t="shared" si="326"/>
        <v>29.971847400774877</v>
      </c>
      <c r="R234" s="358">
        <v>30.960223634303727</v>
      </c>
      <c r="S234" s="359">
        <v>0.96807593364946709</v>
      </c>
      <c r="V234" s="302" t="s">
        <v>6</v>
      </c>
      <c r="W234" s="289">
        <f>W179*AD234</f>
        <v>43.658660845452673</v>
      </c>
      <c r="X234" s="154">
        <f>X179*AD234</f>
        <v>473.17973966770575</v>
      </c>
      <c r="AC234" s="302" t="s">
        <v>6</v>
      </c>
      <c r="AD234" s="370">
        <v>1.2203296906366836</v>
      </c>
      <c r="AH234" s="178"/>
      <c r="AI234" s="38"/>
    </row>
    <row r="235" spans="2:35" ht="18.75">
      <c r="B235" s="44"/>
      <c r="C235" s="182"/>
      <c r="D235" s="183"/>
      <c r="E235" s="166" t="s">
        <v>32</v>
      </c>
      <c r="F235" s="288">
        <v>1.513075138571266</v>
      </c>
      <c r="G235" s="154"/>
      <c r="I235" s="166" t="s">
        <v>32</v>
      </c>
      <c r="J235" s="288">
        <v>17.015923699679881</v>
      </c>
      <c r="K235" s="154"/>
      <c r="L235" s="181"/>
      <c r="M235" s="166" t="s">
        <v>32</v>
      </c>
      <c r="N235" s="281"/>
      <c r="O235" s="324">
        <f>J235-F235</f>
        <v>15.502848561108616</v>
      </c>
      <c r="P235" s="44"/>
      <c r="Q235" s="350">
        <f t="shared" si="326"/>
        <v>3.6227994087623263</v>
      </c>
      <c r="R235" s="358">
        <v>7.7902419216377741</v>
      </c>
      <c r="S235" s="359">
        <v>0.46504324836175187</v>
      </c>
      <c r="V235" s="302" t="s">
        <v>7</v>
      </c>
      <c r="W235" s="289">
        <f>W180*AD235</f>
        <v>111.56937375241716</v>
      </c>
      <c r="X235" s="154">
        <f>X180*AD235</f>
        <v>301.33534207271913</v>
      </c>
      <c r="AC235" s="302" t="s">
        <v>7</v>
      </c>
      <c r="AD235" s="370">
        <v>0.95365859806726339</v>
      </c>
      <c r="AH235" s="178"/>
      <c r="AI235" s="38"/>
    </row>
    <row r="236" spans="2:35" ht="18.75">
      <c r="B236" s="44"/>
      <c r="C236" s="182"/>
      <c r="D236" s="183"/>
      <c r="E236" s="166" t="s">
        <v>37</v>
      </c>
      <c r="F236" s="288">
        <v>8.0050801840559913</v>
      </c>
      <c r="G236" s="154"/>
      <c r="I236" s="166" t="s">
        <v>37</v>
      </c>
      <c r="J236" s="288">
        <v>44.18216870509206</v>
      </c>
      <c r="K236" s="154"/>
      <c r="L236" s="181"/>
      <c r="M236" s="166" t="s">
        <v>37</v>
      </c>
      <c r="N236" s="281"/>
      <c r="O236" s="324">
        <f>J236-F236</f>
        <v>36.177088521036069</v>
      </c>
      <c r="P236" s="44"/>
      <c r="Q236" s="350">
        <f t="shared" si="326"/>
        <v>10.94302103501057</v>
      </c>
      <c r="R236" s="358">
        <v>10.779071314529006</v>
      </c>
      <c r="S236" s="359">
        <v>1.0152100042478223</v>
      </c>
      <c r="V236" s="302" t="s">
        <v>8</v>
      </c>
      <c r="W236" s="289">
        <f>W181*AD236</f>
        <v>707.33663941851535</v>
      </c>
      <c r="X236" s="154">
        <f>X181*AD236</f>
        <v>102.50695435284577</v>
      </c>
      <c r="AC236" s="302" t="s">
        <v>8</v>
      </c>
      <c r="AD236" s="370">
        <v>0.60986846802919381</v>
      </c>
      <c r="AH236" s="191"/>
      <c r="AI236" s="38"/>
    </row>
    <row r="237" spans="2:35" ht="18.75">
      <c r="B237" s="44"/>
      <c r="C237" s="182"/>
      <c r="D237" s="183"/>
      <c r="E237" s="168" t="s">
        <v>4</v>
      </c>
      <c r="F237" s="291">
        <v>2.6976245658820281</v>
      </c>
      <c r="G237" s="154"/>
      <c r="I237" s="168" t="s">
        <v>4</v>
      </c>
      <c r="J237" s="291">
        <v>19.042718010100202</v>
      </c>
      <c r="K237" s="154"/>
      <c r="L237" s="181"/>
      <c r="M237" s="168" t="s">
        <v>4</v>
      </c>
      <c r="N237" s="280"/>
      <c r="O237" s="327">
        <f>J237-F237</f>
        <v>16.345093444218175</v>
      </c>
      <c r="P237" s="44"/>
      <c r="Q237" s="351">
        <f t="shared" si="326"/>
        <v>7.4678018655543257</v>
      </c>
      <c r="R237" s="360">
        <v>20.513494598714292</v>
      </c>
      <c r="S237" s="361">
        <v>0.3640433778661184</v>
      </c>
      <c r="V237" s="302" t="s">
        <v>9</v>
      </c>
      <c r="W237" s="289">
        <f>W182*AD237</f>
        <v>903.38159070121128</v>
      </c>
      <c r="X237" s="154">
        <f>X182*AD237</f>
        <v>342.65102640902916</v>
      </c>
      <c r="AC237" s="302" t="s">
        <v>9</v>
      </c>
      <c r="AD237" s="370">
        <v>1.5854665103123819</v>
      </c>
      <c r="AH237" s="38"/>
      <c r="AI237" s="38"/>
    </row>
    <row r="238" spans="2:35" ht="18.75">
      <c r="B238" s="44"/>
      <c r="C238" s="285"/>
      <c r="D238" s="183"/>
      <c r="E238" s="168" t="s">
        <v>15</v>
      </c>
      <c r="F238" s="291">
        <v>36.529256098571743</v>
      </c>
      <c r="G238" s="154"/>
      <c r="I238" s="168" t="s">
        <v>15</v>
      </c>
      <c r="J238" s="291">
        <v>66.1078808313991</v>
      </c>
      <c r="K238" s="154"/>
      <c r="L238" s="181"/>
      <c r="M238" s="168" t="s">
        <v>15</v>
      </c>
      <c r="N238" s="280"/>
      <c r="O238" s="327">
        <f>J238-F238</f>
        <v>29.578624732827357</v>
      </c>
      <c r="P238" s="44"/>
      <c r="Q238" s="351">
        <f t="shared" si="326"/>
        <v>22.392560289035533</v>
      </c>
      <c r="R238" s="360">
        <v>17.883316067876166</v>
      </c>
      <c r="S238" s="361">
        <v>1.2521481029605763</v>
      </c>
      <c r="V238" s="303" t="s">
        <v>50</v>
      </c>
      <c r="W238" s="289"/>
      <c r="X238" s="154"/>
      <c r="AC238" s="303" t="s">
        <v>50</v>
      </c>
      <c r="AD238" s="370"/>
      <c r="AH238" s="38"/>
      <c r="AI238" s="38"/>
    </row>
    <row r="239" spans="2:35" ht="18.75">
      <c r="B239" s="44"/>
      <c r="C239" s="182"/>
      <c r="D239" s="183"/>
      <c r="E239" s="168" t="s">
        <v>25</v>
      </c>
      <c r="F239" s="291">
        <v>25.685452438649651</v>
      </c>
      <c r="G239" s="154"/>
      <c r="I239" s="168" t="s">
        <v>25</v>
      </c>
      <c r="J239" s="291">
        <v>55.355717101244544</v>
      </c>
      <c r="K239" s="155"/>
      <c r="L239" s="181"/>
      <c r="M239" s="168" t="s">
        <v>25</v>
      </c>
      <c r="N239" s="280"/>
      <c r="O239" s="327">
        <f>J239-F239</f>
        <v>29.670264662594892</v>
      </c>
      <c r="P239" s="44"/>
      <c r="Q239" s="351">
        <f t="shared" si="326"/>
        <v>25.220488032641299</v>
      </c>
      <c r="R239" s="360">
        <v>13.613181973444188</v>
      </c>
      <c r="S239" s="361">
        <v>1.8526519429358967</v>
      </c>
      <c r="V239" s="302" t="s">
        <v>10</v>
      </c>
      <c r="W239" s="289">
        <f>W184*AD239</f>
        <v>1621.6657803390344</v>
      </c>
      <c r="X239" s="154">
        <f>X184*AD239</f>
        <v>360.95133135486117</v>
      </c>
      <c r="AC239" s="302" t="s">
        <v>10</v>
      </c>
      <c r="AD239" s="370">
        <v>1.1900139799076088</v>
      </c>
      <c r="AH239" s="38"/>
      <c r="AI239" s="38"/>
    </row>
    <row r="240" spans="2:35" ht="18.75">
      <c r="B240" s="44"/>
      <c r="C240" s="182"/>
      <c r="D240" s="183"/>
      <c r="E240" s="168" t="s">
        <v>31</v>
      </c>
      <c r="F240" s="291">
        <v>4.3994803547016756</v>
      </c>
      <c r="G240" s="154"/>
      <c r="I240" s="168" t="s">
        <v>31</v>
      </c>
      <c r="J240" s="291">
        <v>18.512709532590208</v>
      </c>
      <c r="K240" s="155"/>
      <c r="L240" s="181"/>
      <c r="M240" s="168" t="s">
        <v>31</v>
      </c>
      <c r="N240" s="280"/>
      <c r="O240" s="327">
        <f>J240-F240</f>
        <v>14.113229177888531</v>
      </c>
      <c r="P240" s="44"/>
      <c r="Q240" s="351">
        <f t="shared" si="326"/>
        <v>9.0589352665391782</v>
      </c>
      <c r="R240" s="360">
        <v>17.463173096760887</v>
      </c>
      <c r="S240" s="361">
        <v>0.51874508809738895</v>
      </c>
      <c r="V240" s="302" t="s">
        <v>11</v>
      </c>
      <c r="W240" s="289">
        <f>W185*AD240</f>
        <v>97.478477034412037</v>
      </c>
      <c r="X240" s="154">
        <f>X185*AD240</f>
        <v>199.75885537526634</v>
      </c>
      <c r="AC240" s="302" t="s">
        <v>11</v>
      </c>
      <c r="AD240" s="370">
        <v>0.66900064550159033</v>
      </c>
      <c r="AH240" s="38"/>
      <c r="AI240" s="38"/>
    </row>
    <row r="241" spans="2:33" ht="18.75">
      <c r="B241" s="44"/>
      <c r="C241" s="182"/>
      <c r="D241" s="183"/>
      <c r="E241" s="168" t="s">
        <v>35</v>
      </c>
      <c r="F241" s="291">
        <v>10.548684957486165</v>
      </c>
      <c r="G241" s="154"/>
      <c r="I241" s="168" t="s">
        <v>35</v>
      </c>
      <c r="J241" s="291">
        <v>31.728411801355715</v>
      </c>
      <c r="K241" s="155"/>
      <c r="L241" s="181"/>
      <c r="M241" s="168" t="s">
        <v>35</v>
      </c>
      <c r="N241" s="280"/>
      <c r="O241" s="327">
        <f>J241-F241</f>
        <v>21.179726843869553</v>
      </c>
      <c r="P241" s="44"/>
      <c r="Q241" s="351">
        <f t="shared" si="326"/>
        <v>11.916295789022234</v>
      </c>
      <c r="R241" s="360">
        <v>16.236009040190918</v>
      </c>
      <c r="S241" s="361">
        <v>0.73394242141183919</v>
      </c>
      <c r="V241" s="302" t="s">
        <v>12</v>
      </c>
      <c r="W241" s="289">
        <f>W186*AD241</f>
        <v>271.65091357650033</v>
      </c>
      <c r="X241" s="154">
        <f>X186*AD241</f>
        <v>487.09592977212486</v>
      </c>
      <c r="AC241" s="302" t="s">
        <v>12</v>
      </c>
      <c r="AD241" s="370">
        <v>1.0943739432181221</v>
      </c>
    </row>
    <row r="242" spans="2:33" ht="18.75">
      <c r="B242" s="44"/>
      <c r="C242" s="182"/>
      <c r="D242" s="183"/>
      <c r="E242" s="168" t="s">
        <v>36</v>
      </c>
      <c r="F242" s="291">
        <v>10.926451797803038</v>
      </c>
      <c r="G242" s="154"/>
      <c r="I242" s="168" t="s">
        <v>36</v>
      </c>
      <c r="J242" s="291">
        <v>53.48384347383216</v>
      </c>
      <c r="K242" s="155"/>
      <c r="L242" s="181"/>
      <c r="M242" s="168" t="s">
        <v>36</v>
      </c>
      <c r="N242" s="280"/>
      <c r="O242" s="327">
        <f>J242-F242</f>
        <v>42.55739167602912</v>
      </c>
      <c r="P242" s="44"/>
      <c r="Q242" s="351">
        <f t="shared" si="326"/>
        <v>9.8833192913980454</v>
      </c>
      <c r="R242" s="360">
        <v>9.6134782749886352</v>
      </c>
      <c r="S242" s="361">
        <v>1.0280690306557883</v>
      </c>
      <c r="V242" s="302" t="s">
        <v>13</v>
      </c>
      <c r="W242" s="289">
        <f>W187*AD242</f>
        <v>519.51918415815328</v>
      </c>
      <c r="X242" s="154">
        <f>X187*AD242</f>
        <v>402.60736758664854</v>
      </c>
      <c r="AC242" s="302" t="s">
        <v>13</v>
      </c>
      <c r="AD242" s="370">
        <v>1.4651443682808589</v>
      </c>
    </row>
    <row r="243" spans="2:33" ht="18.75">
      <c r="B243" s="44"/>
      <c r="C243" s="182"/>
      <c r="D243" s="183"/>
      <c r="E243" s="168" t="s">
        <v>41</v>
      </c>
      <c r="F243" s="291">
        <v>8.7938203263862302</v>
      </c>
      <c r="G243" s="154"/>
      <c r="I243" s="168" t="s">
        <v>41</v>
      </c>
      <c r="J243" s="291">
        <v>24.807237485663705</v>
      </c>
      <c r="K243" s="155"/>
      <c r="L243" s="181"/>
      <c r="M243" s="168" t="s">
        <v>41</v>
      </c>
      <c r="N243" s="280"/>
      <c r="O243" s="327">
        <f>J243-F243</f>
        <v>16.013417159277473</v>
      </c>
      <c r="P243" s="44"/>
      <c r="Q243" s="351">
        <f t="shared" si="326"/>
        <v>11.07545013086998</v>
      </c>
      <c r="R243" s="360">
        <v>13.548691401670247</v>
      </c>
      <c r="S243" s="361">
        <v>0.81745533959867356</v>
      </c>
      <c r="V243" s="302" t="s">
        <v>14</v>
      </c>
      <c r="W243" s="289">
        <f>W188*AD243</f>
        <v>875.55293972226434</v>
      </c>
      <c r="X243" s="154">
        <f>X188*AD243</f>
        <v>706.40002186771778</v>
      </c>
      <c r="AC243" s="302" t="s">
        <v>14</v>
      </c>
      <c r="AD243" s="370">
        <v>1.4690811326774347</v>
      </c>
      <c r="AF243" s="44"/>
      <c r="AG243" s="146"/>
    </row>
    <row r="244" spans="2:33" ht="18.75">
      <c r="B244" s="44"/>
      <c r="C244" s="182"/>
      <c r="D244" s="183"/>
      <c r="E244" s="168" t="s">
        <v>43</v>
      </c>
      <c r="F244" s="291">
        <v>10.437717899092268</v>
      </c>
      <c r="G244" s="154"/>
      <c r="I244" s="168" t="s">
        <v>43</v>
      </c>
      <c r="J244" s="291">
        <v>25.826045115694477</v>
      </c>
      <c r="K244" s="155"/>
      <c r="L244" s="181"/>
      <c r="M244" s="168" t="s">
        <v>43</v>
      </c>
      <c r="N244" s="280"/>
      <c r="O244" s="327">
        <f>J244-F244</f>
        <v>15.388327216602208</v>
      </c>
      <c r="P244" s="44"/>
      <c r="Q244" s="351">
        <f t="shared" si="326"/>
        <v>11.166921475534489</v>
      </c>
      <c r="R244" s="360">
        <v>12.322916872233076</v>
      </c>
      <c r="S244" s="361">
        <v>0.90619141485054044</v>
      </c>
      <c r="V244" s="302" t="s">
        <v>15</v>
      </c>
      <c r="W244" s="289">
        <f>W189*AD244</f>
        <v>631.43250112183614</v>
      </c>
      <c r="X244" s="154">
        <f>X189*AD244</f>
        <v>488.74757293876331</v>
      </c>
      <c r="AC244" s="302" t="s">
        <v>15</v>
      </c>
      <c r="AD244" s="370">
        <v>1.2521481029605763</v>
      </c>
      <c r="AF244" s="44"/>
      <c r="AG244" s="146"/>
    </row>
    <row r="245" spans="2:33" ht="18.75">
      <c r="B245" s="44"/>
      <c r="C245" s="182"/>
      <c r="D245" s="183"/>
      <c r="E245" s="168" t="s">
        <v>45</v>
      </c>
      <c r="F245" s="291">
        <v>8.2599845372653071</v>
      </c>
      <c r="G245" s="154"/>
      <c r="I245" s="168" t="s">
        <v>45</v>
      </c>
      <c r="J245" s="291">
        <v>30.21396238393249</v>
      </c>
      <c r="K245" s="155"/>
      <c r="L245" s="181"/>
      <c r="M245" s="168" t="s">
        <v>45</v>
      </c>
      <c r="N245" s="280"/>
      <c r="O245" s="327">
        <f>J245-F245</f>
        <v>21.953977846667183</v>
      </c>
      <c r="P245" s="44"/>
      <c r="Q245" s="351">
        <f t="shared" si="326"/>
        <v>7.8402189732745784</v>
      </c>
      <c r="R245" s="360">
        <v>9.3484694076679258</v>
      </c>
      <c r="S245" s="361">
        <v>0.83866338235473814</v>
      </c>
      <c r="V245" s="302" t="s">
        <v>16</v>
      </c>
      <c r="W245" s="289">
        <f>W190*AD245</f>
        <v>335.89145319381504</v>
      </c>
      <c r="X245" s="154">
        <f>X190*AD245</f>
        <v>165.93048924115681</v>
      </c>
      <c r="AC245" s="302" t="s">
        <v>16</v>
      </c>
      <c r="AD245" s="370">
        <v>1.0620392633658891</v>
      </c>
      <c r="AF245" s="44"/>
      <c r="AG245" s="146"/>
    </row>
    <row r="246" spans="2:33" ht="18.75">
      <c r="B246" s="44"/>
      <c r="C246" s="182"/>
      <c r="D246" s="183"/>
      <c r="E246" s="163" t="s">
        <v>0</v>
      </c>
      <c r="F246" s="292">
        <v>28.526870929440129</v>
      </c>
      <c r="G246" s="156"/>
      <c r="I246" s="163" t="s">
        <v>0</v>
      </c>
      <c r="J246" s="292">
        <v>64.619499345390906</v>
      </c>
      <c r="K246" s="155"/>
      <c r="L246" s="181"/>
      <c r="M246" s="163" t="s">
        <v>0</v>
      </c>
      <c r="N246" s="278"/>
      <c r="O246" s="331">
        <f>J246-F246</f>
        <v>36.092628415950777</v>
      </c>
      <c r="P246" s="44"/>
      <c r="Q246" s="352">
        <f t="shared" si="326"/>
        <v>16.865081021434616</v>
      </c>
      <c r="R246" s="362">
        <v>7.076508801732345</v>
      </c>
      <c r="S246" s="363">
        <v>2.3832487874961741</v>
      </c>
      <c r="V246" s="302" t="s">
        <v>17</v>
      </c>
      <c r="W246" s="289">
        <f>W191*AD246</f>
        <v>43.077155284591605</v>
      </c>
      <c r="X246" s="154">
        <f>X191*AD246</f>
        <v>310.41952210351093</v>
      </c>
      <c r="AC246" s="302" t="s">
        <v>17</v>
      </c>
      <c r="AD246" s="370">
        <v>1.0365197463096536</v>
      </c>
      <c r="AF246" s="44"/>
      <c r="AG246" s="146"/>
    </row>
    <row r="247" spans="2:33" ht="18.75">
      <c r="B247" s="44"/>
      <c r="C247" s="182"/>
      <c r="D247" s="183"/>
      <c r="E247" s="163" t="s">
        <v>2</v>
      </c>
      <c r="F247" s="292">
        <v>41.523563957456382</v>
      </c>
      <c r="G247" s="156"/>
      <c r="I247" s="163" t="s">
        <v>2</v>
      </c>
      <c r="J247" s="292">
        <v>57.26356028281355</v>
      </c>
      <c r="K247" s="155"/>
      <c r="L247" s="181"/>
      <c r="M247" s="163" t="s">
        <v>2</v>
      </c>
      <c r="N247" s="278"/>
      <c r="O247" s="331">
        <f>J247-F247</f>
        <v>15.739996325357168</v>
      </c>
      <c r="P247" s="44"/>
      <c r="Q247" s="352">
        <f t="shared" si="326"/>
        <v>18.40113488065256</v>
      </c>
      <c r="R247" s="362">
        <v>8.480746570154027</v>
      </c>
      <c r="S247" s="363">
        <v>2.1697541281814718</v>
      </c>
      <c r="V247" s="302" t="s">
        <v>18</v>
      </c>
      <c r="W247" s="289">
        <f>W192*AD247</f>
        <v>94.152276750415524</v>
      </c>
      <c r="X247" s="154">
        <f>X192*AD247</f>
        <v>145.16188123888892</v>
      </c>
      <c r="AC247" s="302" t="s">
        <v>18</v>
      </c>
      <c r="AD247" s="370">
        <v>0.71144695808694391</v>
      </c>
      <c r="AF247" s="44"/>
      <c r="AG247" s="146"/>
    </row>
    <row r="248" spans="2:33" ht="18.75">
      <c r="B248" s="44"/>
      <c r="C248" s="182"/>
      <c r="D248" s="183"/>
      <c r="E248" s="163" t="s">
        <v>5</v>
      </c>
      <c r="F248" s="292">
        <v>6.9459521882968822</v>
      </c>
      <c r="G248" s="156"/>
      <c r="H248" s="44"/>
      <c r="I248" s="163" t="s">
        <v>5</v>
      </c>
      <c r="J248" s="292">
        <v>50.531119312969039</v>
      </c>
      <c r="K248" s="155"/>
      <c r="L248" s="181"/>
      <c r="M248" s="163" t="s">
        <v>5</v>
      </c>
      <c r="N248" s="278"/>
      <c r="O248" s="331">
        <f>J248-F248</f>
        <v>43.585167124672154</v>
      </c>
      <c r="P248" s="44"/>
      <c r="Q248" s="352">
        <f t="shared" si="326"/>
        <v>6.9827928398434409</v>
      </c>
      <c r="R248" s="362">
        <v>9.9585688411738769</v>
      </c>
      <c r="S248" s="363">
        <v>0.70118437209300211</v>
      </c>
      <c r="V248" s="302" t="s">
        <v>19</v>
      </c>
      <c r="W248" s="289">
        <f>W193*AD248</f>
        <v>435.0976571532774</v>
      </c>
      <c r="X248" s="154">
        <f>X193*AD248</f>
        <v>2430.753754858953</v>
      </c>
      <c r="AC248" s="302" t="s">
        <v>19</v>
      </c>
      <c r="AD248" s="370">
        <v>3.3553713500123945</v>
      </c>
      <c r="AF248" s="44"/>
      <c r="AG248" s="146"/>
    </row>
    <row r="249" spans="2:33" ht="18.75">
      <c r="B249" s="44"/>
      <c r="C249" s="182"/>
      <c r="D249" s="183"/>
      <c r="E249" s="163" t="s">
        <v>12</v>
      </c>
      <c r="F249" s="292">
        <v>17.569574863864087</v>
      </c>
      <c r="G249" s="156"/>
      <c r="H249" s="44"/>
      <c r="I249" s="163" t="s">
        <v>12</v>
      </c>
      <c r="J249" s="292">
        <v>61.281727042688736</v>
      </c>
      <c r="K249" s="155"/>
      <c r="L249" s="181"/>
      <c r="M249" s="163" t="s">
        <v>12</v>
      </c>
      <c r="N249" s="278"/>
      <c r="O249" s="331">
        <f>J249-F249</f>
        <v>43.712152178824653</v>
      </c>
      <c r="P249" s="44"/>
      <c r="Q249" s="352">
        <f t="shared" si="326"/>
        <v>10.418961411686563</v>
      </c>
      <c r="R249" s="362">
        <v>9.5204765028016904</v>
      </c>
      <c r="S249" s="363">
        <v>1.0943739432181221</v>
      </c>
      <c r="V249" s="302" t="s">
        <v>20</v>
      </c>
      <c r="W249" s="289">
        <f>W194*AD249</f>
        <v>142.34090876269389</v>
      </c>
      <c r="X249" s="154">
        <f>X194*AD249</f>
        <v>368.58203708861407</v>
      </c>
      <c r="AC249" s="302" t="s">
        <v>20</v>
      </c>
      <c r="AD249" s="370">
        <v>1.0056055554488723</v>
      </c>
      <c r="AF249" s="44"/>
      <c r="AG249" s="146"/>
    </row>
    <row r="250" spans="2:33" ht="18.75">
      <c r="B250" s="44"/>
      <c r="C250" s="182"/>
      <c r="D250" s="183"/>
      <c r="E250" s="163" t="s">
        <v>14</v>
      </c>
      <c r="F250" s="292">
        <v>34.981471909959893</v>
      </c>
      <c r="G250" s="156"/>
      <c r="H250" s="44"/>
      <c r="I250" s="163" t="s">
        <v>14</v>
      </c>
      <c r="J250" s="292">
        <v>60.531060329201537</v>
      </c>
      <c r="K250" s="155"/>
      <c r="L250" s="181"/>
      <c r="M250" s="163" t="s">
        <v>14</v>
      </c>
      <c r="N250" s="278"/>
      <c r="O250" s="331">
        <f>J250-F250</f>
        <v>25.549588419241644</v>
      </c>
      <c r="P250" s="44"/>
      <c r="Q250" s="352">
        <f t="shared" si="326"/>
        <v>30.48244297975177</v>
      </c>
      <c r="R250" s="362">
        <v>20.749325753164364</v>
      </c>
      <c r="S250" s="363">
        <v>1.4690811326774347</v>
      </c>
      <c r="V250" s="302" t="s">
        <v>21</v>
      </c>
      <c r="W250" s="289">
        <f>W195*AD250</f>
        <v>323.53147419333482</v>
      </c>
      <c r="X250" s="154">
        <f>X195*AD250</f>
        <v>413.12327855755365</v>
      </c>
      <c r="AC250" s="302" t="s">
        <v>21</v>
      </c>
      <c r="AD250" s="370">
        <v>1.081205887972392</v>
      </c>
      <c r="AF250" s="44"/>
      <c r="AG250" s="146"/>
    </row>
    <row r="251" spans="2:33" ht="18.75">
      <c r="B251" s="44"/>
      <c r="C251" s="182"/>
      <c r="D251" s="183"/>
      <c r="E251" s="163" t="s">
        <v>16</v>
      </c>
      <c r="F251" s="292">
        <v>6.9110162794318004</v>
      </c>
      <c r="G251" s="156"/>
      <c r="H251" s="44"/>
      <c r="I251" s="163" t="s">
        <v>16</v>
      </c>
      <c r="J251" s="292">
        <v>21.894708490265117</v>
      </c>
      <c r="K251" s="155"/>
      <c r="L251" s="181"/>
      <c r="M251" s="163" t="s">
        <v>16</v>
      </c>
      <c r="N251" s="278"/>
      <c r="O251" s="331">
        <f>J251-F251</f>
        <v>14.983692210833317</v>
      </c>
      <c r="P251" s="44"/>
      <c r="Q251" s="352">
        <f t="shared" si="326"/>
        <v>4.6327345839760516</v>
      </c>
      <c r="R251" s="362">
        <v>4.3621123472343815</v>
      </c>
      <c r="S251" s="363">
        <v>1.0620392633658891</v>
      </c>
      <c r="V251" s="302" t="s">
        <v>22</v>
      </c>
      <c r="W251" s="289">
        <f>W196*AD251</f>
        <v>1083.8107885038435</v>
      </c>
      <c r="X251" s="154">
        <f>X196*AD251</f>
        <v>347.61187003171642</v>
      </c>
      <c r="AC251" s="302" t="s">
        <v>22</v>
      </c>
      <c r="AD251" s="370">
        <v>1.2663028394967453</v>
      </c>
      <c r="AF251" s="44"/>
      <c r="AG251" s="146"/>
    </row>
    <row r="252" spans="2:33" ht="18.75">
      <c r="B252" s="44"/>
      <c r="C252" s="182"/>
      <c r="D252" s="183"/>
      <c r="E252" s="163" t="s">
        <v>20</v>
      </c>
      <c r="F252" s="292">
        <v>13.121524430697596</v>
      </c>
      <c r="G252" s="156"/>
      <c r="H252" s="44"/>
      <c r="I252" s="163" t="s">
        <v>20</v>
      </c>
      <c r="J252" s="292">
        <v>60.038350714417057</v>
      </c>
      <c r="K252" s="155"/>
      <c r="L252" s="181"/>
      <c r="M252" s="163" t="s">
        <v>20</v>
      </c>
      <c r="N252" s="278"/>
      <c r="O252" s="331">
        <f>J252-F252</f>
        <v>46.916826283719459</v>
      </c>
      <c r="P252" s="44"/>
      <c r="Q252" s="352">
        <f t="shared" si="326"/>
        <v>7.0974300392052703</v>
      </c>
      <c r="R252" s="362">
        <v>7.057866775643646</v>
      </c>
      <c r="S252" s="363">
        <v>1.0056055554488723</v>
      </c>
      <c r="V252" s="302" t="s">
        <v>23</v>
      </c>
      <c r="W252" s="289">
        <f>W197*AD252</f>
        <v>1515.5280787359493</v>
      </c>
      <c r="X252" s="154">
        <f>X197*AD252</f>
        <v>574.64679725067094</v>
      </c>
      <c r="AC252" s="302" t="s">
        <v>23</v>
      </c>
      <c r="AD252" s="370">
        <v>2.9095997445043191</v>
      </c>
      <c r="AF252" s="44"/>
      <c r="AG252" s="146"/>
    </row>
    <row r="253" spans="2:33" ht="18.75">
      <c r="B253" s="44"/>
      <c r="C253" s="182"/>
      <c r="D253" s="183"/>
      <c r="E253" s="163" t="s">
        <v>21</v>
      </c>
      <c r="F253" s="292">
        <v>18.156671203479057</v>
      </c>
      <c r="G253" s="156"/>
      <c r="H253" s="44"/>
      <c r="I253" s="163" t="s">
        <v>21</v>
      </c>
      <c r="J253" s="292">
        <v>76.496864882816141</v>
      </c>
      <c r="K253" s="155"/>
      <c r="L253" s="181"/>
      <c r="M253" s="163" t="s">
        <v>21</v>
      </c>
      <c r="N253" s="278"/>
      <c r="O253" s="331">
        <f>J253-F253</f>
        <v>58.340193679337084</v>
      </c>
      <c r="P253" s="44"/>
      <c r="Q253" s="352">
        <f t="shared" si="326"/>
        <v>9.2380380693719211</v>
      </c>
      <c r="R253" s="362">
        <v>8.5441988173928713</v>
      </c>
      <c r="S253" s="363">
        <v>1.081205887972392</v>
      </c>
      <c r="V253" s="302" t="s">
        <v>24</v>
      </c>
      <c r="W253" s="289">
        <f>W198*AD253</f>
        <v>4499.3019249129557</v>
      </c>
      <c r="X253" s="154">
        <f>X198*AD253</f>
        <v>1120.3686678421848</v>
      </c>
      <c r="AC253" s="302" t="s">
        <v>24</v>
      </c>
      <c r="AD253" s="370">
        <v>1.7790793562346698</v>
      </c>
      <c r="AF253" s="44"/>
      <c r="AG253" s="146"/>
    </row>
    <row r="254" spans="2:33" ht="18.75">
      <c r="B254" s="44"/>
      <c r="C254" s="182"/>
      <c r="D254" s="183"/>
      <c r="E254" s="163" t="s">
        <v>24</v>
      </c>
      <c r="F254" s="292">
        <v>62.916969701485797</v>
      </c>
      <c r="G254" s="156"/>
      <c r="H254" s="44"/>
      <c r="I254" s="163" t="s">
        <v>24</v>
      </c>
      <c r="J254" s="292">
        <v>137.96657551464011</v>
      </c>
      <c r="K254" s="155"/>
      <c r="L254" s="181"/>
      <c r="M254" s="163" t="s">
        <v>24</v>
      </c>
      <c r="N254" s="278"/>
      <c r="O254" s="331">
        <f>J254-F254</f>
        <v>75.049605813154315</v>
      </c>
      <c r="P254" s="44"/>
      <c r="Q254" s="352">
        <f t="shared" si="326"/>
        <v>81.115272924514727</v>
      </c>
      <c r="R254" s="362">
        <v>45.593959954766177</v>
      </c>
      <c r="S254" s="363">
        <v>1.7790793562346698</v>
      </c>
      <c r="V254" s="302" t="s">
        <v>25</v>
      </c>
      <c r="W254" s="289">
        <f>W199*AD254</f>
        <v>1163.6251151490756</v>
      </c>
      <c r="X254" s="154">
        <f>X199*AD254</f>
        <v>564.77564643968185</v>
      </c>
      <c r="AC254" s="302" t="s">
        <v>25</v>
      </c>
      <c r="AD254" s="370">
        <v>1.8526519429358967</v>
      </c>
      <c r="AF254" s="44"/>
      <c r="AG254" s="146"/>
    </row>
    <row r="255" spans="2:33" ht="18.75">
      <c r="B255" s="44"/>
      <c r="C255" s="182"/>
      <c r="D255" s="183"/>
      <c r="E255" s="163" t="s">
        <v>29</v>
      </c>
      <c r="F255" s="292">
        <v>1.3706272089082563</v>
      </c>
      <c r="G255" s="156"/>
      <c r="H255" s="44"/>
      <c r="I255" s="163" t="s">
        <v>29</v>
      </c>
      <c r="J255" s="292">
        <v>16.348406560902351</v>
      </c>
      <c r="K255" s="155"/>
      <c r="L255" s="181"/>
      <c r="M255" s="163" t="s">
        <v>29</v>
      </c>
      <c r="N255" s="278"/>
      <c r="O255" s="331">
        <f>J255-F255</f>
        <v>14.977779351994094</v>
      </c>
      <c r="P255" s="44"/>
      <c r="Q255" s="352">
        <f t="shared" si="326"/>
        <v>1.5777972149826653</v>
      </c>
      <c r="R255" s="362">
        <v>3.5533649439975985</v>
      </c>
      <c r="S255" s="363">
        <v>0.44402903722228304</v>
      </c>
      <c r="V255" s="302" t="s">
        <v>26</v>
      </c>
      <c r="W255" s="289">
        <f>W200*AD255</f>
        <v>1087.7630857426384</v>
      </c>
      <c r="X255" s="154">
        <f>X200*AD255</f>
        <v>483.5872946253142</v>
      </c>
      <c r="AC255" s="302" t="s">
        <v>26</v>
      </c>
      <c r="AD255" s="370">
        <v>1.4183632939472843</v>
      </c>
      <c r="AF255" s="44"/>
      <c r="AG255" s="146"/>
    </row>
    <row r="256" spans="2:33" ht="18.75">
      <c r="B256" s="44"/>
      <c r="C256" s="182"/>
      <c r="D256" s="183"/>
      <c r="E256" s="163" t="s">
        <v>33</v>
      </c>
      <c r="F256" s="292">
        <v>15.440241719056088</v>
      </c>
      <c r="G256" s="156"/>
      <c r="H256" s="44"/>
      <c r="I256" s="163" t="s">
        <v>33</v>
      </c>
      <c r="J256" s="292">
        <v>64.827968331429403</v>
      </c>
      <c r="K256" s="155"/>
      <c r="L256" s="181"/>
      <c r="M256" s="163" t="s">
        <v>33</v>
      </c>
      <c r="N256" s="278"/>
      <c r="O256" s="331">
        <f>J256-F256</f>
        <v>49.387726612373314</v>
      </c>
      <c r="P256" s="44"/>
      <c r="Q256" s="352">
        <f t="shared" si="326"/>
        <v>12.091362837220514</v>
      </c>
      <c r="R256" s="362">
        <v>10.895887067503853</v>
      </c>
      <c r="S256" s="363">
        <v>1.1097180763998624</v>
      </c>
      <c r="V256" s="302" t="s">
        <v>27</v>
      </c>
      <c r="W256" s="289">
        <f>W201*AD256</f>
        <v>224.59229399734039</v>
      </c>
      <c r="X256" s="154">
        <f>X201*AD256</f>
        <v>340.0280948880939</v>
      </c>
      <c r="AC256" s="302" t="s">
        <v>27</v>
      </c>
      <c r="AD256" s="370">
        <v>1.0133594151318606</v>
      </c>
      <c r="AF256" s="44"/>
      <c r="AG256" s="146"/>
    </row>
    <row r="257" spans="2:33" ht="18.75">
      <c r="B257" s="44"/>
      <c r="C257" s="182"/>
      <c r="D257" s="183"/>
      <c r="E257" s="163" t="s">
        <v>47</v>
      </c>
      <c r="F257" s="292">
        <v>66.080215608065288</v>
      </c>
      <c r="G257" s="156"/>
      <c r="H257" s="44"/>
      <c r="I257" s="163" t="s">
        <v>47</v>
      </c>
      <c r="J257" s="292">
        <v>151.41492137914844</v>
      </c>
      <c r="K257" s="155"/>
      <c r="L257" s="181"/>
      <c r="M257" s="163" t="s">
        <v>47</v>
      </c>
      <c r="N257" s="278"/>
      <c r="O257" s="331">
        <f>J257-F257</f>
        <v>85.334705771083151</v>
      </c>
      <c r="P257" s="44"/>
      <c r="Q257" s="352">
        <f t="shared" si="326"/>
        <v>88.590264076515894</v>
      </c>
      <c r="R257" s="362">
        <v>34.614939870490289</v>
      </c>
      <c r="S257" s="363">
        <v>2.559307177998027</v>
      </c>
      <c r="V257" s="302" t="s">
        <v>28</v>
      </c>
      <c r="W257" s="289">
        <f>W202*AD257</f>
        <v>186.93376753981534</v>
      </c>
      <c r="X257" s="154">
        <f>X202*AD257</f>
        <v>1885.0494183447267</v>
      </c>
      <c r="AC257" s="302" t="s">
        <v>28</v>
      </c>
      <c r="AD257" s="370">
        <v>2.3571034871123784</v>
      </c>
      <c r="AF257" s="44"/>
      <c r="AG257" s="146"/>
    </row>
    <row r="258" spans="2:33" ht="18.75">
      <c r="B258" s="44"/>
      <c r="C258" s="182"/>
      <c r="D258" s="183"/>
      <c r="E258" s="164" t="s">
        <v>13</v>
      </c>
      <c r="F258" s="293">
        <v>30.805379555036733</v>
      </c>
      <c r="G258" s="156"/>
      <c r="H258" s="44"/>
      <c r="I258" s="164" t="s">
        <v>13</v>
      </c>
      <c r="J258" s="293">
        <v>83.1016059962909</v>
      </c>
      <c r="K258" s="155"/>
      <c r="L258" s="181"/>
      <c r="M258" s="164" t="s">
        <v>13</v>
      </c>
      <c r="N258" s="282"/>
      <c r="O258" s="334">
        <f>J258-F258</f>
        <v>52.296226441254163</v>
      </c>
      <c r="P258" s="44"/>
      <c r="Q258" s="353">
        <f t="shared" si="326"/>
        <v>14.743037978933243</v>
      </c>
      <c r="R258" s="364">
        <v>10.062515543251296</v>
      </c>
      <c r="S258" s="365">
        <v>1.4651443682808589</v>
      </c>
      <c r="V258" s="302" t="s">
        <v>29</v>
      </c>
      <c r="W258" s="289">
        <f>W203*AD258</f>
        <v>12.47283077874798</v>
      </c>
      <c r="X258" s="154">
        <f>X203*AD258</f>
        <v>126.45450169379527</v>
      </c>
      <c r="AC258" s="302" t="s">
        <v>29</v>
      </c>
      <c r="AD258" s="370">
        <v>0.44402903722228304</v>
      </c>
      <c r="AF258" s="44"/>
      <c r="AG258" s="146"/>
    </row>
    <row r="259" spans="2:33" ht="18.75">
      <c r="B259" s="44"/>
      <c r="C259" s="182"/>
      <c r="D259" s="183"/>
      <c r="E259" s="164" t="s">
        <v>23</v>
      </c>
      <c r="F259" s="293">
        <v>30.109156541498169</v>
      </c>
      <c r="G259" s="156"/>
      <c r="H259" s="44"/>
      <c r="I259" s="164" t="s">
        <v>23</v>
      </c>
      <c r="J259" s="293">
        <v>73.191552332817992</v>
      </c>
      <c r="K259" s="155"/>
      <c r="L259" s="181"/>
      <c r="M259" s="164" t="s">
        <v>23</v>
      </c>
      <c r="N259" s="282"/>
      <c r="O259" s="334">
        <f>J259-F259</f>
        <v>43.082395791319826</v>
      </c>
      <c r="P259" s="44"/>
      <c r="Q259" s="353">
        <f t="shared" si="326"/>
        <v>18.344456581733148</v>
      </c>
      <c r="R259" s="364">
        <v>6.3048041629720171</v>
      </c>
      <c r="S259" s="365">
        <v>2.9095997445043191</v>
      </c>
      <c r="T259" s="44"/>
      <c r="V259" s="302" t="s">
        <v>30</v>
      </c>
      <c r="W259" s="289">
        <f>W204*AD259</f>
        <v>268.50351639751057</v>
      </c>
      <c r="X259" s="154">
        <f>X204*AD259</f>
        <v>507.11372196178939</v>
      </c>
      <c r="AC259" s="302" t="s">
        <v>30</v>
      </c>
      <c r="AD259" s="370">
        <v>0.96807593364946709</v>
      </c>
      <c r="AF259" s="44"/>
      <c r="AG259" s="146"/>
    </row>
    <row r="260" spans="2:33" ht="18.75">
      <c r="B260" s="44"/>
      <c r="C260" s="182"/>
      <c r="D260" s="183"/>
      <c r="E260" s="164" t="s">
        <v>26</v>
      </c>
      <c r="F260" s="293">
        <v>56.569280495718708</v>
      </c>
      <c r="G260" s="156"/>
      <c r="H260" s="44"/>
      <c r="I260" s="164" t="s">
        <v>26</v>
      </c>
      <c r="J260" s="293">
        <v>87.510396092118484</v>
      </c>
      <c r="K260" s="155"/>
      <c r="L260" s="153"/>
      <c r="M260" s="164" t="s">
        <v>26</v>
      </c>
      <c r="N260" s="282"/>
      <c r="O260" s="334">
        <f>J260-F260</f>
        <v>30.941115596399776</v>
      </c>
      <c r="P260" s="44"/>
      <c r="Q260" s="353">
        <f t="shared" si="326"/>
        <v>25.603247158159782</v>
      </c>
      <c r="R260" s="364">
        <v>18.051261808183373</v>
      </c>
      <c r="S260" s="365">
        <v>1.4183632939472843</v>
      </c>
      <c r="T260" s="44"/>
      <c r="V260" s="302" t="s">
        <v>31</v>
      </c>
      <c r="W260" s="289">
        <f>W205*AD260</f>
        <v>428.40552983063679</v>
      </c>
      <c r="X260" s="154">
        <f>X205*AD260</f>
        <v>137.13826581775828</v>
      </c>
      <c r="AC260" s="302" t="s">
        <v>31</v>
      </c>
      <c r="AD260" s="370">
        <v>0.51874508809738895</v>
      </c>
      <c r="AF260" s="44"/>
      <c r="AG260" s="40"/>
    </row>
    <row r="261" spans="2:33" ht="18.75">
      <c r="B261" s="44"/>
      <c r="C261" s="182"/>
      <c r="D261" s="183"/>
      <c r="E261" s="164" t="s">
        <v>28</v>
      </c>
      <c r="F261" s="293">
        <v>12.919035028763568</v>
      </c>
      <c r="G261" s="156"/>
      <c r="H261" s="44"/>
      <c r="I261" s="164" t="s">
        <v>28</v>
      </c>
      <c r="J261" s="293">
        <v>167.08828278156898</v>
      </c>
      <c r="K261" s="156"/>
      <c r="L261" s="153"/>
      <c r="M261" s="164" t="s">
        <v>28</v>
      </c>
      <c r="N261" s="282"/>
      <c r="O261" s="334">
        <f>J261-F261</f>
        <v>154.1692477528054</v>
      </c>
      <c r="P261" s="44"/>
      <c r="Q261" s="353">
        <f t="shared" si="326"/>
        <v>69.446129254806621</v>
      </c>
      <c r="R261" s="364">
        <v>29.462486324638693</v>
      </c>
      <c r="S261" s="365">
        <v>2.3571034871123784</v>
      </c>
      <c r="T261" s="44"/>
      <c r="V261" s="302" t="s">
        <v>32</v>
      </c>
      <c r="W261" s="289">
        <f>W206*AD261</f>
        <v>13.181452873491338</v>
      </c>
      <c r="X261" s="154">
        <f>X206*AD261</f>
        <v>152.22086596924029</v>
      </c>
      <c r="AC261" s="302" t="s">
        <v>32</v>
      </c>
      <c r="AD261" s="370">
        <v>0.46504324836175187</v>
      </c>
      <c r="AF261" s="44"/>
      <c r="AG261" s="40"/>
    </row>
    <row r="262" spans="2:33" ht="18.75">
      <c r="B262" s="44"/>
      <c r="C262" s="182"/>
      <c r="D262" s="183"/>
      <c r="E262" s="164" t="s">
        <v>38</v>
      </c>
      <c r="F262" s="293">
        <v>21.695252587911824</v>
      </c>
      <c r="G262" s="156"/>
      <c r="H262" s="44"/>
      <c r="I262" s="164" t="s">
        <v>38</v>
      </c>
      <c r="J262" s="293">
        <v>58.967572148349696</v>
      </c>
      <c r="K262" s="156"/>
      <c r="L262" s="153"/>
      <c r="M262" s="164" t="s">
        <v>38</v>
      </c>
      <c r="N262" s="282"/>
      <c r="O262" s="334">
        <f>J262-F262</f>
        <v>37.272319560437872</v>
      </c>
      <c r="P262" s="44"/>
      <c r="Q262" s="353">
        <f t="shared" si="326"/>
        <v>31.013875632699886</v>
      </c>
      <c r="R262" s="364">
        <v>15.989133180521119</v>
      </c>
      <c r="S262" s="365">
        <v>1.9396846147033644</v>
      </c>
      <c r="T262" s="44"/>
      <c r="V262" s="302" t="s">
        <v>33</v>
      </c>
      <c r="W262" s="289">
        <f>W207*AD262</f>
        <v>368.80094180175865</v>
      </c>
      <c r="X262" s="154">
        <f>X207*AD262</f>
        <v>581.21679629372954</v>
      </c>
      <c r="AC262" s="302" t="s">
        <v>33</v>
      </c>
      <c r="AD262" s="370">
        <v>1.1097180763998624</v>
      </c>
      <c r="AF262" s="44"/>
      <c r="AG262" s="40"/>
    </row>
    <row r="263" spans="2:33" ht="18.75">
      <c r="B263" s="44"/>
      <c r="C263" s="182"/>
      <c r="D263" s="183"/>
      <c r="E263" s="164" t="s">
        <v>42</v>
      </c>
      <c r="F263" s="293">
        <v>10.873368890021316</v>
      </c>
      <c r="G263" s="156"/>
      <c r="H263" s="44"/>
      <c r="I263" s="164" t="s">
        <v>42</v>
      </c>
      <c r="J263" s="293">
        <v>32.913957887896004</v>
      </c>
      <c r="K263" s="156"/>
      <c r="L263" s="153"/>
      <c r="M263" s="164" t="s">
        <v>42</v>
      </c>
      <c r="N263" s="282"/>
      <c r="O263" s="334">
        <f>J263-F263</f>
        <v>22.040588997874686</v>
      </c>
      <c r="Q263" s="353">
        <f t="shared" si="326"/>
        <v>12.163141888055875</v>
      </c>
      <c r="R263" s="364">
        <v>17.213167087880933</v>
      </c>
      <c r="S263" s="365">
        <v>0.70661847560983893</v>
      </c>
      <c r="T263" s="44"/>
      <c r="V263" s="302" t="s">
        <v>34</v>
      </c>
      <c r="W263" s="289">
        <f>W208*AD263</f>
        <v>2047.3731075067017</v>
      </c>
      <c r="X263" s="154">
        <f>X208*AD263</f>
        <v>522.68195793929908</v>
      </c>
      <c r="AC263" s="302" t="s">
        <v>34</v>
      </c>
      <c r="AD263" s="370">
        <v>1.4874282170700439</v>
      </c>
      <c r="AF263" s="44"/>
      <c r="AG263" s="40"/>
    </row>
    <row r="264" spans="2:33" ht="18.75">
      <c r="B264" s="44"/>
      <c r="C264" s="182"/>
      <c r="D264" s="183"/>
      <c r="E264" s="164" t="s">
        <v>44</v>
      </c>
      <c r="F264" s="293">
        <v>13.953755376533628</v>
      </c>
      <c r="G264" s="156"/>
      <c r="H264" s="44"/>
      <c r="I264" s="164" t="s">
        <v>44</v>
      </c>
      <c r="J264" s="293">
        <v>187.57657564156477</v>
      </c>
      <c r="K264" s="156"/>
      <c r="L264" s="153"/>
      <c r="M264" s="164" t="s">
        <v>44</v>
      </c>
      <c r="N264" s="282"/>
      <c r="O264" s="334">
        <f>J264-F264</f>
        <v>173.62282026503115</v>
      </c>
      <c r="Q264" s="353">
        <f t="shared" si="326"/>
        <v>48.46018742541667</v>
      </c>
      <c r="R264" s="364">
        <v>16.949715051961117</v>
      </c>
      <c r="S264" s="365">
        <v>2.8590561715555052</v>
      </c>
      <c r="T264" s="44"/>
      <c r="V264" s="302" t="s">
        <v>35</v>
      </c>
      <c r="W264" s="289">
        <f>W209*AD264</f>
        <v>505.33384365065166</v>
      </c>
      <c r="X264" s="154">
        <f>X209*AD264</f>
        <v>264.19265043106202</v>
      </c>
      <c r="AC264" s="302" t="s">
        <v>35</v>
      </c>
      <c r="AD264" s="370">
        <v>0.73394242141183919</v>
      </c>
      <c r="AF264" s="44"/>
    </row>
    <row r="265" spans="2:33" ht="18.75">
      <c r="B265" s="44"/>
      <c r="C265" s="182"/>
      <c r="D265" s="183"/>
      <c r="E265" s="164" t="s">
        <v>46</v>
      </c>
      <c r="F265" s="293">
        <v>23.276957107558218</v>
      </c>
      <c r="G265" s="156"/>
      <c r="H265" s="44"/>
      <c r="I265" s="164" t="s">
        <v>46</v>
      </c>
      <c r="J265" s="293">
        <v>59.211914198554936</v>
      </c>
      <c r="K265" s="156"/>
      <c r="L265" s="153"/>
      <c r="M265" s="164" t="s">
        <v>46</v>
      </c>
      <c r="N265" s="282"/>
      <c r="O265" s="334">
        <f>J265-F265</f>
        <v>35.934957090996718</v>
      </c>
      <c r="Q265" s="353">
        <f t="shared" si="326"/>
        <v>14.970737688647603</v>
      </c>
      <c r="R265" s="364">
        <v>13.021580354972043</v>
      </c>
      <c r="S265" s="365">
        <v>1.1496866955116789</v>
      </c>
      <c r="V265" s="302" t="s">
        <v>36</v>
      </c>
      <c r="W265" s="289">
        <f>W210*AD265</f>
        <v>122.82129548186825</v>
      </c>
      <c r="X265" s="154">
        <f>X210*AD265</f>
        <v>497.2920259520975</v>
      </c>
      <c r="AC265" s="302" t="s">
        <v>36</v>
      </c>
      <c r="AD265" s="370">
        <v>1.0280690306557883</v>
      </c>
      <c r="AF265" s="44"/>
    </row>
    <row r="266" spans="2:33" ht="18.75">
      <c r="B266" s="44"/>
      <c r="C266" s="182"/>
      <c r="D266" s="183"/>
      <c r="E266" s="164" t="s">
        <v>48</v>
      </c>
      <c r="F266" s="293">
        <v>27.63290262072266</v>
      </c>
      <c r="G266" s="156"/>
      <c r="H266" s="44"/>
      <c r="I266" s="164" t="s">
        <v>48</v>
      </c>
      <c r="J266" s="293">
        <v>141.18044531293819</v>
      </c>
      <c r="K266" s="156"/>
      <c r="L266" s="153"/>
      <c r="M266" s="164" t="s">
        <v>48</v>
      </c>
      <c r="N266" s="282"/>
      <c r="O266" s="334">
        <f>J266-F266</f>
        <v>113.54754269221553</v>
      </c>
      <c r="Q266" s="353">
        <f t="shared" si="326"/>
        <v>38.483957552236525</v>
      </c>
      <c r="R266" s="364">
        <v>25.919325239977418</v>
      </c>
      <c r="S266" s="365">
        <v>1.4847592364356648</v>
      </c>
      <c r="T266" s="44"/>
      <c r="V266" s="302" t="s">
        <v>37</v>
      </c>
      <c r="W266" s="289">
        <f>W211*AD266</f>
        <v>66.541690297369641</v>
      </c>
      <c r="X266" s="154">
        <f>X211*AD266</f>
        <v>415.40580978437447</v>
      </c>
      <c r="AC266" s="302" t="s">
        <v>37</v>
      </c>
      <c r="AD266" s="370">
        <v>1.0152100042478223</v>
      </c>
      <c r="AF266" s="44"/>
    </row>
    <row r="267" spans="2:33" ht="18.75">
      <c r="B267" s="44"/>
      <c r="C267" s="182"/>
      <c r="D267" s="183"/>
      <c r="E267" s="171" t="s">
        <v>1</v>
      </c>
      <c r="F267" s="294">
        <v>31.880256085497745</v>
      </c>
      <c r="G267" s="156"/>
      <c r="H267" s="44"/>
      <c r="I267" s="171" t="s">
        <v>1</v>
      </c>
      <c r="J267" s="294">
        <v>77.551741789661278</v>
      </c>
      <c r="K267" s="156"/>
      <c r="L267" s="153"/>
      <c r="M267" s="171" t="s">
        <v>1</v>
      </c>
      <c r="N267" s="279"/>
      <c r="O267" s="338">
        <f>J267-F267</f>
        <v>45.67148570416353</v>
      </c>
      <c r="Q267" s="354">
        <f t="shared" si="326"/>
        <v>10.515010951450904</v>
      </c>
      <c r="R267" s="366">
        <v>13.882697337291951</v>
      </c>
      <c r="S267" s="367">
        <v>0.7574184393695087</v>
      </c>
      <c r="T267" s="44"/>
      <c r="V267" s="302" t="s">
        <v>38</v>
      </c>
      <c r="W267" s="289">
        <f>W212*AD267</f>
        <v>2194.9856721343936</v>
      </c>
      <c r="X267" s="154">
        <f>X212*AD267</f>
        <v>482.07774280441214</v>
      </c>
      <c r="AC267" s="302" t="s">
        <v>38</v>
      </c>
      <c r="AD267" s="370">
        <v>1.9396846147033644</v>
      </c>
      <c r="AF267" s="44"/>
    </row>
    <row r="268" spans="2:33" ht="18.75">
      <c r="B268" s="44"/>
      <c r="C268" s="182"/>
      <c r="D268" s="183"/>
      <c r="E268" s="173" t="s">
        <v>3</v>
      </c>
      <c r="F268" s="294">
        <v>3.5354029157314915</v>
      </c>
      <c r="G268" s="156"/>
      <c r="H268" s="44"/>
      <c r="I268" s="173" t="s">
        <v>3</v>
      </c>
      <c r="J268" s="294">
        <v>26.757380685014198</v>
      </c>
      <c r="K268" s="156"/>
      <c r="L268" s="153"/>
      <c r="M268" s="173" t="s">
        <v>3</v>
      </c>
      <c r="N268" s="266"/>
      <c r="O268" s="338">
        <f>J268-F268</f>
        <v>23.221977769282706</v>
      </c>
      <c r="Q268" s="354">
        <f t="shared" si="326"/>
        <v>3.3675883508783495</v>
      </c>
      <c r="R268" s="366">
        <v>5.5218272913187345</v>
      </c>
      <c r="S268" s="367">
        <v>0.60986846802919381</v>
      </c>
      <c r="T268" s="44"/>
      <c r="V268" s="302" t="s">
        <v>39</v>
      </c>
      <c r="W268" s="289">
        <f>W213*AD268</f>
        <v>562.30265634833438</v>
      </c>
      <c r="X268" s="154">
        <f>X213*AD268</f>
        <v>613.66231474331141</v>
      </c>
      <c r="AC268" s="302" t="s">
        <v>39</v>
      </c>
      <c r="AD268" s="370">
        <v>1.5784255580643349</v>
      </c>
      <c r="AF268" s="44"/>
    </row>
    <row r="269" spans="2:33" ht="18.75">
      <c r="B269" s="44"/>
      <c r="C269" s="182"/>
      <c r="D269" s="183"/>
      <c r="E269" s="173" t="s">
        <v>8</v>
      </c>
      <c r="F269" s="294">
        <v>3.9786812627411017</v>
      </c>
      <c r="G269" s="156"/>
      <c r="H269" s="44"/>
      <c r="I269" s="173" t="s">
        <v>8</v>
      </c>
      <c r="J269" s="294">
        <v>12.926462587656792</v>
      </c>
      <c r="K269" s="156"/>
      <c r="L269" s="153"/>
      <c r="M269" s="173" t="s">
        <v>8</v>
      </c>
      <c r="N269" s="266"/>
      <c r="O269" s="338">
        <f>J269-F269</f>
        <v>8.9477813249156899</v>
      </c>
      <c r="Q269" s="354">
        <f t="shared" si="326"/>
        <v>14.70547926177931</v>
      </c>
      <c r="R269" s="366">
        <v>9.2751749507984957</v>
      </c>
      <c r="S269" s="367">
        <v>1.5854665103123819</v>
      </c>
      <c r="T269" s="44"/>
      <c r="V269" s="302" t="s">
        <v>40</v>
      </c>
      <c r="W269" s="289">
        <f>W214*AD269</f>
        <v>1223.4765901744452</v>
      </c>
      <c r="X269" s="154">
        <f>X214*AD269</f>
        <v>492.25711355284977</v>
      </c>
      <c r="AC269" s="302" t="s">
        <v>40</v>
      </c>
      <c r="AD269" s="370">
        <v>1.6788102839925247</v>
      </c>
      <c r="AF269" s="44"/>
    </row>
    <row r="270" spans="2:33" ht="18.75">
      <c r="B270" s="44"/>
      <c r="C270" s="182"/>
      <c r="D270" s="183"/>
      <c r="E270" s="173" t="s">
        <v>9</v>
      </c>
      <c r="F270" s="294">
        <v>11.550750867765441</v>
      </c>
      <c r="G270" s="156"/>
      <c r="H270" s="44"/>
      <c r="I270" s="173" t="s">
        <v>9</v>
      </c>
      <c r="J270" s="294">
        <v>41.276413431594591</v>
      </c>
      <c r="K270" s="156"/>
      <c r="L270" s="153"/>
      <c r="M270" s="173" t="s">
        <v>9</v>
      </c>
      <c r="N270" s="266"/>
      <c r="O270" s="338">
        <f>J270-F270</f>
        <v>29.72566256382915</v>
      </c>
      <c r="Q270" s="354">
        <f t="shared" si="326"/>
        <v>32.476979117817635</v>
      </c>
      <c r="R270" s="366">
        <v>27.2912584777694</v>
      </c>
      <c r="S270" s="367">
        <v>1.1900139799076088</v>
      </c>
      <c r="T270" s="44"/>
      <c r="V270" s="302" t="s">
        <v>41</v>
      </c>
      <c r="W270" s="289">
        <f>W215*AD270</f>
        <v>860.16531184574819</v>
      </c>
      <c r="X270" s="154">
        <f>X215*AD270</f>
        <v>206.07938146488132</v>
      </c>
      <c r="AC270" s="302" t="s">
        <v>41</v>
      </c>
      <c r="AD270" s="370">
        <v>0.81745533959867356</v>
      </c>
      <c r="AF270" s="44"/>
    </row>
    <row r="271" spans="2:33" ht="18.75">
      <c r="B271" s="44"/>
      <c r="C271" s="182"/>
      <c r="D271" s="183"/>
      <c r="E271" s="173" t="s">
        <v>10</v>
      </c>
      <c r="F271" s="294">
        <v>18.456952307305642</v>
      </c>
      <c r="G271" s="156"/>
      <c r="H271" s="44"/>
      <c r="I271" s="173" t="s">
        <v>10</v>
      </c>
      <c r="J271" s="294">
        <v>38.783042774328734</v>
      </c>
      <c r="K271" s="156"/>
      <c r="L271" s="153"/>
      <c r="M271" s="173" t="s">
        <v>10</v>
      </c>
      <c r="N271" s="266"/>
      <c r="O271" s="338">
        <f>J271-F271</f>
        <v>20.326090467023093</v>
      </c>
      <c r="Q271" s="354">
        <f t="shared" si="326"/>
        <v>23.823685919952613</v>
      </c>
      <c r="R271" s="366">
        <v>18.813576955588786</v>
      </c>
      <c r="S271" s="367">
        <v>1.2663028394967453</v>
      </c>
      <c r="T271" s="44"/>
      <c r="V271" s="302" t="s">
        <v>42</v>
      </c>
      <c r="W271" s="289">
        <f>W216*AD271</f>
        <v>444.59545697009645</v>
      </c>
      <c r="X271" s="154">
        <f>X216*AD271</f>
        <v>283.08753957053699</v>
      </c>
      <c r="AC271" s="302" t="s">
        <v>42</v>
      </c>
      <c r="AD271" s="370">
        <v>0.70661847560983893</v>
      </c>
      <c r="AF271" s="44"/>
    </row>
    <row r="272" spans="2:33" ht="18.75">
      <c r="B272" s="44"/>
      <c r="C272" s="182"/>
      <c r="D272" s="183"/>
      <c r="E272" s="173" t="s">
        <v>22</v>
      </c>
      <c r="F272" s="294">
        <v>30.012913328946031</v>
      </c>
      <c r="G272" s="156"/>
      <c r="H272" s="44"/>
      <c r="I272" s="173" t="s">
        <v>22</v>
      </c>
      <c r="J272" s="294">
        <v>52.461083438714709</v>
      </c>
      <c r="K272" s="156"/>
      <c r="L272" s="153"/>
      <c r="M272" s="173" t="s">
        <v>22</v>
      </c>
      <c r="N272" s="266"/>
      <c r="O272" s="338">
        <f>J272-F272</f>
        <v>22.448170109768679</v>
      </c>
      <c r="Q272" s="354">
        <f t="shared" si="326"/>
        <v>8.795141212631826</v>
      </c>
      <c r="R272" s="366">
        <v>8.6791922799546715</v>
      </c>
      <c r="S272" s="367">
        <v>1.0133594151318606</v>
      </c>
      <c r="T272" s="44"/>
      <c r="V272" s="302" t="s">
        <v>43</v>
      </c>
      <c r="W272" s="289">
        <f>W217*AD272</f>
        <v>203.66732531063809</v>
      </c>
      <c r="X272" s="154">
        <f>X217*AD272</f>
        <v>259.16112858323879</v>
      </c>
      <c r="AC272" s="302" t="s">
        <v>43</v>
      </c>
      <c r="AD272" s="370">
        <v>0.90619141485054044</v>
      </c>
      <c r="AF272" s="44"/>
    </row>
    <row r="273" spans="2:52" ht="18.75">
      <c r="B273" s="44"/>
      <c r="C273" s="182"/>
      <c r="D273" s="183"/>
      <c r="E273" s="173" t="s">
        <v>27</v>
      </c>
      <c r="F273" s="294">
        <v>16.965664585518798</v>
      </c>
      <c r="G273" s="156"/>
      <c r="H273" s="44"/>
      <c r="I273" s="173" t="s">
        <v>27</v>
      </c>
      <c r="J273" s="294">
        <v>54.760487256869162</v>
      </c>
      <c r="K273" s="156"/>
      <c r="L273" s="153"/>
      <c r="M273" s="173" t="s">
        <v>27</v>
      </c>
      <c r="N273" s="266"/>
      <c r="O273" s="338">
        <f>J273-F273</f>
        <v>37.79482267135036</v>
      </c>
      <c r="P273" s="44"/>
      <c r="Q273" s="354">
        <f t="shared" si="326"/>
        <v>41.694192381786976</v>
      </c>
      <c r="R273" s="366">
        <v>28.031061871285967</v>
      </c>
      <c r="S273" s="367">
        <v>1.4874282170700439</v>
      </c>
      <c r="T273" s="44"/>
      <c r="V273" s="302" t="s">
        <v>44</v>
      </c>
      <c r="W273" s="289">
        <f>W218*AD273</f>
        <v>223.7989337352887</v>
      </c>
      <c r="X273" s="154">
        <f>X218*AD273</f>
        <v>2196.2233435216767</v>
      </c>
      <c r="AC273" s="302" t="s">
        <v>44</v>
      </c>
      <c r="AD273" s="370">
        <v>2.8590561715555052</v>
      </c>
      <c r="AF273" s="44"/>
    </row>
    <row r="274" spans="2:52" ht="18.75">
      <c r="B274" s="44"/>
      <c r="C274" s="182"/>
      <c r="D274" s="183"/>
      <c r="E274" s="173" t="s">
        <v>34</v>
      </c>
      <c r="F274" s="294">
        <v>31.400833649124738</v>
      </c>
      <c r="G274" s="156"/>
      <c r="H274" s="44"/>
      <c r="I274" s="173" t="s">
        <v>34</v>
      </c>
      <c r="J274" s="294">
        <v>55.383089166920051</v>
      </c>
      <c r="K274" s="156"/>
      <c r="L274" s="153"/>
      <c r="M274" s="173" t="s">
        <v>34</v>
      </c>
      <c r="N274" s="266"/>
      <c r="O274" s="338">
        <f>J274-F274</f>
        <v>23.982255517795313</v>
      </c>
      <c r="P274" s="44"/>
      <c r="Q274" s="354">
        <f t="shared" si="326"/>
        <v>20.73194672425706</v>
      </c>
      <c r="R274" s="366">
        <v>13.134573637847827</v>
      </c>
      <c r="S274" s="367">
        <v>1.5784255580643349</v>
      </c>
      <c r="V274" s="302" t="s">
        <v>45</v>
      </c>
      <c r="W274" s="289">
        <f>W219*AD274</f>
        <v>253.53625394721121</v>
      </c>
      <c r="X274" s="154">
        <f>X219*AD274</f>
        <v>240.27622163227488</v>
      </c>
      <c r="AC274" s="302" t="s">
        <v>45</v>
      </c>
      <c r="AD274" s="370">
        <v>0.83866338235473814</v>
      </c>
      <c r="AF274" s="44"/>
    </row>
    <row r="275" spans="2:52" ht="18.75">
      <c r="B275" s="44"/>
      <c r="C275" s="182"/>
      <c r="D275" s="183"/>
      <c r="E275" s="173" t="s">
        <v>39</v>
      </c>
      <c r="F275" s="294">
        <v>55.497125027659074</v>
      </c>
      <c r="G275" s="156"/>
      <c r="H275" s="44"/>
      <c r="I275" s="173" t="s">
        <v>39</v>
      </c>
      <c r="J275" s="294">
        <v>94.269318033545417</v>
      </c>
      <c r="K275" s="156"/>
      <c r="L275" s="153"/>
      <c r="M275" s="173" t="s">
        <v>39</v>
      </c>
      <c r="N275" s="266"/>
      <c r="O275" s="338">
        <f>J275-F275</f>
        <v>38.772193005886344</v>
      </c>
      <c r="P275" s="44"/>
      <c r="Q275" s="355">
        <f t="shared" si="326"/>
        <v>20.297132245701132</v>
      </c>
      <c r="R275" s="368">
        <v>12.090188176254649</v>
      </c>
      <c r="S275" s="369">
        <v>1.6788102839925247</v>
      </c>
      <c r="T275" s="44"/>
      <c r="V275" s="302" t="s">
        <v>46</v>
      </c>
      <c r="W275" s="289">
        <f>W220*AD275</f>
        <v>696.26766964709009</v>
      </c>
      <c r="X275" s="154">
        <f>X220*AD275</f>
        <v>422.62279340346834</v>
      </c>
      <c r="AC275" s="302" t="s">
        <v>46</v>
      </c>
      <c r="AD275" s="370">
        <v>1.1496866955116789</v>
      </c>
      <c r="AF275" s="44"/>
    </row>
    <row r="276" spans="2:52" ht="17.25">
      <c r="B276" s="44"/>
      <c r="C276" s="182"/>
      <c r="D276" s="183"/>
      <c r="E276" s="175" t="s">
        <v>40</v>
      </c>
      <c r="F276" s="297">
        <v>25.192185369615466</v>
      </c>
      <c r="G276" s="157"/>
      <c r="H276" s="44"/>
      <c r="I276" s="175" t="s">
        <v>40</v>
      </c>
      <c r="J276" s="297">
        <v>62.599553523356278</v>
      </c>
      <c r="K276" s="157"/>
      <c r="L276" s="115"/>
      <c r="M276" s="175" t="s">
        <v>40</v>
      </c>
      <c r="N276" s="348"/>
      <c r="O276" s="340">
        <f>J276-F276</f>
        <v>37.407368153740812</v>
      </c>
      <c r="P276" s="113"/>
      <c r="Q276" s="110"/>
      <c r="R276" s="113"/>
      <c r="S276" s="113"/>
      <c r="T276" s="44"/>
      <c r="V276" s="302" t="s">
        <v>47</v>
      </c>
      <c r="W276" s="289">
        <f>W221*AD276</f>
        <v>1766.4685520754265</v>
      </c>
      <c r="X276" s="154">
        <f>X221*AD276</f>
        <v>1846.4923804026255</v>
      </c>
      <c r="AC276" s="302" t="s">
        <v>47</v>
      </c>
      <c r="AD276" s="370">
        <v>2.559307177998027</v>
      </c>
      <c r="AF276" s="44"/>
    </row>
    <row r="277" spans="2:52" ht="17.25">
      <c r="B277" s="44"/>
      <c r="C277" s="182"/>
      <c r="D277" s="183"/>
      <c r="E277" s="184"/>
      <c r="F277" s="187"/>
      <c r="H277" s="44"/>
      <c r="I277" s="44"/>
      <c r="J277" s="143"/>
      <c r="K277" s="114"/>
      <c r="L277" s="115"/>
      <c r="M277" s="44"/>
      <c r="N277" s="110"/>
      <c r="O277" s="110"/>
      <c r="P277" s="113"/>
      <c r="Q277" s="110"/>
      <c r="R277" s="113"/>
      <c r="S277" s="113"/>
      <c r="T277" s="44"/>
      <c r="V277" s="304" t="s">
        <v>48</v>
      </c>
      <c r="W277" s="374">
        <f>W222*AD277</f>
        <v>849.67977783993092</v>
      </c>
      <c r="X277" s="320">
        <f>X222*AD277</f>
        <v>1178.0409295549332</v>
      </c>
      <c r="AC277" s="304" t="s">
        <v>48</v>
      </c>
      <c r="AD277" s="371">
        <v>1.4847592364356648</v>
      </c>
    </row>
    <row r="278" spans="2:52" ht="17.25">
      <c r="B278" s="44"/>
      <c r="C278" s="187"/>
      <c r="D278" s="188"/>
      <c r="E278" s="189"/>
      <c r="F278" s="190"/>
      <c r="G278" s="113"/>
      <c r="H278" s="44"/>
      <c r="I278" s="44"/>
      <c r="J278" s="143"/>
      <c r="K278" s="114"/>
      <c r="L278" s="115"/>
      <c r="M278" s="44"/>
      <c r="N278" s="110"/>
      <c r="O278" s="110"/>
      <c r="P278" s="113"/>
      <c r="Q278" s="110"/>
      <c r="R278" s="113"/>
      <c r="S278" s="113"/>
      <c r="T278" s="44"/>
      <c r="V278" s="40"/>
      <c r="W278" s="143"/>
      <c r="X278" s="110"/>
      <c r="Y278" s="113"/>
      <c r="Z278" s="44"/>
      <c r="AA278" s="113"/>
      <c r="AB278" s="44"/>
      <c r="AC278" s="44"/>
    </row>
    <row r="279" spans="2:52" ht="17.25">
      <c r="B279" s="44"/>
      <c r="C279" s="143"/>
      <c r="D279" s="127"/>
      <c r="E279" s="128"/>
      <c r="F279" s="44"/>
      <c r="G279" s="113"/>
      <c r="H279" s="44"/>
      <c r="I279" s="44"/>
      <c r="J279" s="143"/>
      <c r="K279" s="114"/>
      <c r="L279" s="115"/>
      <c r="M279" s="44"/>
      <c r="N279" s="110"/>
      <c r="O279" s="110"/>
      <c r="P279" s="113"/>
      <c r="Q279" s="110"/>
      <c r="R279" s="113"/>
      <c r="S279" s="113"/>
      <c r="T279" s="44"/>
      <c r="V279" s="40"/>
      <c r="W279" s="143"/>
      <c r="X279" s="110"/>
      <c r="Y279" s="113"/>
      <c r="Z279" s="44"/>
      <c r="AA279" s="113"/>
      <c r="AB279" s="44"/>
      <c r="AC279" s="44"/>
    </row>
    <row r="280" spans="2:52" ht="17.25">
      <c r="B280" s="44"/>
      <c r="C280" s="143"/>
      <c r="D280" s="127"/>
      <c r="E280" s="128"/>
      <c r="F280" s="44"/>
      <c r="G280" s="113"/>
      <c r="H280" s="44"/>
      <c r="I280" s="44"/>
      <c r="J280" s="143"/>
      <c r="K280" s="114"/>
      <c r="L280" s="115"/>
      <c r="M280" s="44"/>
      <c r="N280" s="110"/>
      <c r="O280" s="110"/>
      <c r="P280" s="113"/>
      <c r="Q280" s="110"/>
      <c r="R280" s="113"/>
      <c r="S280" s="113"/>
      <c r="T280" s="44"/>
      <c r="V280" s="40"/>
      <c r="W280" s="143"/>
      <c r="X280" s="110"/>
      <c r="Y280" s="113"/>
      <c r="Z280" s="44"/>
      <c r="AA280" s="113"/>
      <c r="AB280" s="44"/>
      <c r="AC280" s="44"/>
    </row>
    <row r="281" spans="2:52" ht="17.25">
      <c r="B281" s="44"/>
      <c r="C281" s="143"/>
      <c r="D281" s="127"/>
      <c r="E281" s="128"/>
      <c r="F281" s="44"/>
      <c r="G281" s="113"/>
      <c r="H281" s="44"/>
      <c r="I281" s="44"/>
      <c r="J281" s="143"/>
      <c r="K281" s="114"/>
      <c r="L281" s="115"/>
      <c r="M281" s="44"/>
      <c r="N281" s="110"/>
      <c r="O281" s="110"/>
      <c r="P281" s="113"/>
      <c r="Q281" s="110"/>
      <c r="R281" s="113"/>
      <c r="S281" s="113"/>
      <c r="T281" s="44"/>
      <c r="W281" s="143"/>
      <c r="X281" s="110"/>
      <c r="Y281" s="113"/>
      <c r="Z281" s="44"/>
      <c r="AA281" s="113"/>
      <c r="AB281" s="44"/>
      <c r="AC281" s="44"/>
    </row>
    <row r="282" spans="2:52" ht="17.25">
      <c r="B282" s="44"/>
      <c r="C282" s="143"/>
      <c r="D282" s="127"/>
      <c r="E282" s="128"/>
      <c r="F282" s="44"/>
      <c r="G282" s="113"/>
      <c r="H282" s="44"/>
      <c r="I282" s="44"/>
      <c r="J282" s="143"/>
      <c r="K282" s="114"/>
      <c r="L282" s="115"/>
      <c r="M282" s="44"/>
      <c r="N282" s="110"/>
      <c r="O282" s="110"/>
      <c r="P282" s="113"/>
      <c r="Q282" s="110"/>
      <c r="R282" s="113"/>
      <c r="S282" s="113"/>
      <c r="T282" s="44"/>
      <c r="W282" s="143"/>
      <c r="X282" s="110"/>
      <c r="Y282" s="113"/>
      <c r="Z282" s="44"/>
      <c r="AA282" s="113"/>
      <c r="AB282" s="44"/>
      <c r="AC282" s="44"/>
      <c r="AE282" s="113"/>
      <c r="AF282" s="113"/>
    </row>
    <row r="283" spans="2:52" ht="17.25">
      <c r="B283" s="44"/>
      <c r="C283" s="143"/>
      <c r="D283" s="127"/>
      <c r="E283" s="128"/>
      <c r="F283" s="44"/>
      <c r="G283" s="113"/>
      <c r="H283" s="44"/>
      <c r="I283" s="44"/>
      <c r="J283" s="143"/>
      <c r="K283" s="114"/>
      <c r="L283" s="115"/>
      <c r="M283" s="44"/>
      <c r="N283" s="110"/>
      <c r="O283" s="110"/>
      <c r="P283" s="113"/>
      <c r="Q283" s="110"/>
      <c r="R283" s="113"/>
      <c r="S283" s="113"/>
      <c r="T283" s="44"/>
      <c r="W283" s="143"/>
      <c r="X283" s="110"/>
      <c r="Y283" s="113"/>
      <c r="Z283" s="44"/>
      <c r="AA283" s="113"/>
      <c r="AB283" s="44"/>
      <c r="AC283" s="44"/>
      <c r="AE283" s="113"/>
      <c r="AF283" s="113"/>
    </row>
    <row r="284" spans="2:52" ht="17.25">
      <c r="B284" s="44"/>
      <c r="C284" s="143"/>
      <c r="D284" s="127"/>
      <c r="E284" s="128"/>
      <c r="F284" s="44"/>
      <c r="G284" s="113"/>
      <c r="H284" s="44"/>
      <c r="I284" s="44"/>
      <c r="J284" s="143"/>
      <c r="K284" s="114"/>
      <c r="L284" s="115"/>
      <c r="M284" s="44"/>
      <c r="N284" s="110"/>
      <c r="O284" s="110"/>
      <c r="P284" s="113"/>
      <c r="Q284" s="110"/>
      <c r="R284" s="113"/>
      <c r="S284" s="113"/>
      <c r="T284" s="44"/>
      <c r="U284" s="110"/>
      <c r="V284" s="113"/>
      <c r="W284" s="143"/>
      <c r="X284" s="110"/>
      <c r="Y284" s="113"/>
      <c r="Z284" s="44"/>
      <c r="AA284" s="113"/>
      <c r="AB284" s="44"/>
      <c r="AC284" s="44"/>
      <c r="AE284" s="113"/>
      <c r="AF284" s="113"/>
    </row>
    <row r="285" spans="2:52" ht="17.25">
      <c r="B285" s="44"/>
      <c r="C285" s="178"/>
      <c r="D285" s="177"/>
      <c r="E285" s="178"/>
      <c r="F285" s="178"/>
      <c r="G285" s="178"/>
      <c r="H285" s="178"/>
      <c r="I285" s="178"/>
      <c r="J285" s="178"/>
      <c r="K285" s="178"/>
      <c r="L285" s="178"/>
      <c r="M285" s="179"/>
      <c r="N285" s="178"/>
      <c r="O285" s="178"/>
      <c r="P285" s="178"/>
      <c r="Q285" s="178"/>
      <c r="R285" s="178"/>
      <c r="S285" s="178"/>
      <c r="T285" s="178"/>
      <c r="U285" s="178"/>
      <c r="V285" s="178"/>
      <c r="W285" s="178"/>
      <c r="X285" s="178"/>
      <c r="Y285" s="178"/>
      <c r="Z285" s="178"/>
      <c r="AA285" s="178"/>
      <c r="AB285" s="178"/>
      <c r="AC285" s="178"/>
      <c r="AE285" s="178"/>
      <c r="AF285" s="178"/>
      <c r="AG285" s="178"/>
      <c r="AH285" s="178"/>
      <c r="AI285" s="178"/>
      <c r="AJ285" s="178"/>
      <c r="AK285" s="178"/>
      <c r="AL285" s="178"/>
      <c r="AM285" s="178"/>
      <c r="AN285" s="178"/>
      <c r="AO285" s="178"/>
      <c r="AP285" s="178"/>
      <c r="AQ285" s="178"/>
      <c r="AR285" s="178"/>
      <c r="AS285" s="178"/>
      <c r="AT285" s="178"/>
      <c r="AU285" s="178"/>
      <c r="AV285" s="178"/>
      <c r="AW285" s="178"/>
      <c r="AX285" s="178"/>
      <c r="AY285" s="178"/>
      <c r="AZ285" s="178"/>
    </row>
    <row r="286" spans="2:52" ht="17.25">
      <c r="B286" s="44"/>
      <c r="C286" s="186"/>
      <c r="D286" s="186"/>
      <c r="E286" s="186"/>
      <c r="F286" s="186"/>
      <c r="G286" s="186"/>
      <c r="H286" s="186"/>
      <c r="I286" s="186"/>
      <c r="J286" s="186"/>
      <c r="K286" s="186"/>
      <c r="L286" s="186"/>
      <c r="M286" s="186"/>
      <c r="N286" s="186"/>
      <c r="O286" s="186"/>
      <c r="P286" s="186"/>
      <c r="Q286" s="186"/>
      <c r="R286" s="186"/>
      <c r="S286" s="186"/>
      <c r="T286" s="186"/>
      <c r="U286" s="186"/>
      <c r="V286" s="186"/>
      <c r="W286" s="186"/>
      <c r="X286" s="186"/>
      <c r="Y286" s="186"/>
      <c r="Z286" s="186"/>
      <c r="AA286" s="186"/>
      <c r="AB286" s="186"/>
      <c r="AC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86"/>
      <c r="AV286" s="186"/>
      <c r="AW286" s="186"/>
      <c r="AX286" s="186"/>
      <c r="AY286" s="186"/>
      <c r="AZ286" s="186"/>
    </row>
    <row r="287" spans="2:52" ht="17.25">
      <c r="B287" s="44"/>
      <c r="C287" s="187"/>
      <c r="D287" s="188"/>
      <c r="E287" s="189"/>
      <c r="F287" s="190"/>
      <c r="G287" s="191"/>
      <c r="H287" s="190"/>
      <c r="I287" s="190"/>
      <c r="J287" s="187"/>
      <c r="K287" s="183"/>
      <c r="L287" s="184"/>
      <c r="M287" s="190"/>
      <c r="N287" s="192"/>
      <c r="O287" s="192"/>
      <c r="P287" s="191"/>
      <c r="Q287" s="192"/>
      <c r="R287" s="191"/>
      <c r="S287" s="191"/>
      <c r="T287" s="190"/>
      <c r="U287" s="192"/>
      <c r="V287" s="191"/>
      <c r="W287" s="187"/>
      <c r="X287" s="192"/>
      <c r="Y287" s="191"/>
      <c r="Z287" s="190"/>
      <c r="AA287" s="191"/>
      <c r="AB287" s="190"/>
      <c r="AC287" s="190"/>
      <c r="AE287" s="191"/>
      <c r="AF287" s="191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2:52" ht="17.25">
      <c r="B288" s="44"/>
      <c r="C288" s="143"/>
      <c r="D288" s="127"/>
      <c r="E288" s="128"/>
      <c r="F288" s="44"/>
      <c r="G288" s="113"/>
      <c r="H288" s="44"/>
      <c r="I288" s="44"/>
      <c r="J288" s="143"/>
      <c r="K288" s="114"/>
      <c r="L288" s="115"/>
      <c r="M288" s="44"/>
      <c r="N288" s="110"/>
      <c r="O288" s="110"/>
      <c r="P288" s="113"/>
      <c r="Q288" s="110"/>
      <c r="R288" s="113"/>
      <c r="S288" s="113"/>
      <c r="T288" s="44"/>
      <c r="U288" s="110"/>
      <c r="V288" s="113"/>
      <c r="W288" s="143"/>
      <c r="X288" s="110"/>
      <c r="Y288" s="113"/>
      <c r="Z288" s="44"/>
      <c r="AA288" s="113"/>
      <c r="AB288" s="44"/>
      <c r="AC288" s="44"/>
      <c r="AD288" s="143"/>
      <c r="AE288" s="113"/>
      <c r="AF288" s="113"/>
    </row>
    <row r="289" spans="2:53" ht="17.25">
      <c r="B289" s="44"/>
      <c r="C289" s="143"/>
      <c r="D289" s="127"/>
      <c r="E289" s="128"/>
      <c r="F289" s="44"/>
      <c r="G289" s="113"/>
      <c r="H289" s="44"/>
      <c r="I289" s="44"/>
      <c r="J289" s="143"/>
      <c r="K289" s="114"/>
      <c r="L289" s="115"/>
      <c r="M289" s="44"/>
      <c r="N289" s="110"/>
      <c r="O289" s="110"/>
      <c r="P289" s="113"/>
      <c r="Q289" s="110"/>
      <c r="R289" s="113"/>
      <c r="S289" s="113"/>
      <c r="T289" s="44"/>
      <c r="U289" s="110"/>
      <c r="V289" s="113"/>
      <c r="W289" s="143"/>
      <c r="X289" s="110"/>
      <c r="Y289" s="113"/>
      <c r="Z289" s="44"/>
      <c r="AA289" s="113"/>
      <c r="AB289" s="44"/>
      <c r="AC289" s="44"/>
      <c r="AD289" s="143"/>
      <c r="AE289" s="113"/>
      <c r="AF289" s="113"/>
    </row>
    <row r="290" spans="2:53" ht="17.25">
      <c r="B290" s="44"/>
      <c r="C290" s="143"/>
      <c r="D290" s="127"/>
      <c r="E290" s="128"/>
      <c r="F290" s="44"/>
      <c r="G290" s="113"/>
      <c r="H290" s="44"/>
      <c r="I290" s="44"/>
      <c r="J290" s="143"/>
      <c r="K290" s="114"/>
      <c r="L290" s="115"/>
      <c r="M290" s="44"/>
      <c r="N290" s="110"/>
      <c r="O290" s="110"/>
      <c r="P290" s="113"/>
      <c r="Q290" s="110"/>
      <c r="R290" s="113"/>
      <c r="S290" s="113"/>
      <c r="T290" s="44"/>
      <c r="U290" s="110"/>
      <c r="V290" s="113"/>
      <c r="W290" s="143"/>
      <c r="X290" s="110"/>
      <c r="Y290" s="113"/>
      <c r="Z290" s="44"/>
      <c r="AA290" s="113"/>
      <c r="AB290" s="44"/>
      <c r="AC290" s="44"/>
      <c r="AD290" s="143"/>
      <c r="AE290" s="113"/>
      <c r="AF290" s="113"/>
    </row>
    <row r="291" spans="2:53" ht="17.25">
      <c r="B291" s="44"/>
      <c r="C291" s="143"/>
      <c r="D291" s="127"/>
      <c r="E291" s="128"/>
      <c r="F291" s="44"/>
      <c r="G291" s="113"/>
      <c r="H291" s="44"/>
      <c r="I291" s="44"/>
      <c r="J291" s="143"/>
      <c r="K291" s="114"/>
      <c r="L291" s="115"/>
      <c r="M291" s="44"/>
      <c r="N291" s="110"/>
      <c r="O291" s="110"/>
      <c r="P291" s="113"/>
      <c r="Q291" s="110"/>
      <c r="R291" s="113"/>
      <c r="S291" s="113"/>
      <c r="T291" s="44"/>
      <c r="U291" s="110"/>
      <c r="V291" s="113"/>
      <c r="W291" s="143"/>
      <c r="X291" s="110"/>
      <c r="Y291" s="113"/>
      <c r="Z291" s="44"/>
      <c r="AA291" s="113"/>
      <c r="AB291" s="44"/>
      <c r="AC291" s="44"/>
      <c r="AD291" s="143"/>
      <c r="AE291" s="113"/>
      <c r="AF291" s="113"/>
    </row>
    <row r="292" spans="2:53" ht="17.25">
      <c r="B292" s="44"/>
      <c r="C292" s="143"/>
      <c r="D292" s="127"/>
      <c r="E292" s="128"/>
      <c r="F292" s="44"/>
      <c r="G292" s="113"/>
      <c r="H292" s="44"/>
      <c r="I292" s="44"/>
      <c r="J292" s="143"/>
      <c r="K292" s="114"/>
      <c r="L292" s="115"/>
      <c r="M292" s="44"/>
      <c r="N292" s="110"/>
      <c r="O292" s="110"/>
      <c r="P292" s="113"/>
      <c r="Q292" s="110"/>
      <c r="R292" s="113"/>
      <c r="S292" s="113"/>
      <c r="T292" s="44"/>
      <c r="U292" s="110"/>
      <c r="V292" s="113"/>
      <c r="W292" s="143"/>
      <c r="X292" s="110"/>
      <c r="Y292" s="113"/>
      <c r="Z292" s="44"/>
      <c r="AA292" s="113"/>
      <c r="AB292" s="44"/>
      <c r="AC292" s="44"/>
      <c r="AD292" s="143"/>
      <c r="AE292" s="113"/>
      <c r="AF292" s="113"/>
    </row>
    <row r="293" spans="2:53" ht="17.25">
      <c r="C293" s="10"/>
      <c r="D293" s="127"/>
      <c r="E293" s="128"/>
      <c r="G293" s="113"/>
      <c r="J293" s="10"/>
      <c r="K293" s="114"/>
      <c r="L293" s="115"/>
      <c r="N293" s="110"/>
      <c r="O293" s="110"/>
      <c r="P293" s="113"/>
      <c r="Q293" s="110"/>
      <c r="R293" s="113"/>
      <c r="S293" s="113"/>
      <c r="U293" s="110"/>
      <c r="V293" s="113"/>
      <c r="W293" s="110"/>
    </row>
    <row r="294" spans="2:53">
      <c r="C294" s="110"/>
      <c r="D294" s="110"/>
      <c r="E294" s="110"/>
      <c r="F294" s="110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110"/>
      <c r="S294" s="110"/>
      <c r="T294" s="110"/>
      <c r="U294" s="110"/>
      <c r="V294" s="110"/>
      <c r="W294" s="110"/>
      <c r="X294" s="110"/>
      <c r="Y294" s="110"/>
      <c r="Z294" s="110"/>
      <c r="AA294" s="110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</row>
    <row r="295" spans="2:53">
      <c r="C295" s="110"/>
      <c r="D295" s="110"/>
      <c r="E295" s="110"/>
      <c r="F295" s="110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110"/>
      <c r="S295" s="110"/>
      <c r="T295" s="110"/>
      <c r="U295" s="110"/>
      <c r="V295" s="110"/>
      <c r="W295" s="110"/>
      <c r="X295" s="110"/>
      <c r="Y295" s="110"/>
      <c r="Z295" s="110"/>
      <c r="AA295" s="110"/>
      <c r="AB295" s="110"/>
      <c r="AC295" s="110"/>
      <c r="AD295" s="110"/>
      <c r="AE295" s="110"/>
      <c r="AF295" s="110"/>
      <c r="AG295" s="110"/>
      <c r="AH295" s="110"/>
      <c r="AI295" s="110"/>
      <c r="AJ295" s="110"/>
      <c r="AK295" s="110"/>
      <c r="AL295" s="110"/>
      <c r="AM295" s="110"/>
      <c r="AN295" s="110"/>
      <c r="AO295" s="110"/>
      <c r="AP295" s="110"/>
      <c r="AQ295" s="110"/>
      <c r="AR295" s="110"/>
      <c r="AS295" s="110"/>
      <c r="AT295" s="110"/>
      <c r="AU295" s="110"/>
      <c r="AV295" s="110"/>
      <c r="AW295" s="110"/>
      <c r="AX295" s="110"/>
      <c r="AY295" s="110"/>
      <c r="AZ295" s="110"/>
    </row>
    <row r="297" spans="2:53">
      <c r="B297" s="107"/>
      <c r="C297" s="126" t="s">
        <v>194</v>
      </c>
      <c r="D297" s="14"/>
      <c r="E297" s="105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10"/>
      <c r="AD297" s="110"/>
      <c r="AE297" s="110"/>
      <c r="AF297" s="110"/>
      <c r="AG297" s="110"/>
      <c r="AH297" s="110"/>
      <c r="AI297" s="110"/>
      <c r="AJ297" s="110"/>
      <c r="AK297" s="110"/>
      <c r="AL297" s="110"/>
      <c r="AM297" s="110"/>
      <c r="AN297" s="110"/>
      <c r="AO297" s="110"/>
      <c r="AP297" s="113"/>
      <c r="AQ297" s="110"/>
      <c r="AR297" s="110"/>
      <c r="AS297" s="110"/>
      <c r="AT297" s="110"/>
      <c r="AU297" s="113"/>
      <c r="AV297" s="110"/>
      <c r="AW297" s="110"/>
      <c r="AX297" s="110"/>
      <c r="AY297" s="110"/>
      <c r="AZ297" s="110"/>
      <c r="BA297" s="108"/>
    </row>
    <row r="298" spans="2:53">
      <c r="B298" s="120"/>
      <c r="C298" s="200" t="s">
        <v>193</v>
      </c>
      <c r="D298" s="200"/>
      <c r="E298" s="200"/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  <c r="P298" s="200"/>
      <c r="Q298" s="200"/>
      <c r="R298" s="200"/>
      <c r="S298" s="200"/>
      <c r="T298" s="200"/>
      <c r="U298" s="200"/>
      <c r="V298" s="200"/>
      <c r="W298" s="200"/>
      <c r="X298" s="200"/>
      <c r="Y298" s="200"/>
      <c r="Z298" s="200"/>
      <c r="AA298" s="200"/>
      <c r="AB298" s="200"/>
      <c r="AC298" s="200"/>
      <c r="AD298" s="200"/>
      <c r="AE298" s="200"/>
      <c r="AF298" s="200"/>
      <c r="AG298" s="200"/>
      <c r="AH298" s="200"/>
      <c r="AI298" s="200"/>
      <c r="AJ298" s="200"/>
      <c r="AK298" s="200"/>
      <c r="AL298" s="200"/>
      <c r="AM298" s="200"/>
      <c r="AN298" s="200"/>
      <c r="AO298" s="200"/>
      <c r="AP298" s="200"/>
      <c r="AQ298" s="200"/>
      <c r="AR298" s="200"/>
      <c r="AS298" s="200"/>
      <c r="AT298" s="200"/>
      <c r="AU298" s="200"/>
      <c r="AV298" s="200"/>
      <c r="AW298" s="200"/>
      <c r="AX298" s="200"/>
      <c r="AY298" s="200"/>
      <c r="AZ298" s="200"/>
    </row>
    <row r="299" spans="2:53">
      <c r="B299" s="121" t="s">
        <v>52</v>
      </c>
      <c r="C299" s="122" t="s">
        <v>0</v>
      </c>
      <c r="D299" s="123" t="s">
        <v>1</v>
      </c>
      <c r="E299" s="122" t="s">
        <v>2</v>
      </c>
      <c r="F299" s="122" t="s">
        <v>3</v>
      </c>
      <c r="G299" s="122" t="s">
        <v>4</v>
      </c>
      <c r="H299" s="122" t="s">
        <v>5</v>
      </c>
      <c r="I299" s="122" t="s">
        <v>6</v>
      </c>
      <c r="J299" s="122" t="s">
        <v>7</v>
      </c>
      <c r="K299" s="122" t="s">
        <v>8</v>
      </c>
      <c r="L299" s="122" t="s">
        <v>9</v>
      </c>
      <c r="M299" s="122" t="s">
        <v>50</v>
      </c>
      <c r="N299" s="122" t="s">
        <v>10</v>
      </c>
      <c r="O299" s="122" t="s">
        <v>11</v>
      </c>
      <c r="P299" s="122" t="s">
        <v>12</v>
      </c>
      <c r="Q299" s="122" t="s">
        <v>13</v>
      </c>
      <c r="R299" s="122" t="s">
        <v>14</v>
      </c>
      <c r="S299" s="122" t="s">
        <v>15</v>
      </c>
      <c r="T299" s="122" t="s">
        <v>16</v>
      </c>
      <c r="U299" s="122" t="s">
        <v>17</v>
      </c>
      <c r="V299" s="122" t="s">
        <v>18</v>
      </c>
      <c r="W299" s="122" t="s">
        <v>19</v>
      </c>
      <c r="X299" s="122" t="s">
        <v>20</v>
      </c>
      <c r="Y299" s="122" t="s">
        <v>21</v>
      </c>
      <c r="Z299" s="122" t="s">
        <v>22</v>
      </c>
      <c r="AA299" s="122" t="s">
        <v>23</v>
      </c>
      <c r="AB299" s="122" t="s">
        <v>24</v>
      </c>
      <c r="AC299" s="122" t="s">
        <v>25</v>
      </c>
      <c r="AD299" s="122" t="s">
        <v>26</v>
      </c>
      <c r="AE299" s="122" t="s">
        <v>27</v>
      </c>
      <c r="AF299" s="122" t="s">
        <v>28</v>
      </c>
      <c r="AG299" s="122" t="s">
        <v>29</v>
      </c>
      <c r="AH299" s="122" t="s">
        <v>30</v>
      </c>
      <c r="AI299" s="122" t="s">
        <v>31</v>
      </c>
      <c r="AJ299" s="122" t="s">
        <v>32</v>
      </c>
      <c r="AK299" s="122" t="s">
        <v>33</v>
      </c>
      <c r="AL299" s="122" t="s">
        <v>34</v>
      </c>
      <c r="AM299" s="122" t="s">
        <v>35</v>
      </c>
      <c r="AN299" s="122" t="s">
        <v>36</v>
      </c>
      <c r="AO299" s="122" t="s">
        <v>37</v>
      </c>
      <c r="AP299" s="122" t="s">
        <v>38</v>
      </c>
      <c r="AQ299" s="122" t="s">
        <v>39</v>
      </c>
      <c r="AR299" s="122" t="s">
        <v>40</v>
      </c>
      <c r="AS299" s="122" t="s">
        <v>41</v>
      </c>
      <c r="AT299" s="122" t="s">
        <v>42</v>
      </c>
      <c r="AU299" s="122" t="s">
        <v>43</v>
      </c>
      <c r="AV299" s="122" t="s">
        <v>44</v>
      </c>
      <c r="AW299" s="122" t="s">
        <v>45</v>
      </c>
      <c r="AX299" s="122" t="s">
        <v>46</v>
      </c>
      <c r="AY299" s="122" t="s">
        <v>47</v>
      </c>
      <c r="AZ299" s="122" t="s">
        <v>48</v>
      </c>
    </row>
    <row r="300" spans="2:53" ht="15.75">
      <c r="B300" s="139">
        <v>43921</v>
      </c>
      <c r="C300" s="124">
        <v>21.580724715523832</v>
      </c>
      <c r="D300" s="124">
        <v>17.868249487630386</v>
      </c>
      <c r="E300" s="124">
        <v>18.684352690139683</v>
      </c>
      <c r="F300" s="124">
        <v>17.503084678247554</v>
      </c>
      <c r="G300" s="124">
        <v>20.032860645245325</v>
      </c>
      <c r="H300" s="124">
        <v>52.60082867391138</v>
      </c>
      <c r="I300" s="124">
        <v>86.196226478902176</v>
      </c>
      <c r="J300" s="124">
        <v>32.862171943099149</v>
      </c>
      <c r="K300" s="124">
        <v>31.087340080834135</v>
      </c>
      <c r="L300" s="124">
        <v>39.755409575374358</v>
      </c>
      <c r="M300" s="124">
        <v>13.267946739333984</v>
      </c>
      <c r="N300" s="124">
        <v>32.647305578060752</v>
      </c>
      <c r="O300" s="124">
        <v>48.157471380226816</v>
      </c>
      <c r="P300" s="124">
        <v>33.425616639709951</v>
      </c>
      <c r="Q300" s="124">
        <v>15.471696575443875</v>
      </c>
      <c r="R300" s="124">
        <v>13.381846497206553</v>
      </c>
      <c r="S300" s="124">
        <v>14.857895264881948</v>
      </c>
      <c r="T300" s="124">
        <v>129.02885596319635</v>
      </c>
      <c r="U300" s="124">
        <v>100.91710204136707</v>
      </c>
      <c r="V300" s="124">
        <v>29.832399805669979</v>
      </c>
      <c r="W300" s="124">
        <v>23.61447237701876</v>
      </c>
      <c r="X300" s="124">
        <v>81.598673708283371</v>
      </c>
      <c r="Y300" s="124">
        <v>11.657295572274421</v>
      </c>
      <c r="Z300" s="124">
        <v>22.408176752309181</v>
      </c>
      <c r="AA300" s="124">
        <v>35.582895883237029</v>
      </c>
      <c r="AB300" s="124">
        <v>19.260982435748385</v>
      </c>
      <c r="AC300" s="124">
        <v>15.482876975977145</v>
      </c>
      <c r="AD300" s="124">
        <v>16.983994928046723</v>
      </c>
      <c r="AE300" s="124">
        <v>9.630114964666932</v>
      </c>
      <c r="AF300" s="124">
        <v>27.180145528824035</v>
      </c>
      <c r="AG300" s="124">
        <v>221.28069123235858</v>
      </c>
      <c r="AH300" s="124">
        <v>15.683546100189519</v>
      </c>
      <c r="AI300" s="124">
        <v>37.40997904929862</v>
      </c>
      <c r="AJ300" s="124">
        <v>341.54011332791094</v>
      </c>
      <c r="AK300" s="124">
        <v>19.495574020729936</v>
      </c>
      <c r="AL300" s="124">
        <v>16.210090279372061</v>
      </c>
      <c r="AM300" s="124">
        <v>16.20367916322358</v>
      </c>
      <c r="AN300" s="124">
        <v>40.527184598312928</v>
      </c>
      <c r="AO300" s="124">
        <v>47.06341167660775</v>
      </c>
      <c r="AP300" s="124">
        <v>22.16642280549501</v>
      </c>
      <c r="AQ300" s="124">
        <v>13.693734777225703</v>
      </c>
      <c r="AR300" s="124">
        <v>31.26920724861559</v>
      </c>
      <c r="AS300" s="124">
        <v>12.190401408097538</v>
      </c>
      <c r="AT300" s="124">
        <v>29.142169494600811</v>
      </c>
      <c r="AU300" s="124">
        <v>16.725068839650273</v>
      </c>
      <c r="AV300" s="124">
        <v>46.772802542535658</v>
      </c>
      <c r="AW300" s="124">
        <v>68.617416648439544</v>
      </c>
      <c r="AX300" s="124">
        <v>23.912434461012598</v>
      </c>
      <c r="AY300" s="124">
        <v>9.477857723565247</v>
      </c>
      <c r="AZ300" s="124">
        <v>20.709335467291712</v>
      </c>
    </row>
    <row r="301" spans="2:53" ht="15.75">
      <c r="B301" s="140">
        <v>43922</v>
      </c>
      <c r="C301" s="124">
        <v>24.240803244654824</v>
      </c>
      <c r="D301" s="124">
        <v>19.21569125227137</v>
      </c>
      <c r="E301" s="124">
        <v>20.265445621101588</v>
      </c>
      <c r="F301" s="124">
        <v>19.948570606605532</v>
      </c>
      <c r="G301" s="124">
        <v>22.479481493974301</v>
      </c>
      <c r="H301" s="124">
        <v>58.81250925302259</v>
      </c>
      <c r="I301" s="124">
        <v>101.23007929355637</v>
      </c>
      <c r="J301" s="124">
        <v>38.422334070971722</v>
      </c>
      <c r="K301" s="124">
        <v>35.940205698313825</v>
      </c>
      <c r="L301" s="124">
        <v>45.052632559035949</v>
      </c>
      <c r="M301" s="124">
        <v>15.124450313506953</v>
      </c>
      <c r="N301" s="124">
        <v>39.170371530973966</v>
      </c>
      <c r="O301" s="124">
        <v>55.897930646950549</v>
      </c>
      <c r="P301" s="124">
        <v>39.199556639497317</v>
      </c>
      <c r="Q301" s="124">
        <v>17.681292106265243</v>
      </c>
      <c r="R301" s="124">
        <v>15.054177612628065</v>
      </c>
      <c r="S301" s="124">
        <v>17.000766628166904</v>
      </c>
      <c r="T301" s="124">
        <v>157.24201035488221</v>
      </c>
      <c r="U301" s="124">
        <v>116.41841660631643</v>
      </c>
      <c r="V301" s="124">
        <v>34.872598521352678</v>
      </c>
      <c r="W301" s="124">
        <v>26.218228332180598</v>
      </c>
      <c r="X301" s="124">
        <v>95.295246542530847</v>
      </c>
      <c r="Y301" s="124">
        <v>12.731327150423997</v>
      </c>
      <c r="Z301" s="124">
        <v>25.790235630579172</v>
      </c>
      <c r="AA301" s="124">
        <v>39.384548863072951</v>
      </c>
      <c r="AB301" s="124">
        <v>21.05208003907266</v>
      </c>
      <c r="AC301" s="124">
        <v>17.481062999005076</v>
      </c>
      <c r="AD301" s="124">
        <v>18.708639004625422</v>
      </c>
      <c r="AE301" s="124">
        <v>11.217902324638855</v>
      </c>
      <c r="AF301" s="124">
        <v>31.456264288093994</v>
      </c>
      <c r="AG301" s="124">
        <v>258.27285516618895</v>
      </c>
      <c r="AH301" s="124">
        <v>17.96590402528226</v>
      </c>
      <c r="AI301" s="124">
        <v>42.066514998405459</v>
      </c>
      <c r="AJ301" s="124">
        <v>382.43750995364957</v>
      </c>
      <c r="AK301" s="124">
        <v>22.346826164057603</v>
      </c>
      <c r="AL301" s="124">
        <v>19.033317584153565</v>
      </c>
      <c r="AM301" s="124">
        <v>17.964948637487016</v>
      </c>
      <c r="AN301" s="124">
        <v>48.634183775215384</v>
      </c>
      <c r="AO301" s="124">
        <v>54.709530421775824</v>
      </c>
      <c r="AP301" s="124">
        <v>25.654117569108376</v>
      </c>
      <c r="AQ301" s="124">
        <v>16.0190859658112</v>
      </c>
      <c r="AR301" s="124">
        <v>34.888134766685234</v>
      </c>
      <c r="AS301" s="124">
        <v>14.189700155786168</v>
      </c>
      <c r="AT301" s="124">
        <v>32.885200438861467</v>
      </c>
      <c r="AU301" s="124">
        <v>19.516764509072534</v>
      </c>
      <c r="AV301" s="124">
        <v>52.496346661788678</v>
      </c>
      <c r="AW301" s="124">
        <v>74.772648057656781</v>
      </c>
      <c r="AX301" s="124">
        <v>26.66778680040488</v>
      </c>
      <c r="AY301" s="124">
        <v>10.825004868462241</v>
      </c>
      <c r="AZ301" s="124">
        <v>23.25172110868748</v>
      </c>
    </row>
    <row r="302" spans="2:53" ht="15.75">
      <c r="B302" s="140">
        <v>43923</v>
      </c>
      <c r="C302" s="124">
        <v>27.186410465850258</v>
      </c>
      <c r="D302" s="124">
        <v>20.602189299945419</v>
      </c>
      <c r="E302" s="124">
        <v>22.206308201024889</v>
      </c>
      <c r="F302" s="124">
        <v>22.598174140540742</v>
      </c>
      <c r="G302" s="124">
        <v>25.263068595254691</v>
      </c>
      <c r="H302" s="124">
        <v>65.369007563961446</v>
      </c>
      <c r="I302" s="124">
        <v>115.98344977957893</v>
      </c>
      <c r="J302" s="124">
        <v>44.892074172269368</v>
      </c>
      <c r="K302" s="124">
        <v>40.72456183681868</v>
      </c>
      <c r="L302" s="124">
        <v>50.500551243528143</v>
      </c>
      <c r="M302" s="124">
        <v>16.97086419434202</v>
      </c>
      <c r="N302" s="124">
        <v>45.493588649545487</v>
      </c>
      <c r="O302" s="124">
        <v>63.406153588456512</v>
      </c>
      <c r="P302" s="124">
        <v>45.346967216264702</v>
      </c>
      <c r="Q302" s="124">
        <v>20.090113463636076</v>
      </c>
      <c r="R302" s="124">
        <v>16.70412571120837</v>
      </c>
      <c r="S302" s="124">
        <v>19.423142951880326</v>
      </c>
      <c r="T302" s="124">
        <v>186.34325990169242</v>
      </c>
      <c r="U302" s="124">
        <v>132.05652576429782</v>
      </c>
      <c r="V302" s="124">
        <v>41.503070905884158</v>
      </c>
      <c r="W302" s="124">
        <v>28.52441217818108</v>
      </c>
      <c r="X302" s="124">
        <v>109.93162599318569</v>
      </c>
      <c r="Y302" s="124">
        <v>13.769895421747879</v>
      </c>
      <c r="Z302" s="124">
        <v>29.197898533392166</v>
      </c>
      <c r="AA302" s="124">
        <v>43.661408465388376</v>
      </c>
      <c r="AB302" s="124">
        <v>22.749612842223286</v>
      </c>
      <c r="AC302" s="124">
        <v>19.610009661576754</v>
      </c>
      <c r="AD302" s="124">
        <v>20.75196731274583</v>
      </c>
      <c r="AE302" s="124">
        <v>13.042011524234509</v>
      </c>
      <c r="AF302" s="124">
        <v>35.774408784555796</v>
      </c>
      <c r="AG302" s="124">
        <v>297.06476829314772</v>
      </c>
      <c r="AH302" s="124">
        <v>20.602538404419246</v>
      </c>
      <c r="AI302" s="124">
        <v>46.314908354363503</v>
      </c>
      <c r="AJ302" s="124">
        <v>424.64058012676594</v>
      </c>
      <c r="AK302" s="124">
        <v>25.267740275739179</v>
      </c>
      <c r="AL302" s="124">
        <v>21.809611442691899</v>
      </c>
      <c r="AM302" s="124">
        <v>19.726218111750448</v>
      </c>
      <c r="AN302" s="124">
        <v>57.690812174353759</v>
      </c>
      <c r="AO302" s="124">
        <v>63.178247479916131</v>
      </c>
      <c r="AP302" s="124">
        <v>29.191755455828382</v>
      </c>
      <c r="AQ302" s="124">
        <v>18.441326787254429</v>
      </c>
      <c r="AR302" s="124">
        <v>39.272685100716423</v>
      </c>
      <c r="AS302" s="124">
        <v>16.288520428125633</v>
      </c>
      <c r="AT302" s="124">
        <v>36.521287641857533</v>
      </c>
      <c r="AU302" s="124">
        <v>22.626459085683184</v>
      </c>
      <c r="AV302" s="124">
        <v>58.838033545921022</v>
      </c>
      <c r="AW302" s="124">
        <v>79.400796758217282</v>
      </c>
      <c r="AX302" s="124">
        <v>29.803441555296537</v>
      </c>
      <c r="AY302" s="124">
        <v>12.419261844671704</v>
      </c>
      <c r="AZ302" s="124">
        <v>26.040940307500311</v>
      </c>
    </row>
    <row r="303" spans="2:53" ht="15.75">
      <c r="B303" s="140">
        <v>43924</v>
      </c>
      <c r="C303" s="124">
        <v>30.271868474995625</v>
      </c>
      <c r="D303" s="124">
        <v>22.00821548913601</v>
      </c>
      <c r="E303" s="124">
        <v>24.151904592118733</v>
      </c>
      <c r="F303" s="124">
        <v>25.147681540971728</v>
      </c>
      <c r="G303" s="124">
        <v>27.948313614245397</v>
      </c>
      <c r="H303" s="124">
        <v>71.682396970446305</v>
      </c>
      <c r="I303" s="124">
        <v>133.35331970269354</v>
      </c>
      <c r="J303" s="124">
        <v>52.506122046585645</v>
      </c>
      <c r="K303" s="124">
        <v>45.862772759931431</v>
      </c>
      <c r="L303" s="124">
        <v>57.257638828986224</v>
      </c>
      <c r="M303" s="124">
        <v>18.676022368446546</v>
      </c>
      <c r="N303" s="124">
        <v>51.529023446664944</v>
      </c>
      <c r="O303" s="124">
        <v>71.528788167067702</v>
      </c>
      <c r="P303" s="124">
        <v>52.048217682758093</v>
      </c>
      <c r="Q303" s="124">
        <v>22.453656224063852</v>
      </c>
      <c r="R303" s="124">
        <v>18.392444695802173</v>
      </c>
      <c r="S303" s="124">
        <v>21.762158147044914</v>
      </c>
      <c r="T303" s="124">
        <v>219.66065669013142</v>
      </c>
      <c r="U303" s="124">
        <v>148.8138634107232</v>
      </c>
      <c r="V303" s="124">
        <v>47.909061866135353</v>
      </c>
      <c r="W303" s="124">
        <v>30.607416942310543</v>
      </c>
      <c r="X303" s="124">
        <v>125.27035711607193</v>
      </c>
      <c r="Y303" s="124">
        <v>15.018710440681234</v>
      </c>
      <c r="Z303" s="124">
        <v>33.133935397228747</v>
      </c>
      <c r="AA303" s="124">
        <v>48.355873887458493</v>
      </c>
      <c r="AB303" s="124">
        <v>24.567443245597179</v>
      </c>
      <c r="AC303" s="124">
        <v>21.47879713505618</v>
      </c>
      <c r="AD303" s="124">
        <v>22.92651853973636</v>
      </c>
      <c r="AE303" s="124">
        <v>15.013821873594992</v>
      </c>
      <c r="AF303" s="124">
        <v>39.987488938037991</v>
      </c>
      <c r="AG303" s="124">
        <v>336.39548032957771</v>
      </c>
      <c r="AH303" s="124">
        <v>23.361806940725391</v>
      </c>
      <c r="AI303" s="124">
        <v>50.530835822230152</v>
      </c>
      <c r="AJ303" s="124">
        <v>488.20587948617003</v>
      </c>
      <c r="AK303" s="124">
        <v>28.343866141472461</v>
      </c>
      <c r="AL303" s="124">
        <v>24.863895713593628</v>
      </c>
      <c r="AM303" s="124">
        <v>21.507809926101537</v>
      </c>
      <c r="AN303" s="124">
        <v>67.614493341620587</v>
      </c>
      <c r="AO303" s="124">
        <v>72.496533287519554</v>
      </c>
      <c r="AP303" s="124">
        <v>32.81818111696019</v>
      </c>
      <c r="AQ303" s="124">
        <v>21.461053677986978</v>
      </c>
      <c r="AR303" s="124">
        <v>43.391568501340195</v>
      </c>
      <c r="AS303" s="124">
        <v>18.455823333764446</v>
      </c>
      <c r="AT303" s="124">
        <v>40.576237831473236</v>
      </c>
      <c r="AU303" s="124">
        <v>26.497677361087078</v>
      </c>
      <c r="AV303" s="124">
        <v>65.408662194823492</v>
      </c>
      <c r="AW303" s="124">
        <v>83.944524424515407</v>
      </c>
      <c r="AX303" s="124">
        <v>32.794336035901338</v>
      </c>
      <c r="AY303" s="124">
        <v>14.013518820881163</v>
      </c>
      <c r="AZ303" s="124">
        <v>28.928892929279964</v>
      </c>
    </row>
    <row r="304" spans="2:53" ht="15.75">
      <c r="B304" s="140">
        <v>43925</v>
      </c>
      <c r="C304" s="124">
        <v>33.762311057579339</v>
      </c>
      <c r="D304" s="124">
        <v>23.570466810458885</v>
      </c>
      <c r="E304" s="124">
        <v>26.201644828964561</v>
      </c>
      <c r="F304" s="124">
        <v>27.671674240705567</v>
      </c>
      <c r="G304" s="124">
        <v>30.744555027585118</v>
      </c>
      <c r="H304" s="124">
        <v>77.792368722183866</v>
      </c>
      <c r="I304" s="124">
        <v>151.99738077587742</v>
      </c>
      <c r="J304" s="124">
        <v>61.440525043615729</v>
      </c>
      <c r="K304" s="124">
        <v>51.058850912857871</v>
      </c>
      <c r="L304" s="124">
        <v>64.157349131301842</v>
      </c>
      <c r="M304" s="124">
        <v>20.461898089254237</v>
      </c>
      <c r="N304" s="124">
        <v>57.004881507627623</v>
      </c>
      <c r="O304" s="124">
        <v>80.045999026388671</v>
      </c>
      <c r="P304" s="124">
        <v>59.152646613036723</v>
      </c>
      <c r="Q304" s="124">
        <v>24.948506915626499</v>
      </c>
      <c r="R304" s="124">
        <v>20.176690895429712</v>
      </c>
      <c r="S304" s="124">
        <v>24.076655363224543</v>
      </c>
      <c r="T304" s="124">
        <v>253.60801716992157</v>
      </c>
      <c r="U304" s="124">
        <v>166.60130579558691</v>
      </c>
      <c r="V304" s="124">
        <v>57.051363240245223</v>
      </c>
      <c r="W304" s="124">
        <v>32.902973212983838</v>
      </c>
      <c r="X304" s="124">
        <v>141.51313356859205</v>
      </c>
      <c r="Y304" s="124">
        <v>16.196598845963202</v>
      </c>
      <c r="Z304" s="124">
        <v>37.114197394366876</v>
      </c>
      <c r="AA304" s="124">
        <v>52.819936098629469</v>
      </c>
      <c r="AB304" s="124">
        <v>26.291708848797413</v>
      </c>
      <c r="AC304" s="124">
        <v>23.708538457276166</v>
      </c>
      <c r="AD304" s="124">
        <v>25.007339110391094</v>
      </c>
      <c r="AE304" s="124">
        <v>17.23672417755569</v>
      </c>
      <c r="AF304" s="124">
        <v>43.979933971263009</v>
      </c>
      <c r="AG304" s="124">
        <v>377.76236973732188</v>
      </c>
      <c r="AH304" s="124">
        <v>26.625238123171432</v>
      </c>
      <c r="AI304" s="124">
        <v>55.048232250945361</v>
      </c>
      <c r="AJ304" s="124">
        <v>531.15211143090983</v>
      </c>
      <c r="AK304" s="124">
        <v>31.500653233720794</v>
      </c>
      <c r="AL304" s="124">
        <v>28.138406155328699</v>
      </c>
      <c r="AM304" s="124">
        <v>23.170854756607969</v>
      </c>
      <c r="AN304" s="124">
        <v>78.456558586325926</v>
      </c>
      <c r="AO304" s="124">
        <v>84.552318398948586</v>
      </c>
      <c r="AP304" s="124">
        <v>36.519521462751946</v>
      </c>
      <c r="AQ304" s="124">
        <v>24.88448737229341</v>
      </c>
      <c r="AR304" s="124">
        <v>47.366113174364656</v>
      </c>
      <c r="AS304" s="124">
        <v>20.91725668601984</v>
      </c>
      <c r="AT304" s="124">
        <v>44.452948452314629</v>
      </c>
      <c r="AU304" s="124">
        <v>30.114496510740253</v>
      </c>
      <c r="AV304" s="124">
        <v>71.864819961340899</v>
      </c>
      <c r="AW304" s="124">
        <v>91.047147440454594</v>
      </c>
      <c r="AX304" s="124">
        <v>35.804859028273839</v>
      </c>
      <c r="AY304" s="124">
        <v>16.006340041142987</v>
      </c>
      <c r="AZ304" s="124">
        <v>31.421911859192313</v>
      </c>
    </row>
    <row r="305" spans="2:52" ht="15.75">
      <c r="B305" s="140">
        <v>43926</v>
      </c>
      <c r="C305" s="124">
        <v>37.820897466209644</v>
      </c>
      <c r="D305" s="124">
        <v>25.191302556331369</v>
      </c>
      <c r="E305" s="124">
        <v>28.364996533903458</v>
      </c>
      <c r="F305" s="124">
        <v>30.248659011118111</v>
      </c>
      <c r="G305" s="124">
        <v>33.926933734621095</v>
      </c>
      <c r="H305" s="124">
        <v>83.530235007920396</v>
      </c>
      <c r="I305" s="124">
        <v>172.92937627261341</v>
      </c>
      <c r="J305" s="124">
        <v>72.414143174614907</v>
      </c>
      <c r="K305" s="124">
        <v>56.206373803986629</v>
      </c>
      <c r="L305" s="124">
        <v>71.823992911058966</v>
      </c>
      <c r="M305" s="124">
        <v>22.197325343372444</v>
      </c>
      <c r="N305" s="124">
        <v>61.505477257002795</v>
      </c>
      <c r="O305" s="124">
        <v>89.175366801210785</v>
      </c>
      <c r="P305" s="124">
        <v>66.320735300755103</v>
      </c>
      <c r="Q305" s="124">
        <v>27.647111293432925</v>
      </c>
      <c r="R305" s="124">
        <v>22.306275069178707</v>
      </c>
      <c r="S305" s="124">
        <v>26.989391266637046</v>
      </c>
      <c r="T305" s="124">
        <v>286.20018746490257</v>
      </c>
      <c r="U305" s="124">
        <v>184.90069158164624</v>
      </c>
      <c r="V305" s="124">
        <v>66.975805155794845</v>
      </c>
      <c r="W305" s="124">
        <v>34.954095251131733</v>
      </c>
      <c r="X305" s="124">
        <v>157.26526516657987</v>
      </c>
      <c r="Y305" s="124">
        <v>17.4631455183094</v>
      </c>
      <c r="Z305" s="124">
        <v>41.178254380918425</v>
      </c>
      <c r="AA305" s="124">
        <v>58.018408544541479</v>
      </c>
      <c r="AB305" s="124">
        <v>27.949142451873609</v>
      </c>
      <c r="AC305" s="124">
        <v>26.152127908749996</v>
      </c>
      <c r="AD305" s="124">
        <v>26.956936762175708</v>
      </c>
      <c r="AE305" s="124">
        <v>19.518706941422316</v>
      </c>
      <c r="AF305" s="124">
        <v>47.898833964402307</v>
      </c>
      <c r="AG305" s="124">
        <v>418.26396418000513</v>
      </c>
      <c r="AH305" s="124">
        <v>30.045368506444731</v>
      </c>
      <c r="AI305" s="124">
        <v>59.867097640509122</v>
      </c>
      <c r="AJ305" s="124">
        <v>577.03427298330769</v>
      </c>
      <c r="AK305" s="124">
        <v>34.679438842291411</v>
      </c>
      <c r="AL305" s="124">
        <v>31.044669557309657</v>
      </c>
      <c r="AM305" s="124">
        <v>24.874544267289714</v>
      </c>
      <c r="AN305" s="124">
        <v>90.099838615479442</v>
      </c>
      <c r="AO305" s="124">
        <v>96.473251327923137</v>
      </c>
      <c r="AP305" s="124">
        <v>40.012765462266053</v>
      </c>
      <c r="AQ305" s="124">
        <v>29.147631218033489</v>
      </c>
      <c r="AR305" s="124">
        <v>51.80505201444776</v>
      </c>
      <c r="AS305" s="124">
        <v>23.556055131712377</v>
      </c>
      <c r="AT305" s="124">
        <v>48.481162706614199</v>
      </c>
      <c r="AU305" s="124">
        <v>34.024209390698523</v>
      </c>
      <c r="AV305" s="124">
        <v>78.366766080812326</v>
      </c>
      <c r="AW305" s="124">
        <v>98.134762272524966</v>
      </c>
      <c r="AX305" s="124">
        <v>38.763857177256114</v>
      </c>
      <c r="AY305" s="124">
        <v>17.767993999854443</v>
      </c>
      <c r="AZ305" s="124">
        <v>33.717463943171012</v>
      </c>
    </row>
    <row r="306" spans="2:52" ht="15.75">
      <c r="B306" s="140">
        <v>43927</v>
      </c>
      <c r="C306" s="124">
        <v>42.389356539240744</v>
      </c>
      <c r="D306" s="124">
        <v>26.909779009786526</v>
      </c>
      <c r="E306" s="124">
        <v>30.485743938307458</v>
      </c>
      <c r="F306" s="124">
        <v>33.035649394961069</v>
      </c>
      <c r="G306" s="124">
        <v>37.223562801964199</v>
      </c>
      <c r="H306" s="124">
        <v>89.667494493831398</v>
      </c>
      <c r="I306" s="124">
        <v>196.81044311039037</v>
      </c>
      <c r="J306" s="124">
        <v>84.385362953886741</v>
      </c>
      <c r="K306" s="124">
        <v>61.280731232132538</v>
      </c>
      <c r="L306" s="124">
        <v>79.670933332881233</v>
      </c>
      <c r="M306" s="124">
        <v>23.821765970773789</v>
      </c>
      <c r="N306" s="124">
        <v>65.198683715637486</v>
      </c>
      <c r="O306" s="124">
        <v>99.013844520508471</v>
      </c>
      <c r="P306" s="124">
        <v>73.348772522106017</v>
      </c>
      <c r="Q306" s="124">
        <v>30.617387252897714</v>
      </c>
      <c r="R306" s="124">
        <v>24.487020424279034</v>
      </c>
      <c r="S306" s="124">
        <v>29.705983338169915</v>
      </c>
      <c r="T306" s="124">
        <v>314.26583816300371</v>
      </c>
      <c r="U306" s="124">
        <v>205.57532893762567</v>
      </c>
      <c r="V306" s="124">
        <v>77.932861623033773</v>
      </c>
      <c r="W306" s="124">
        <v>36.909569111334903</v>
      </c>
      <c r="X306" s="124">
        <v>172.58969177475669</v>
      </c>
      <c r="Y306" s="124">
        <v>18.848747577856141</v>
      </c>
      <c r="Z306" s="124">
        <v>45.146878185082464</v>
      </c>
      <c r="AA306" s="124">
        <v>63.351282863477984</v>
      </c>
      <c r="AB306" s="124">
        <v>29.566476854875379</v>
      </c>
      <c r="AC306" s="124">
        <v>28.274264121345436</v>
      </c>
      <c r="AD306" s="124">
        <v>29.019011201563277</v>
      </c>
      <c r="AE306" s="124">
        <v>21.896695452636084</v>
      </c>
      <c r="AF306" s="124">
        <v>51.4710216257089</v>
      </c>
      <c r="AG306" s="124">
        <v>459.17568913586786</v>
      </c>
      <c r="AH306" s="124">
        <v>34.037791623174122</v>
      </c>
      <c r="AI306" s="124">
        <v>64.495805685537633</v>
      </c>
      <c r="AJ306" s="124">
        <v>624.52906620614522</v>
      </c>
      <c r="AK306" s="124">
        <v>37.869223709023174</v>
      </c>
      <c r="AL306" s="124">
        <v>33.950932959290618</v>
      </c>
      <c r="AM306" s="124">
        <v>26.551137324521246</v>
      </c>
      <c r="AN306" s="124">
        <v>102.61128731078986</v>
      </c>
      <c r="AO306" s="124">
        <v>113.43765588069463</v>
      </c>
      <c r="AP306" s="124">
        <v>43.44774248482242</v>
      </c>
      <c r="AQ306" s="124">
        <v>33.701443962346751</v>
      </c>
      <c r="AR306" s="124">
        <v>55.54949146956028</v>
      </c>
      <c r="AS306" s="124">
        <v>26.295853144501059</v>
      </c>
      <c r="AT306" s="124">
        <v>52.473729047158891</v>
      </c>
      <c r="AU306" s="124">
        <v>38.203384502537496</v>
      </c>
      <c r="AV306" s="124">
        <v>85.006077259145826</v>
      </c>
      <c r="AW306" s="124">
        <v>105.49815248318563</v>
      </c>
      <c r="AX306" s="124">
        <v>41.597723563719228</v>
      </c>
      <c r="AY306" s="124">
        <v>20.207207173454922</v>
      </c>
      <c r="AZ306" s="124">
        <v>35.914282604182894</v>
      </c>
    </row>
    <row r="307" spans="2:52" ht="15.75">
      <c r="B307" s="140">
        <v>43928</v>
      </c>
      <c r="C307" s="124">
        <v>46.681027594454278</v>
      </c>
      <c r="D307" s="124">
        <v>28.647783604758224</v>
      </c>
      <c r="E307" s="124">
        <v>32.682232321440168</v>
      </c>
      <c r="F307" s="124">
        <v>35.671514243905499</v>
      </c>
      <c r="G307" s="124">
        <v>39.916400408190512</v>
      </c>
      <c r="H307" s="124">
        <v>95.105195703660371</v>
      </c>
      <c r="I307" s="124">
        <v>217.71038348385417</v>
      </c>
      <c r="J307" s="124">
        <v>97.236819481634441</v>
      </c>
      <c r="K307" s="124">
        <v>66.2845837595859</v>
      </c>
      <c r="L307" s="124">
        <v>86.870689539529238</v>
      </c>
      <c r="M307" s="124">
        <v>25.22423334474141</v>
      </c>
      <c r="N307" s="124">
        <v>68.260367857752399</v>
      </c>
      <c r="O307" s="124">
        <v>109.14092660512532</v>
      </c>
      <c r="P307" s="124">
        <v>80.669644627679858</v>
      </c>
      <c r="Q307" s="124">
        <v>33.737082582274603</v>
      </c>
      <c r="R307" s="124">
        <v>27.243329069581794</v>
      </c>
      <c r="S307" s="124">
        <v>32.751116328101169</v>
      </c>
      <c r="T307" s="124">
        <v>341.78756899101143</v>
      </c>
      <c r="U307" s="124">
        <v>227.21996431692313</v>
      </c>
      <c r="V307" s="124">
        <v>87.880933162191837</v>
      </c>
      <c r="W307" s="124">
        <v>38.514332985740772</v>
      </c>
      <c r="X307" s="124">
        <v>186.73971772529208</v>
      </c>
      <c r="Y307" s="124">
        <v>20.234349637402886</v>
      </c>
      <c r="Z307" s="124">
        <v>49.071276855944966</v>
      </c>
      <c r="AA307" s="124">
        <v>68.684157182414495</v>
      </c>
      <c r="AB307" s="124">
        <v>30.943216057430611</v>
      </c>
      <c r="AC307" s="124">
        <v>30.746457462719459</v>
      </c>
      <c r="AD307" s="124">
        <v>30.987354984615052</v>
      </c>
      <c r="AE307" s="124">
        <v>24.577471320867748</v>
      </c>
      <c r="AF307" s="124">
        <v>55.095741458505309</v>
      </c>
      <c r="AG307" s="124">
        <v>498.89079800621886</v>
      </c>
      <c r="AH307" s="124">
        <v>38.098344827219712</v>
      </c>
      <c r="AI307" s="124">
        <v>69.458448579506083</v>
      </c>
      <c r="AJ307" s="124">
        <v>672.1501675561758</v>
      </c>
      <c r="AK307" s="124">
        <v>41.005234424744906</v>
      </c>
      <c r="AL307" s="124">
        <v>36.860806626367207</v>
      </c>
      <c r="AM307" s="124">
        <v>28.149828078083438</v>
      </c>
      <c r="AN307" s="124">
        <v>115.50995262198262</v>
      </c>
      <c r="AO307" s="124">
        <v>131.02238047275668</v>
      </c>
      <c r="AP307" s="124">
        <v>47.23509598707561</v>
      </c>
      <c r="AQ307" s="124">
        <v>39.337190940237988</v>
      </c>
      <c r="AR307" s="124">
        <v>59.697660988827387</v>
      </c>
      <c r="AS307" s="124">
        <v>29.419942193070209</v>
      </c>
      <c r="AT307" s="124">
        <v>56.288055818929266</v>
      </c>
      <c r="AU307" s="124">
        <v>42.382559614376454</v>
      </c>
      <c r="AV307" s="124">
        <v>91.645388437479326</v>
      </c>
      <c r="AW307" s="124">
        <v>110.97801561830408</v>
      </c>
      <c r="AX307" s="124">
        <v>44.424229258269449</v>
      </c>
      <c r="AY307" s="124">
        <v>22.893530178367858</v>
      </c>
      <c r="AZ307" s="124">
        <v>38.061734553711347</v>
      </c>
    </row>
    <row r="308" spans="2:52" ht="15.75">
      <c r="B308" s="140">
        <v>43929</v>
      </c>
      <c r="C308" s="124">
        <v>51.427213710505086</v>
      </c>
      <c r="D308" s="124">
        <v>30.327203775180315</v>
      </c>
      <c r="E308" s="124">
        <v>35.006533606177591</v>
      </c>
      <c r="F308" s="124">
        <v>38.36822184066623</v>
      </c>
      <c r="G308" s="124">
        <v>43.021768587551101</v>
      </c>
      <c r="H308" s="124">
        <v>100.88027253599698</v>
      </c>
      <c r="I308" s="124">
        <v>242.68933829370334</v>
      </c>
      <c r="J308" s="124">
        <v>110.23498213412813</v>
      </c>
      <c r="K308" s="124">
        <v>71.121486003323881</v>
      </c>
      <c r="L308" s="124">
        <v>94.779522838478371</v>
      </c>
      <c r="M308" s="124">
        <v>26.656969798722724</v>
      </c>
      <c r="N308" s="124">
        <v>70.898372471062871</v>
      </c>
      <c r="O308" s="124">
        <v>119.08763096141767</v>
      </c>
      <c r="P308" s="124">
        <v>88.058420474522805</v>
      </c>
      <c r="Q308" s="124">
        <v>37.015253000952207</v>
      </c>
      <c r="R308" s="124">
        <v>30.194689718786488</v>
      </c>
      <c r="S308" s="124">
        <v>35.600105486152792</v>
      </c>
      <c r="T308" s="124">
        <v>364.89033499871147</v>
      </c>
      <c r="U308" s="124">
        <v>252.46892995808011</v>
      </c>
      <c r="V308" s="124">
        <v>98.677308188893321</v>
      </c>
      <c r="W308" s="124">
        <v>40.214745038091351</v>
      </c>
      <c r="X308" s="124">
        <v>200.51210448749936</v>
      </c>
      <c r="Y308" s="124">
        <v>21.87832721810825</v>
      </c>
      <c r="Z308" s="124">
        <v>53.105074540763887</v>
      </c>
      <c r="AA308" s="124">
        <v>74.381836585274655</v>
      </c>
      <c r="AB308" s="124">
        <v>32.226390459812187</v>
      </c>
      <c r="AC308" s="124">
        <v>33.348049353641983</v>
      </c>
      <c r="AD308" s="124">
        <v>32.993191030201146</v>
      </c>
      <c r="AE308" s="124">
        <v>27.391178223887767</v>
      </c>
      <c r="AF308" s="124">
        <v>58.331723222277162</v>
      </c>
      <c r="AG308" s="124">
        <v>537.53474247744236</v>
      </c>
      <c r="AH308" s="124">
        <v>42.397353336872008</v>
      </c>
      <c r="AI308" s="124">
        <v>73.901637264012408</v>
      </c>
      <c r="AJ308" s="124">
        <v>718.78430307511746</v>
      </c>
      <c r="AK308" s="124">
        <v>44.074027451704083</v>
      </c>
      <c r="AL308" s="124">
        <v>39.42048457916782</v>
      </c>
      <c r="AM308" s="124">
        <v>29.66722947129502</v>
      </c>
      <c r="AN308" s="124">
        <v>128.49788977545373</v>
      </c>
      <c r="AO308" s="124">
        <v>151.83007222548039</v>
      </c>
      <c r="AP308" s="124">
        <v>50.81435314305115</v>
      </c>
      <c r="AQ308" s="124">
        <v>46.022575607421288</v>
      </c>
      <c r="AR308" s="124">
        <v>63.37934447541847</v>
      </c>
      <c r="AS308" s="124">
        <v>32.598226131300706</v>
      </c>
      <c r="AT308" s="124">
        <v>59.754815431589741</v>
      </c>
      <c r="AU308" s="124">
        <v>46.85128109960273</v>
      </c>
      <c r="AV308" s="124">
        <v>97.368932556732346</v>
      </c>
      <c r="AW308" s="124">
        <v>115.91758413414345</v>
      </c>
      <c r="AX308" s="124">
        <v>47.145231702068244</v>
      </c>
      <c r="AY308" s="124">
        <v>25.35665720661148</v>
      </c>
      <c r="AZ308" s="124">
        <v>39.888302878597635</v>
      </c>
    </row>
    <row r="309" spans="2:52" ht="15.75">
      <c r="B309" s="140">
        <v>43930</v>
      </c>
      <c r="C309" s="124">
        <v>56.502631889854683</v>
      </c>
      <c r="D309" s="124">
        <v>32.026152087118945</v>
      </c>
      <c r="E309" s="124">
        <v>37.155683877604858</v>
      </c>
      <c r="F309" s="124">
        <v>40.860811831849723</v>
      </c>
      <c r="G309" s="124">
        <v>46.042895203773853</v>
      </c>
      <c r="H309" s="124">
        <v>106.71736694600044</v>
      </c>
      <c r="I309" s="124">
        <v>268.17316129508947</v>
      </c>
      <c r="J309" s="124">
        <v>124.20140520994526</v>
      </c>
      <c r="K309" s="124">
        <v>76.027562866609273</v>
      </c>
      <c r="L309" s="124">
        <v>103.20233611704622</v>
      </c>
      <c r="M309" s="124">
        <v>28.079616559366141</v>
      </c>
      <c r="N309" s="124">
        <v>73.752213825462405</v>
      </c>
      <c r="O309" s="124">
        <v>129.90578521767765</v>
      </c>
      <c r="P309" s="124">
        <v>95.521466038378804</v>
      </c>
      <c r="Q309" s="124">
        <v>40.270784121158279</v>
      </c>
      <c r="R309" s="124">
        <v>33.417844143920114</v>
      </c>
      <c r="S309" s="124">
        <v>38.36573351565557</v>
      </c>
      <c r="T309" s="124">
        <v>388.19899157870674</v>
      </c>
      <c r="U309" s="124">
        <v>279.36150336097063</v>
      </c>
      <c r="V309" s="124">
        <v>110.23455709578694</v>
      </c>
      <c r="W309" s="124">
        <v>41.947039816423512</v>
      </c>
      <c r="X309" s="124">
        <v>213.27173160828133</v>
      </c>
      <c r="Y309" s="124">
        <v>23.486841491987924</v>
      </c>
      <c r="Z309" s="124">
        <v>57.27853054127187</v>
      </c>
      <c r="AA309" s="124">
        <v>80.161117125328261</v>
      </c>
      <c r="AB309" s="124">
        <v>33.482832062144134</v>
      </c>
      <c r="AC309" s="124">
        <v>35.595497845800189</v>
      </c>
      <c r="AD309" s="124">
        <v>34.886550288184274</v>
      </c>
      <c r="AE309" s="124">
        <v>30.692298921131719</v>
      </c>
      <c r="AF309" s="124">
        <v>61.651756460432708</v>
      </c>
      <c r="AG309" s="124">
        <v>576.69014382392504</v>
      </c>
      <c r="AH309" s="124">
        <v>46.628231759208106</v>
      </c>
      <c r="AI309" s="124">
        <v>78.539621277067042</v>
      </c>
      <c r="AJ309" s="124">
        <v>764.32278902561848</v>
      </c>
      <c r="AK309" s="124">
        <v>47.098823446018692</v>
      </c>
      <c r="AL309" s="124">
        <v>42.019875448020358</v>
      </c>
      <c r="AM309" s="124">
        <v>31.221888488000623</v>
      </c>
      <c r="AN309" s="124">
        <v>141.13320315192541</v>
      </c>
      <c r="AO309" s="124">
        <v>175.33480762729337</v>
      </c>
      <c r="AP309" s="124">
        <v>54.338117940019309</v>
      </c>
      <c r="AQ309" s="124">
        <v>53.935228957469171</v>
      </c>
      <c r="AR309" s="124">
        <v>66.883219384532126</v>
      </c>
      <c r="AS309" s="124">
        <v>35.885392529669005</v>
      </c>
      <c r="AT309" s="124">
        <v>63.021055529379097</v>
      </c>
      <c r="AU309" s="124">
        <v>51.653064598147374</v>
      </c>
      <c r="AV309" s="124">
        <v>102.29118049928992</v>
      </c>
      <c r="AW309" s="124">
        <v>122.36735115178712</v>
      </c>
      <c r="AX309" s="124">
        <v>49.780359406883299</v>
      </c>
      <c r="AY309" s="124">
        <v>27.644415967472053</v>
      </c>
      <c r="AZ309" s="124">
        <v>41.616137780517079</v>
      </c>
    </row>
    <row r="310" spans="2:52" ht="15.75">
      <c r="B310" s="140">
        <v>43931</v>
      </c>
      <c r="C310" s="125">
        <v>61.738295763730257</v>
      </c>
      <c r="D310" s="125">
        <v>33.705572257541029</v>
      </c>
      <c r="E310" s="125">
        <v>39.49892040702445</v>
      </c>
      <c r="F310" s="125">
        <v>43.306297760207705</v>
      </c>
      <c r="G310" s="125">
        <v>48.939648010041999</v>
      </c>
      <c r="H310" s="125">
        <v>112.96625807171176</v>
      </c>
      <c r="I310" s="125">
        <v>294.11777669351324</v>
      </c>
      <c r="J310" s="125">
        <v>138.54926421010194</v>
      </c>
      <c r="K310" s="125">
        <v>80.803272177670706</v>
      </c>
      <c r="L310" s="125">
        <v>109.91233129599472</v>
      </c>
      <c r="M310" s="125">
        <v>29.815043813484355</v>
      </c>
      <c r="N310" s="125">
        <v>76.278303091541559</v>
      </c>
      <c r="O310" s="125">
        <v>140.91220872787628</v>
      </c>
      <c r="P310" s="125">
        <v>102.50706342143654</v>
      </c>
      <c r="Q310" s="125">
        <v>43.730068927608123</v>
      </c>
      <c r="R310" s="125">
        <v>36.743320931756386</v>
      </c>
      <c r="S310" s="125">
        <v>40.969542883857642</v>
      </c>
      <c r="T310" s="125">
        <v>407.09482932562724</v>
      </c>
      <c r="U310" s="125">
        <v>306.36807225805444</v>
      </c>
      <c r="V310" s="125">
        <v>122.288028098458</v>
      </c>
      <c r="W310" s="125">
        <v>44.06192730653455</v>
      </c>
      <c r="X310" s="125">
        <v>225.30755028476781</v>
      </c>
      <c r="Y310" s="125">
        <v>25.07255792576537</v>
      </c>
      <c r="Z310" s="125">
        <v>61.15637644023802</v>
      </c>
      <c r="AA310" s="125">
        <v>85.786795524782434</v>
      </c>
      <c r="AB310" s="125">
        <v>34.525411264079167</v>
      </c>
      <c r="AC310" s="125">
        <v>38.24612497655162</v>
      </c>
      <c r="AD310" s="125">
        <v>36.873640202503211</v>
      </c>
      <c r="AE310" s="125">
        <v>34.082040308234575</v>
      </c>
      <c r="AF310" s="125">
        <v>64.856218921310685</v>
      </c>
      <c r="AG310" s="125">
        <v>614.47683510485592</v>
      </c>
      <c r="AH310" s="125">
        <v>51.11800451334576</v>
      </c>
      <c r="AI310" s="125">
        <v>83.261089002356655</v>
      </c>
      <c r="AJ310" s="125">
        <v>787.73972832752099</v>
      </c>
      <c r="AK310" s="125">
        <v>50.184726430117436</v>
      </c>
      <c r="AL310" s="125">
        <v>44.698692148976725</v>
      </c>
      <c r="AM310" s="125">
        <v>32.752838107937301</v>
      </c>
      <c r="AN310" s="125">
        <v>153.65246313343519</v>
      </c>
      <c r="AO310" s="125">
        <v>199.68911177856947</v>
      </c>
      <c r="AP310" s="125">
        <v>57.68708180611425</v>
      </c>
      <c r="AQ310" s="125">
        <v>63.30122680038297</v>
      </c>
      <c r="AR310" s="125">
        <v>70.663220555140143</v>
      </c>
      <c r="AS310" s="125">
        <v>39.151866333802971</v>
      </c>
      <c r="AT310" s="125">
        <v>66.03330424166505</v>
      </c>
      <c r="AU310" s="125">
        <v>56.402964064466552</v>
      </c>
      <c r="AV310" s="125">
        <v>106.98448667707741</v>
      </c>
      <c r="AW310" s="125">
        <v>128.40814515900431</v>
      </c>
      <c r="AX310" s="125">
        <v>52.204480610195461</v>
      </c>
      <c r="AY310" s="125">
        <v>29.884347019046352</v>
      </c>
      <c r="AZ310" s="125">
        <v>45.59015805493182</v>
      </c>
    </row>
    <row r="311" spans="2:52" ht="15.75">
      <c r="B311" s="140">
        <v>43932</v>
      </c>
      <c r="C311" s="125">
        <v>66.854503756231921</v>
      </c>
      <c r="D311" s="125">
        <v>35.111598446731627</v>
      </c>
      <c r="E311" s="125">
        <v>41.889495048149492</v>
      </c>
      <c r="F311" s="125">
        <v>45.722343649299731</v>
      </c>
      <c r="G311" s="125">
        <v>51.641524410596404</v>
      </c>
      <c r="H311" s="125">
        <v>119.19778427567637</v>
      </c>
      <c r="I311" s="125">
        <v>318.99255235272778</v>
      </c>
      <c r="J311" s="125">
        <v>153.19053545975061</v>
      </c>
      <c r="K311" s="125">
        <v>85.247741483591668</v>
      </c>
      <c r="L311" s="125">
        <v>116.71112929864701</v>
      </c>
      <c r="M311" s="125">
        <v>31.378946280858319</v>
      </c>
      <c r="N311" s="125">
        <v>78.484634222673975</v>
      </c>
      <c r="O311" s="125">
        <v>151.8453537859431</v>
      </c>
      <c r="P311" s="125">
        <v>108.91547900370698</v>
      </c>
      <c r="Q311" s="125">
        <v>47.583277527462599</v>
      </c>
      <c r="R311" s="125">
        <v>40.135946770116284</v>
      </c>
      <c r="S311" s="125">
        <v>43.798917658721301</v>
      </c>
      <c r="T311" s="125">
        <v>423.1788779135897</v>
      </c>
      <c r="U311" s="125">
        <v>333.23162862605932</v>
      </c>
      <c r="V311" s="125">
        <v>132.92844760934372</v>
      </c>
      <c r="W311" s="125">
        <v>46.34685600188066</v>
      </c>
      <c r="X311" s="125">
        <v>236.79550604788446</v>
      </c>
      <c r="Y311" s="125">
        <v>26.731734066538888</v>
      </c>
      <c r="Z311" s="125">
        <v>64.994652483092267</v>
      </c>
      <c r="AA311" s="125">
        <v>92.300486299577074</v>
      </c>
      <c r="AB311" s="125">
        <v>35.487792065865342</v>
      </c>
      <c r="AC311" s="125">
        <v>40.701973237982678</v>
      </c>
      <c r="AD311" s="125">
        <v>38.823237854287818</v>
      </c>
      <c r="AE311" s="125">
        <v>37.205919625760735</v>
      </c>
      <c r="AF311" s="125">
        <v>68.470432319809134</v>
      </c>
      <c r="AG311" s="125">
        <v>653.73356281341808</v>
      </c>
      <c r="AH311" s="125">
        <v>55.294378865828904</v>
      </c>
      <c r="AI311" s="125">
        <v>87.903710999424334</v>
      </c>
      <c r="AJ311" s="125">
        <v>831.57452326007126</v>
      </c>
      <c r="AK311" s="125">
        <v>53.23763163973274</v>
      </c>
      <c r="AL311" s="125">
        <v>47.359457524454953</v>
      </c>
      <c r="AM311" s="125">
        <v>34.283787727873978</v>
      </c>
      <c r="AN311" s="125">
        <v>165.68853926861343</v>
      </c>
      <c r="AO311" s="125">
        <v>226.05271344841708</v>
      </c>
      <c r="AP311" s="125">
        <v>60.839047797733024</v>
      </c>
      <c r="AQ311" s="125">
        <v>76.994961577608692</v>
      </c>
      <c r="AR311" s="125">
        <v>74.185922254810222</v>
      </c>
      <c r="AS311" s="125">
        <v>42.286301679489284</v>
      </c>
      <c r="AT311" s="125">
        <v>68.925241245028346</v>
      </c>
      <c r="AU311" s="125">
        <v>61.181316064586788</v>
      </c>
      <c r="AV311" s="125">
        <v>110.99096756055452</v>
      </c>
      <c r="AW311" s="125">
        <v>132.18270340202321</v>
      </c>
      <c r="AX311" s="125">
        <v>54.601612609827043</v>
      </c>
      <c r="AY311" s="125">
        <v>32.132249355501692</v>
      </c>
      <c r="AZ311" s="125">
        <v>52.328714172417683</v>
      </c>
    </row>
    <row r="312" spans="2:52" ht="15.75">
      <c r="B312" s="140">
        <v>43933</v>
      </c>
      <c r="C312" s="125">
        <v>71.929921935581532</v>
      </c>
      <c r="D312" s="125">
        <v>36.419983928339533</v>
      </c>
      <c r="E312" s="125">
        <v>44.313206367468347</v>
      </c>
      <c r="F312" s="125">
        <v>48.148202884813749</v>
      </c>
      <c r="G312" s="125">
        <v>54.341231500512059</v>
      </c>
      <c r="H312" s="125">
        <v>125.70962993069512</v>
      </c>
      <c r="I312" s="125">
        <v>342.92971565623105</v>
      </c>
      <c r="J312" s="125">
        <v>166.36474546193946</v>
      </c>
      <c r="K312" s="125">
        <v>89.658288620311481</v>
      </c>
      <c r="L312" s="125">
        <v>123.38883254170325</v>
      </c>
      <c r="M312" s="125">
        <v>32.791503348163836</v>
      </c>
      <c r="N312" s="125">
        <v>81.322487670326154</v>
      </c>
      <c r="O312" s="125">
        <v>162.57219181723875</v>
      </c>
      <c r="P312" s="125">
        <v>115.30691865066012</v>
      </c>
      <c r="Q312" s="125">
        <v>51.431958267622761</v>
      </c>
      <c r="R312" s="125">
        <v>43.157654043679052</v>
      </c>
      <c r="S312" s="125">
        <v>45.848620701863432</v>
      </c>
      <c r="T312" s="125">
        <v>438.30107949963548</v>
      </c>
      <c r="U312" s="125">
        <v>360.90351668016274</v>
      </c>
      <c r="V312" s="125">
        <v>143.79571150687053</v>
      </c>
      <c r="W312" s="125">
        <v>48.823081053116205</v>
      </c>
      <c r="X312" s="125">
        <v>247.82857824324225</v>
      </c>
      <c r="Y312" s="125">
        <v>28.302251940248176</v>
      </c>
      <c r="Z312" s="125">
        <v>68.644389799766287</v>
      </c>
      <c r="AA312" s="125">
        <v>98.847777542627838</v>
      </c>
      <c r="AB312" s="125">
        <v>36.32987526742825</v>
      </c>
      <c r="AC312" s="125">
        <v>42.706969710986833</v>
      </c>
      <c r="AD312" s="125">
        <v>40.960296818744027</v>
      </c>
      <c r="AE312" s="125">
        <v>40.374109288216346</v>
      </c>
      <c r="AF312" s="125">
        <v>72.158190758393289</v>
      </c>
      <c r="AG312" s="125">
        <v>691.67948123475981</v>
      </c>
      <c r="AH312" s="125">
        <v>59.511631270701749</v>
      </c>
      <c r="AI312" s="125">
        <v>92.045430723082106</v>
      </c>
      <c r="AJ312" s="125">
        <v>872.64522638591166</v>
      </c>
      <c r="AK312" s="125">
        <v>56.467747119722034</v>
      </c>
      <c r="AL312" s="125">
        <v>50.027443430124421</v>
      </c>
      <c r="AM312" s="125">
        <v>35.719899760734933</v>
      </c>
      <c r="AN312" s="125">
        <v>177.12760995855521</v>
      </c>
      <c r="AO312" s="125">
        <v>254.08848218070005</v>
      </c>
      <c r="AP312" s="125">
        <v>63.902226014939984</v>
      </c>
      <c r="AQ312" s="125">
        <v>89.509872488398699</v>
      </c>
      <c r="AR312" s="125">
        <v>77.269332174830268</v>
      </c>
      <c r="AS312" s="125">
        <v>45.310869203407591</v>
      </c>
      <c r="AT312" s="125">
        <v>72.138009472185416</v>
      </c>
      <c r="AU312" s="125">
        <v>65.946278637035931</v>
      </c>
      <c r="AV312" s="125">
        <v>114.51667073801438</v>
      </c>
      <c r="AW312" s="125">
        <v>135.34567815238597</v>
      </c>
      <c r="AX312" s="125">
        <v>56.969301841807052</v>
      </c>
      <c r="AY312" s="125">
        <v>34.571462529102163</v>
      </c>
      <c r="AZ312" s="125">
        <v>56.35210115831584</v>
      </c>
    </row>
    <row r="313" spans="2:52" ht="15.75">
      <c r="B313" s="140">
        <v>43934</v>
      </c>
      <c r="C313" s="125">
        <v>76.492553892448058</v>
      </c>
      <c r="D313" s="125">
        <v>37.689313126914371</v>
      </c>
      <c r="E313" s="125">
        <v>46.717982442105026</v>
      </c>
      <c r="F313" s="125">
        <v>50.534808734639832</v>
      </c>
      <c r="G313" s="125">
        <v>57.187728610316</v>
      </c>
      <c r="H313" s="125">
        <v>131.61370332457878</v>
      </c>
      <c r="I313" s="125">
        <v>367.37174715127122</v>
      </c>
      <c r="J313" s="125">
        <v>179.06949586494119</v>
      </c>
      <c r="K313" s="125">
        <v>93.882596396711364</v>
      </c>
      <c r="L313" s="125">
        <v>130.2952703306631</v>
      </c>
      <c r="M313" s="125">
        <v>34.3554058155378</v>
      </c>
      <c r="N313" s="125">
        <v>83.368939733985215</v>
      </c>
      <c r="O313" s="125">
        <v>173.06904824492077</v>
      </c>
      <c r="P313" s="125">
        <v>122.07819485033727</v>
      </c>
      <c r="Q313" s="125">
        <v>55.375724061363364</v>
      </c>
      <c r="R313" s="125">
        <v>46.281683679944479</v>
      </c>
      <c r="S313" s="125">
        <v>48.21215387601297</v>
      </c>
      <c r="T313" s="125">
        <v>451.3582293754958</v>
      </c>
      <c r="U313" s="125">
        <v>388.34534110053028</v>
      </c>
      <c r="V313" s="125">
        <v>154.67479021620161</v>
      </c>
      <c r="W313" s="125">
        <v>51.331188830333303</v>
      </c>
      <c r="X313" s="125">
        <v>258.9274512062633</v>
      </c>
      <c r="Y313" s="125">
        <v>30.017156134604932</v>
      </c>
      <c r="Z313" s="125">
        <v>72.303437670819577</v>
      </c>
      <c r="AA313" s="125">
        <v>105.20306610992931</v>
      </c>
      <c r="AB313" s="125">
        <v>37.091760068842305</v>
      </c>
      <c r="AC313" s="125">
        <v>45.177800962365609</v>
      </c>
      <c r="AD313" s="125">
        <v>43.284817095871844</v>
      </c>
      <c r="AE313" s="125">
        <v>43.985402399966446</v>
      </c>
      <c r="AF313" s="125">
        <v>76.276713003193848</v>
      </c>
      <c r="AG313" s="125">
        <v>730.74642305879195</v>
      </c>
      <c r="AH313" s="125">
        <v>63.653940579526783</v>
      </c>
      <c r="AI313" s="125">
        <v>96.057286894374357</v>
      </c>
      <c r="AJ313" s="125">
        <v>911.16626778143961</v>
      </c>
      <c r="AK313" s="125">
        <v>60.014396806793137</v>
      </c>
      <c r="AL313" s="125">
        <v>52.464372369673676</v>
      </c>
      <c r="AM313" s="125">
        <v>37.125528283464405</v>
      </c>
      <c r="AN313" s="125">
        <v>187.73645251530837</v>
      </c>
      <c r="AO313" s="125">
        <v>281.46347521895615</v>
      </c>
      <c r="AP313" s="125">
        <v>67.06251586040986</v>
      </c>
      <c r="AQ313" s="125">
        <v>103.46197961991166</v>
      </c>
      <c r="AR313" s="125">
        <v>80.672797534309638</v>
      </c>
      <c r="AS313" s="125">
        <v>48.377807277424779</v>
      </c>
      <c r="AT313" s="125">
        <v>75.252745936516604</v>
      </c>
      <c r="AU313" s="125">
        <v>70.937187801434717</v>
      </c>
      <c r="AV313" s="125">
        <v>117.72185544479608</v>
      </c>
      <c r="AW313" s="125">
        <v>138.24225763907646</v>
      </c>
      <c r="AX313" s="125">
        <v>59.398330173061154</v>
      </c>
      <c r="AY313" s="125">
        <v>36.293260063408376</v>
      </c>
      <c r="AZ313" s="125">
        <v>60.350804788472281</v>
      </c>
    </row>
    <row r="314" spans="2:52" ht="15.75">
      <c r="B314" s="140">
        <v>43935</v>
      </c>
      <c r="C314" s="125">
        <v>81.049358733149987</v>
      </c>
      <c r="D314" s="125">
        <v>38.919586042456125</v>
      </c>
      <c r="E314" s="125">
        <v>49.084888027377325</v>
      </c>
      <c r="F314" s="125">
        <v>53.27273238637288</v>
      </c>
      <c r="G314" s="125">
        <v>60.100389694601581</v>
      </c>
      <c r="H314" s="125">
        <v>138.26694905667793</v>
      </c>
      <c r="I314" s="125">
        <v>394.12976130272654</v>
      </c>
      <c r="J314" s="125">
        <v>193.69609650211518</v>
      </c>
      <c r="K314" s="125">
        <v>98.284496705987763</v>
      </c>
      <c r="L314" s="125">
        <v>137.4802260666938</v>
      </c>
      <c r="M314" s="125">
        <v>35.808321656194913</v>
      </c>
      <c r="N314" s="125">
        <v>85.439373657765259</v>
      </c>
      <c r="O314" s="125">
        <v>183.99091969496729</v>
      </c>
      <c r="P314" s="125">
        <v>128.96830259723535</v>
      </c>
      <c r="Q314" s="125">
        <v>59.65002361278831</v>
      </c>
      <c r="R314" s="125">
        <v>48.932472388710117</v>
      </c>
      <c r="S314" s="125">
        <v>50.757120094651164</v>
      </c>
      <c r="T314" s="125">
        <v>463.23534970267866</v>
      </c>
      <c r="U314" s="125">
        <v>416.44419409652158</v>
      </c>
      <c r="V314" s="125">
        <v>165.55386892553267</v>
      </c>
      <c r="W314" s="125">
        <v>53.924317210167949</v>
      </c>
      <c r="X314" s="125">
        <v>269.4984875765075</v>
      </c>
      <c r="Y314" s="125">
        <v>32.13988835745716</v>
      </c>
      <c r="Z314" s="125">
        <v>75.757653345528908</v>
      </c>
      <c r="AA314" s="125">
        <v>111.5583546772308</v>
      </c>
      <c r="AB314" s="125">
        <v>37.853644870256367</v>
      </c>
      <c r="AC314" s="125">
        <v>47.83523854309329</v>
      </c>
      <c r="AD314" s="125">
        <v>46.302944229884552</v>
      </c>
      <c r="AE314" s="125">
        <v>47.604080569204783</v>
      </c>
      <c r="AF314" s="125">
        <v>80.500299590974009</v>
      </c>
      <c r="AG314" s="125">
        <v>769.15233099687612</v>
      </c>
      <c r="AH314" s="125">
        <v>67.878005993131268</v>
      </c>
      <c r="AI314" s="125">
        <v>100.41699186664572</v>
      </c>
      <c r="AJ314" s="125">
        <v>946.6529767260314</v>
      </c>
      <c r="AK314" s="125">
        <v>63.960686207052483</v>
      </c>
      <c r="AL314" s="125">
        <v>54.886860248840414</v>
      </c>
      <c r="AM314" s="125">
        <v>38.527769749512593</v>
      </c>
      <c r="AN314" s="125">
        <v>198.29507966077995</v>
      </c>
      <c r="AO314" s="125">
        <v>310.61851706561112</v>
      </c>
      <c r="AP314" s="125">
        <v>69.895400787736236</v>
      </c>
      <c r="AQ314" s="125">
        <v>117.59171774499714</v>
      </c>
      <c r="AR314" s="125">
        <v>83.741564395007984</v>
      </c>
      <c r="AS314" s="125">
        <v>51.186087923512801</v>
      </c>
      <c r="AT314" s="125">
        <v>78.385306357725213</v>
      </c>
      <c r="AU314" s="125">
        <v>76.868704259727593</v>
      </c>
      <c r="AV314" s="125">
        <v>120.01127309249728</v>
      </c>
      <c r="AW314" s="125">
        <v>141.16510144753747</v>
      </c>
      <c r="AX314" s="125">
        <v>61.795462172692723</v>
      </c>
      <c r="AY314" s="125">
        <v>37.895488324498892</v>
      </c>
      <c r="AZ314" s="125">
        <v>64.2754583514036</v>
      </c>
    </row>
    <row r="315" spans="2:52" ht="15.75">
      <c r="B315" s="140">
        <v>43936</v>
      </c>
      <c r="C315" s="125">
        <v>85.306067091376022</v>
      </c>
      <c r="D315" s="125">
        <v>40.032690108898684</v>
      </c>
      <c r="E315" s="125">
        <v>51.655347492983076</v>
      </c>
      <c r="F315" s="125">
        <v>55.875231857482568</v>
      </c>
      <c r="G315" s="125">
        <v>63.118623896639349</v>
      </c>
      <c r="H315" s="125">
        <v>144.56793494762937</v>
      </c>
      <c r="I315" s="125">
        <v>418.33137937322539</v>
      </c>
      <c r="J315" s="125">
        <v>209.23227511271429</v>
      </c>
      <c r="K315" s="125">
        <v>102.5094696229602</v>
      </c>
      <c r="L315" s="125">
        <v>143.87537487069267</v>
      </c>
      <c r="M315" s="125">
        <v>37.039264243418295</v>
      </c>
      <c r="N315" s="125">
        <v>87.525795488292644</v>
      </c>
      <c r="O315" s="125">
        <v>195.24198049920594</v>
      </c>
      <c r="P315" s="125">
        <v>135.77140867563239</v>
      </c>
      <c r="Q315" s="125">
        <v>64.191466886177309</v>
      </c>
      <c r="R315" s="125">
        <v>51.704768903185162</v>
      </c>
      <c r="S315" s="125">
        <v>53.365833058650253</v>
      </c>
      <c r="T315" s="125">
        <v>474.19364493857364</v>
      </c>
      <c r="U315" s="125">
        <v>442.25691927259851</v>
      </c>
      <c r="V315" s="125">
        <v>176.45657725847215</v>
      </c>
      <c r="W315" s="125">
        <v>56.379287110749111</v>
      </c>
      <c r="X315" s="125">
        <v>279.31710647303748</v>
      </c>
      <c r="Y315" s="125">
        <v>33.910520605397153</v>
      </c>
      <c r="Z315" s="125">
        <v>79.232817767591612</v>
      </c>
      <c r="AA315" s="125">
        <v>117.9520437796821</v>
      </c>
      <c r="AB315" s="125">
        <v>38.508598471471956</v>
      </c>
      <c r="AC315" s="125">
        <v>50.325139054405533</v>
      </c>
      <c r="AD315" s="125">
        <v>50.708285077667099</v>
      </c>
      <c r="AE315" s="125">
        <v>51.909569084849586</v>
      </c>
      <c r="AF315" s="125">
        <v>84.839456956031725</v>
      </c>
      <c r="AG315" s="125">
        <v>806.60287609249519</v>
      </c>
      <c r="AH315" s="125">
        <v>72.129323441662208</v>
      </c>
      <c r="AI315" s="125">
        <v>104.7117650627343</v>
      </c>
      <c r="AJ315" s="125">
        <v>981.01759951742065</v>
      </c>
      <c r="AK315" s="125">
        <v>68.815025475504044</v>
      </c>
      <c r="AL315" s="125">
        <v>57.421266345971631</v>
      </c>
      <c r="AM315" s="125">
        <v>39.872431251979101</v>
      </c>
      <c r="AN315" s="125">
        <v>208.80014370088452</v>
      </c>
      <c r="AO315" s="125">
        <v>339.50385454735715</v>
      </c>
      <c r="AP315" s="125">
        <v>72.778228838169255</v>
      </c>
      <c r="AQ315" s="125">
        <v>132.38353502794379</v>
      </c>
      <c r="AR315" s="125">
        <v>87.716109068032438</v>
      </c>
      <c r="AS315" s="125">
        <v>53.993875888785723</v>
      </c>
      <c r="AT315" s="125">
        <v>81.682738380050068</v>
      </c>
      <c r="AU315" s="125">
        <v>81.849571353373065</v>
      </c>
      <c r="AV315" s="125">
        <v>122.11753732838238</v>
      </c>
      <c r="AW315" s="125">
        <v>144.12546571567057</v>
      </c>
      <c r="AX315" s="125">
        <v>64.195047736295265</v>
      </c>
      <c r="AY315" s="125">
        <v>39.760768986663962</v>
      </c>
      <c r="AZ315" s="125">
        <v>68.274161981560056</v>
      </c>
    </row>
    <row r="316" spans="2:52" ht="15.75">
      <c r="B316" s="140">
        <v>43937</v>
      </c>
      <c r="C316" s="125">
        <v>89.27724675753764</v>
      </c>
      <c r="D316" s="125">
        <v>40.950512760175869</v>
      </c>
      <c r="E316" s="125">
        <v>53.899173987821221</v>
      </c>
      <c r="F316" s="125">
        <v>58.603342162793638</v>
      </c>
      <c r="G316" s="125">
        <v>65.710588558164105</v>
      </c>
      <c r="H316" s="125">
        <v>150.35045388928603</v>
      </c>
      <c r="I316" s="125">
        <v>442.08021882750455</v>
      </c>
      <c r="J316" s="125">
        <v>225.66336108426387</v>
      </c>
      <c r="K316" s="125">
        <v>106.67391474782868</v>
      </c>
      <c r="L316" s="125">
        <v>151.63754896079777</v>
      </c>
      <c r="M316" s="125">
        <v>38.199578977276403</v>
      </c>
      <c r="N316" s="125">
        <v>89.236501510257639</v>
      </c>
      <c r="O316" s="125">
        <v>205.95754492248133</v>
      </c>
      <c r="P316" s="125">
        <v>142.73578613954354</v>
      </c>
      <c r="Q316" s="125">
        <v>70.1456023841898</v>
      </c>
      <c r="R316" s="125">
        <v>54.89275001613975</v>
      </c>
      <c r="S316" s="125">
        <v>55.680330274829878</v>
      </c>
      <c r="T316" s="125">
        <v>484.43593266185962</v>
      </c>
      <c r="U316" s="125">
        <v>468.37639596032301</v>
      </c>
      <c r="V316" s="125">
        <v>187.67592254776491</v>
      </c>
      <c r="W316" s="125">
        <v>58.866139737311848</v>
      </c>
      <c r="X316" s="125">
        <v>289.02415015483422</v>
      </c>
      <c r="Y316" s="125">
        <v>36.061116855040993</v>
      </c>
      <c r="Z316" s="125">
        <v>82.740569129981751</v>
      </c>
      <c r="AA316" s="125">
        <v>125.48814880284172</v>
      </c>
      <c r="AB316" s="125">
        <v>39.029888072439469</v>
      </c>
      <c r="AC316" s="125">
        <v>53.012542615028636</v>
      </c>
      <c r="AD316" s="125">
        <v>55.900963438670352</v>
      </c>
      <c r="AE316" s="125">
        <v>56.783707027088987</v>
      </c>
      <c r="AF316" s="125">
        <v>89.115575715301688</v>
      </c>
      <c r="AG316" s="125">
        <v>844.32040811041929</v>
      </c>
      <c r="AH316" s="125">
        <v>76.217128680634303</v>
      </c>
      <c r="AI316" s="125">
        <v>108.84884680237903</v>
      </c>
      <c r="AJ316" s="125">
        <v>1014.5979369608914</v>
      </c>
      <c r="AK316" s="125">
        <v>75.028384196754729</v>
      </c>
      <c r="AL316" s="125">
        <v>59.692123091121971</v>
      </c>
      <c r="AM316" s="125">
        <v>41.169673960907744</v>
      </c>
      <c r="AN316" s="125">
        <v>219.34649596804283</v>
      </c>
      <c r="AO316" s="125">
        <v>367.02718498631322</v>
      </c>
      <c r="AP316" s="125">
        <v>75.713774629659255</v>
      </c>
      <c r="AQ316" s="125">
        <v>146.99772131731791</v>
      </c>
      <c r="AR316" s="125">
        <v>90.82880510669581</v>
      </c>
      <c r="AS316" s="125">
        <v>56.673566842131827</v>
      </c>
      <c r="AT316" s="125">
        <v>85.305457615388065</v>
      </c>
      <c r="AU316" s="125">
        <v>87.277310595541167</v>
      </c>
      <c r="AV316" s="125">
        <v>124.06354232892842</v>
      </c>
      <c r="AW316" s="125">
        <v>146.71250141006576</v>
      </c>
      <c r="AX316" s="125">
        <v>66.660879527113806</v>
      </c>
      <c r="AY316" s="125">
        <v>41.769532776687882</v>
      </c>
      <c r="AZ316" s="125">
        <v>72.124765477266266</v>
      </c>
    </row>
    <row r="317" spans="2:52" ht="15.75">
      <c r="B317" s="140">
        <v>43938</v>
      </c>
      <c r="C317" s="125">
        <v>94.00012440893012</v>
      </c>
      <c r="D317" s="125">
        <v>41.809750986903452</v>
      </c>
      <c r="E317" s="125">
        <v>56.521705376302954</v>
      </c>
      <c r="F317" s="125">
        <v>61.276497728141599</v>
      </c>
      <c r="G317" s="125">
        <v>68.830780360222789</v>
      </c>
      <c r="H317" s="125">
        <v>156.12553072162265</v>
      </c>
      <c r="I317" s="125">
        <v>467.86055171915831</v>
      </c>
      <c r="J317" s="125">
        <v>240.09924375926812</v>
      </c>
      <c r="K317" s="125">
        <v>110.62152404603891</v>
      </c>
      <c r="L317" s="125">
        <v>159.72264240982557</v>
      </c>
      <c r="M317" s="125">
        <v>39.006754444308122</v>
      </c>
      <c r="N317" s="125">
        <v>91.234989853674691</v>
      </c>
      <c r="O317" s="125">
        <v>216.64830740811217</v>
      </c>
      <c r="P317" s="125">
        <v>150.05665824511738</v>
      </c>
      <c r="Q317" s="125">
        <v>76.706471081239314</v>
      </c>
      <c r="R317" s="125">
        <v>58.096718998266631</v>
      </c>
      <c r="S317" s="125">
        <v>58.671523710994215</v>
      </c>
      <c r="T317" s="125">
        <v>495.21292127439011</v>
      </c>
      <c r="U317" s="125">
        <v>494.85651293876839</v>
      </c>
      <c r="V317" s="125">
        <v>198.83146785331488</v>
      </c>
      <c r="W317" s="125">
        <v>60.747220570224677</v>
      </c>
      <c r="X317" s="125">
        <v>298.12897376736527</v>
      </c>
      <c r="Y317" s="125">
        <v>38.269974251612773</v>
      </c>
      <c r="Z317" s="125">
        <v>86.043488296027945</v>
      </c>
      <c r="AA317" s="125">
        <v>133.30745777273154</v>
      </c>
      <c r="AB317" s="125">
        <v>39.55117767340699</v>
      </c>
      <c r="AC317" s="125">
        <v>55.665893925770561</v>
      </c>
      <c r="AD317" s="125">
        <v>61.449818293749622</v>
      </c>
      <c r="AE317" s="125">
        <v>62.521896695452639</v>
      </c>
      <c r="AF317" s="125">
        <v>93.60182316053087</v>
      </c>
      <c r="AG317" s="125">
        <v>883.2779817976035</v>
      </c>
      <c r="AH317" s="125">
        <v>80.482072146628497</v>
      </c>
      <c r="AI317" s="125">
        <v>112.83287506959293</v>
      </c>
      <c r="AJ317" s="125">
        <v>1047.5526085650113</v>
      </c>
      <c r="AK317" s="125">
        <v>82.292783142292507</v>
      </c>
      <c r="AL317" s="125">
        <v>61.897995064551004</v>
      </c>
      <c r="AM317" s="125">
        <v>42.429659046342358</v>
      </c>
      <c r="AN317" s="125">
        <v>229.42640285929679</v>
      </c>
      <c r="AO317" s="125">
        <v>395.53493635718678</v>
      </c>
      <c r="AP317" s="125">
        <v>78.488392580027906</v>
      </c>
      <c r="AQ317" s="125">
        <v>160.19085965811203</v>
      </c>
      <c r="AR317" s="125">
        <v>94.236454197409941</v>
      </c>
      <c r="AS317" s="125">
        <v>59.408930727584575</v>
      </c>
      <c r="AT317" s="125">
        <v>89.168800268571388</v>
      </c>
      <c r="AU317" s="125">
        <v>93.066564384828695</v>
      </c>
      <c r="AV317" s="125">
        <v>125.62034632936525</v>
      </c>
      <c r="AW317" s="125">
        <v>149.61470896570705</v>
      </c>
      <c r="AX317" s="125">
        <v>69.288646540015975</v>
      </c>
      <c r="AY317" s="125">
        <v>43.969607403856934</v>
      </c>
      <c r="AZ317" s="125">
        <v>73.482350043060123</v>
      </c>
    </row>
    <row r="318" spans="2:52" ht="15.75">
      <c r="B318" s="140">
        <v>43939</v>
      </c>
      <c r="C318" s="125">
        <v>98.996876520057896</v>
      </c>
      <c r="D318" s="125">
        <v>42.668989213631043</v>
      </c>
      <c r="E318" s="125">
        <v>60.138337110599068</v>
      </c>
      <c r="F318" s="125">
        <v>64.112554844094475</v>
      </c>
      <c r="G318" s="125">
        <v>72.418458604930578</v>
      </c>
      <c r="H318" s="125">
        <v>162.14619716151998</v>
      </c>
      <c r="I318" s="125">
        <v>493.3884505150437</v>
      </c>
      <c r="J318" s="125">
        <v>258.78960405190583</v>
      </c>
      <c r="K318" s="125">
        <v>114.70748258334399</v>
      </c>
      <c r="L318" s="125">
        <v>167.58169230760745</v>
      </c>
      <c r="M318" s="125">
        <v>39.309445244445023</v>
      </c>
      <c r="N318" s="125">
        <v>93.473296798301774</v>
      </c>
      <c r="O318" s="125">
        <v>227.70997159761012</v>
      </c>
      <c r="P318" s="125">
        <v>157.63216938045028</v>
      </c>
      <c r="Q318" s="125">
        <v>84.594002668720506</v>
      </c>
      <c r="R318" s="125">
        <v>61.236736503704343</v>
      </c>
      <c r="S318" s="125">
        <v>61.358694207745152</v>
      </c>
      <c r="T318" s="125">
        <v>505.46442797852512</v>
      </c>
      <c r="U318" s="125">
        <v>521.87551770794607</v>
      </c>
      <c r="V318" s="125">
        <v>210.03899833080339</v>
      </c>
      <c r="W318" s="125">
        <v>62.383867170612113</v>
      </c>
      <c r="X318" s="125">
        <v>306.66304724299147</v>
      </c>
      <c r="Y318" s="125">
        <v>40.58015538197224</v>
      </c>
      <c r="Z318" s="125">
        <v>88.96467473252406</v>
      </c>
      <c r="AA318" s="125">
        <v>139.81634848063246</v>
      </c>
      <c r="AB318" s="125">
        <v>40.019001674275266</v>
      </c>
      <c r="AC318" s="125">
        <v>58.290641346612297</v>
      </c>
      <c r="AD318" s="125">
        <v>67.129896067699022</v>
      </c>
      <c r="AE318" s="125">
        <v>68.585028893298912</v>
      </c>
      <c r="AF318" s="125">
        <v>97.8043968797151</v>
      </c>
      <c r="AG318" s="125">
        <v>921.17564957033585</v>
      </c>
      <c r="AH318" s="125">
        <v>85.012722953155858</v>
      </c>
      <c r="AI318" s="125">
        <v>116.77052349667632</v>
      </c>
      <c r="AJ318" s="125">
        <v>1077.8401225065463</v>
      </c>
      <c r="AK318" s="125">
        <v>90.169474125467318</v>
      </c>
      <c r="AL318" s="125">
        <v>64.056933591736851</v>
      </c>
      <c r="AM318" s="125">
        <v>43.679482961733136</v>
      </c>
      <c r="AN318" s="125">
        <v>239.67369445482259</v>
      </c>
      <c r="AO318" s="125">
        <v>427.1847435792493</v>
      </c>
      <c r="AP318" s="125">
        <v>81.415614517666796</v>
      </c>
      <c r="AQ318" s="125">
        <v>169.65374713388357</v>
      </c>
      <c r="AR318" s="125">
        <v>97.52277508231596</v>
      </c>
      <c r="AS318" s="125">
        <v>62.154148229339391</v>
      </c>
      <c r="AT318" s="125">
        <v>93.250486393503252</v>
      </c>
      <c r="AU318" s="125">
        <v>98.305177961142661</v>
      </c>
      <c r="AV318" s="125">
        <v>127.17715032980206</v>
      </c>
      <c r="AW318" s="125">
        <v>152.59383346367628</v>
      </c>
      <c r="AX318" s="125">
        <v>71.901692169092357</v>
      </c>
      <c r="AY318" s="125">
        <v>45.723290077687345</v>
      </c>
      <c r="AZ318" s="125">
        <v>72.174132188749667</v>
      </c>
    </row>
    <row r="319" spans="2:52" ht="15.75">
      <c r="B319" s="140">
        <v>43940</v>
      </c>
      <c r="C319" s="125">
        <v>103.62943387089936</v>
      </c>
      <c r="D319" s="125">
        <v>43.489171157325544</v>
      </c>
      <c r="E319" s="125">
        <v>63.442537307639221</v>
      </c>
      <c r="F319" s="125">
        <v>67.050670762835964</v>
      </c>
      <c r="G319" s="125">
        <v>76.385404659645275</v>
      </c>
      <c r="H319" s="125">
        <v>168.4595865680048</v>
      </c>
      <c r="I319" s="125">
        <v>524.2976031302469</v>
      </c>
      <c r="J319" s="125">
        <v>277.77337659403537</v>
      </c>
      <c r="K319" s="125">
        <v>118.6491056164011</v>
      </c>
      <c r="L319" s="125">
        <v>174.79355799021505</v>
      </c>
      <c r="M319" s="125">
        <v>39.511239111202947</v>
      </c>
      <c r="N319" s="125">
        <v>95.191996773640426</v>
      </c>
      <c r="O319" s="125">
        <v>239.56417043093373</v>
      </c>
      <c r="P319" s="125">
        <v>165.02306721920789</v>
      </c>
      <c r="Q319" s="125">
        <v>92.531340712839054</v>
      </c>
      <c r="R319" s="125">
        <v>64.696511392587851</v>
      </c>
      <c r="S319" s="125">
        <v>64.874572394187524</v>
      </c>
      <c r="T319" s="125">
        <v>515.80812449115069</v>
      </c>
      <c r="U319" s="125">
        <v>548.8737960236341</v>
      </c>
      <c r="V319" s="125">
        <v>221.7427509040694</v>
      </c>
      <c r="W319" s="125">
        <v>63.839844990437307</v>
      </c>
      <c r="X319" s="125">
        <v>315.1127240818322</v>
      </c>
      <c r="Y319" s="125">
        <v>42.756082565063011</v>
      </c>
      <c r="Z319" s="125">
        <v>91.855601867287533</v>
      </c>
      <c r="AA319" s="125">
        <v>147.15565076114902</v>
      </c>
      <c r="AB319" s="125">
        <v>40.37989447494509</v>
      </c>
      <c r="AC319" s="125">
        <v>61.146944066646078</v>
      </c>
      <c r="AD319" s="125">
        <v>73.01618128558718</v>
      </c>
      <c r="AE319" s="125">
        <v>74.943563390674854</v>
      </c>
      <c r="AF319" s="125">
        <v>102.52178587949939</v>
      </c>
      <c r="AG319" s="125">
        <v>961.11914484410443</v>
      </c>
      <c r="AH319" s="125">
        <v>89.958967292312082</v>
      </c>
      <c r="AI319" s="125">
        <v>120.80556958803383</v>
      </c>
      <c r="AJ319" s="125">
        <v>1106.1962970613527</v>
      </c>
      <c r="AK319" s="125">
        <v>97.900730472955885</v>
      </c>
      <c r="AL319" s="125">
        <v>66.335010867078452</v>
      </c>
      <c r="AM319" s="125">
        <v>45.020757407518367</v>
      </c>
      <c r="AN319" s="125">
        <v>249.93326092866172</v>
      </c>
      <c r="AO319" s="125">
        <v>460.66854048269255</v>
      </c>
      <c r="AP319" s="125">
        <v>84.481567352824143</v>
      </c>
      <c r="AQ319" s="125">
        <v>180.79605491252241</v>
      </c>
      <c r="AR319" s="125">
        <v>101.15425379408988</v>
      </c>
      <c r="AS319" s="125">
        <v>64.901829135169734</v>
      </c>
      <c r="AT319" s="125">
        <v>97.274244658583441</v>
      </c>
      <c r="AU319" s="125">
        <v>105.18232274870626</v>
      </c>
      <c r="AV319" s="125">
        <v>128.64237762433086</v>
      </c>
      <c r="AW319" s="125">
        <v>155.80370878862928</v>
      </c>
      <c r="AX319" s="125">
        <v>74.659498072455605</v>
      </c>
      <c r="AY319" s="125">
        <v>47.67625487354394</v>
      </c>
      <c r="AZ319" s="125">
        <v>73.507033398801823</v>
      </c>
    </row>
    <row r="320" spans="2:52" ht="15.75">
      <c r="B320" s="140">
        <v>43941</v>
      </c>
      <c r="C320" s="125">
        <v>108.4863351940772</v>
      </c>
      <c r="D320" s="125">
        <v>44.211712393437374</v>
      </c>
      <c r="E320" s="125">
        <v>67.371600579191266</v>
      </c>
      <c r="F320" s="125">
        <v>70.063368114384517</v>
      </c>
      <c r="G320" s="125">
        <v>80.430084345581577</v>
      </c>
      <c r="H320" s="125">
        <v>174.90941464535669</v>
      </c>
      <c r="I320" s="125">
        <v>553.21132432175659</v>
      </c>
      <c r="J320" s="125">
        <v>297.82810384681068</v>
      </c>
      <c r="K320" s="125">
        <v>122.75235780859302</v>
      </c>
      <c r="L320" s="125">
        <v>181.83050902007284</v>
      </c>
      <c r="M320" s="125">
        <v>39.501149417865058</v>
      </c>
      <c r="N320" s="125">
        <v>97.006624189463096</v>
      </c>
      <c r="O320" s="125">
        <v>252.19173877444854</v>
      </c>
      <c r="P320" s="125">
        <v>172.44367294477073</v>
      </c>
      <c r="Q320" s="125">
        <v>100.60451454778681</v>
      </c>
      <c r="R320" s="125">
        <v>68.060359066437613</v>
      </c>
      <c r="S320" s="125">
        <v>69.258387036697229</v>
      </c>
      <c r="T320" s="125">
        <v>525.84452164214144</v>
      </c>
      <c r="U320" s="125">
        <v>577.56335294408188</v>
      </c>
      <c r="V320" s="125">
        <v>233.6615330521723</v>
      </c>
      <c r="W320" s="125">
        <v>65.338333111571259</v>
      </c>
      <c r="X320" s="125">
        <v>323.73548554865658</v>
      </c>
      <c r="Y320" s="125">
        <v>45.724867965042499</v>
      </c>
      <c r="Z320" s="125">
        <v>94.672044567016854</v>
      </c>
      <c r="AA320" s="125">
        <v>155.03256053376361</v>
      </c>
      <c r="AB320" s="125">
        <v>40.673955275490862</v>
      </c>
      <c r="AC320" s="125">
        <v>64.065902926461249</v>
      </c>
      <c r="AD320" s="125">
        <v>78.939958766009667</v>
      </c>
      <c r="AE320" s="125">
        <v>82.75695421323438</v>
      </c>
      <c r="AF320" s="125">
        <v>107.34423922226331</v>
      </c>
      <c r="AG320" s="125">
        <v>1000.800478260429</v>
      </c>
      <c r="AH320" s="125">
        <v>95.286740120439006</v>
      </c>
      <c r="AI320" s="125">
        <v>124.91946140761333</v>
      </c>
      <c r="AJ320" s="125">
        <v>1133.3187643272979</v>
      </c>
      <c r="AK320" s="125">
        <v>105.57576838984303</v>
      </c>
      <c r="AL320" s="125">
        <v>68.710565300002017</v>
      </c>
      <c r="AM320" s="125">
        <v>46.345096569897223</v>
      </c>
      <c r="AN320" s="125">
        <v>260.33119875803226</v>
      </c>
      <c r="AO320" s="125">
        <v>491.50923461002839</v>
      </c>
      <c r="AP320" s="125">
        <v>87.217340651887625</v>
      </c>
      <c r="AQ320" s="125">
        <v>191.21169044472825</v>
      </c>
      <c r="AR320" s="125">
        <v>105.37773047558271</v>
      </c>
      <c r="AS320" s="125">
        <v>67.60615412927099</v>
      </c>
      <c r="AT320" s="125">
        <v>101.56090628760577</v>
      </c>
      <c r="AU320" s="125">
        <v>112.04942546551651</v>
      </c>
      <c r="AV320" s="125">
        <v>129.94734568352052</v>
      </c>
      <c r="AW320" s="125">
        <v>158.80722158538538</v>
      </c>
      <c r="AX320" s="125">
        <v>77.547342866279919</v>
      </c>
      <c r="AY320" s="125">
        <v>49.605305814757386</v>
      </c>
      <c r="AZ320" s="125">
        <v>74.790567897370551</v>
      </c>
    </row>
    <row r="321" spans="2:52" ht="15.75">
      <c r="B321" s="140">
        <v>43942</v>
      </c>
      <c r="C321" s="125">
        <v>112.7226486457272</v>
      </c>
      <c r="D321" s="125">
        <v>44.79755663893345</v>
      </c>
      <c r="E321" s="125">
        <v>72.616663356154717</v>
      </c>
      <c r="F321" s="125">
        <v>73.081953473786271</v>
      </c>
      <c r="G321" s="125">
        <v>84.669640437231649</v>
      </c>
      <c r="H321" s="125">
        <v>182.69138029099244</v>
      </c>
      <c r="I321" s="125">
        <v>581.70832891072803</v>
      </c>
      <c r="J321" s="125">
        <v>314.24451920588564</v>
      </c>
      <c r="K321" s="125">
        <v>126.50441577846732</v>
      </c>
      <c r="L321" s="125">
        <v>189.2643817619398</v>
      </c>
      <c r="M321" s="125">
        <v>39.985454698084091</v>
      </c>
      <c r="N321" s="125">
        <v>98.725324164801762</v>
      </c>
      <c r="O321" s="125">
        <v>265.81363934535193</v>
      </c>
      <c r="P321" s="125">
        <v>179.92581643585868</v>
      </c>
      <c r="Q321" s="125">
        <v>110.17188208185556</v>
      </c>
      <c r="R321" s="125">
        <v>72.079709376351275</v>
      </c>
      <c r="S321" s="125">
        <v>74.245343962236817</v>
      </c>
      <c r="T321" s="125">
        <v>535.13110835074338</v>
      </c>
      <c r="U321" s="125">
        <v>611.9008684404738</v>
      </c>
      <c r="V321" s="125">
        <v>245.58031520027521</v>
      </c>
      <c r="W321" s="125">
        <v>66.804938506723644</v>
      </c>
      <c r="X321" s="125">
        <v>333.28374911717901</v>
      </c>
      <c r="Y321" s="125">
        <v>48.285825336526514</v>
      </c>
      <c r="Z321" s="125">
        <v>97.795735561262077</v>
      </c>
      <c r="AA321" s="125">
        <v>162.90947030637818</v>
      </c>
      <c r="AB321" s="125">
        <v>40.968016076036641</v>
      </c>
      <c r="AC321" s="125">
        <v>67.052966286038796</v>
      </c>
      <c r="AD321" s="125">
        <v>84.732513327562017</v>
      </c>
      <c r="AE321" s="125">
        <v>92.231982970648232</v>
      </c>
      <c r="AF321" s="125">
        <v>111.89352527328025</v>
      </c>
      <c r="AG321" s="125">
        <v>1038.9651329554665</v>
      </c>
      <c r="AH321" s="125">
        <v>100.80527719305131</v>
      </c>
      <c r="AI321" s="125">
        <v>128.97305943502306</v>
      </c>
      <c r="AJ321" s="125">
        <v>1160.9699632884694</v>
      </c>
      <c r="AK321" s="125">
        <v>112.9843798312714</v>
      </c>
      <c r="AL321" s="125">
        <v>71.078899202734334</v>
      </c>
      <c r="AM321" s="125">
        <v>47.672822788957355</v>
      </c>
      <c r="AN321" s="125">
        <v>270.60861960032702</v>
      </c>
      <c r="AO321" s="125">
        <v>525.51895502504408</v>
      </c>
      <c r="AP321" s="125">
        <v>89.947564715050348</v>
      </c>
      <c r="AQ321" s="125">
        <v>201.36895362264687</v>
      </c>
      <c r="AR321" s="125">
        <v>110.42331034470639</v>
      </c>
      <c r="AS321" s="125">
        <v>70.283874359356673</v>
      </c>
      <c r="AT321" s="125">
        <v>105.91440775491846</v>
      </c>
      <c r="AU321" s="125">
        <v>119.2680006586929</v>
      </c>
      <c r="AV321" s="125">
        <v>131.04626615441708</v>
      </c>
      <c r="AW321" s="125">
        <v>161.68128879627255</v>
      </c>
      <c r="AX321" s="125">
        <v>80.763965232213394</v>
      </c>
      <c r="AY321" s="125">
        <v>51.478557761803494</v>
      </c>
      <c r="AZ321" s="125">
        <v>76.296252597614654</v>
      </c>
    </row>
    <row r="322" spans="2:52" ht="15.75">
      <c r="B322" s="140">
        <v>43943</v>
      </c>
      <c r="C322" s="125">
        <v>117.06385018833969</v>
      </c>
      <c r="D322" s="125">
        <v>45.28576017684685</v>
      </c>
      <c r="E322" s="125">
        <v>77.975337601211237</v>
      </c>
      <c r="F322" s="125">
        <v>76.145680226729127</v>
      </c>
      <c r="G322" s="125">
        <v>89.071171723241179</v>
      </c>
      <c r="H322" s="125">
        <v>191.21259546241694</v>
      </c>
      <c r="I322" s="125">
        <v>609.8847822669776</v>
      </c>
      <c r="J322" s="125">
        <v>329.47261495451818</v>
      </c>
      <c r="K322" s="125">
        <v>129.96248161526515</v>
      </c>
      <c r="L322" s="125">
        <v>196.27576834254953</v>
      </c>
      <c r="M322" s="125">
        <v>40.288145498220992</v>
      </c>
      <c r="N322" s="125">
        <v>100.47599995363508</v>
      </c>
      <c r="O322" s="125">
        <v>280.03755058453828</v>
      </c>
      <c r="P322" s="125">
        <v>187.89177408348888</v>
      </c>
      <c r="Q322" s="125">
        <v>121.84923223347093</v>
      </c>
      <c r="R322" s="125">
        <v>75.910402830031899</v>
      </c>
      <c r="S322" s="125">
        <v>80.350320729490292</v>
      </c>
      <c r="T322" s="125">
        <v>544.14112563387414</v>
      </c>
      <c r="U322" s="125">
        <v>647.0860958845949</v>
      </c>
      <c r="V322" s="125">
        <v>258.47736376576802</v>
      </c>
      <c r="W322" s="125">
        <v>68.324681778511973</v>
      </c>
      <c r="X322" s="125">
        <v>342.53447877974594</v>
      </c>
      <c r="Y322" s="125">
        <v>51.409129430532246</v>
      </c>
      <c r="Z322" s="125">
        <v>100.84261448187836</v>
      </c>
      <c r="AA322" s="125">
        <v>171.28078696904717</v>
      </c>
      <c r="AB322" s="125">
        <v>41.22197767650799</v>
      </c>
      <c r="AC322" s="125">
        <v>70.435035744238078</v>
      </c>
      <c r="AD322" s="125">
        <v>89.887699426030949</v>
      </c>
      <c r="AE322" s="125">
        <v>102.90339104115721</v>
      </c>
      <c r="AF322" s="125">
        <v>116.5688885358727</v>
      </c>
      <c r="AG322" s="125">
        <v>1077.7055787239087</v>
      </c>
      <c r="AH322" s="125">
        <v>106.67809071970785</v>
      </c>
      <c r="AI322" s="125">
        <v>133.20753883894193</v>
      </c>
      <c r="AJ322" s="125">
        <v>1192.5205585019337</v>
      </c>
      <c r="AK322" s="125">
        <v>119.5411598351089</v>
      </c>
      <c r="AL322" s="125">
        <v>73.328094357310889</v>
      </c>
      <c r="AM322" s="125">
        <v>49.058128971599167</v>
      </c>
      <c r="AN322" s="125">
        <v>280.6282679980431</v>
      </c>
      <c r="AO322" s="125">
        <v>561.09296075653151</v>
      </c>
      <c r="AP322" s="125">
        <v>92.741604991071554</v>
      </c>
      <c r="AQ322" s="125">
        <v>211.13865826913454</v>
      </c>
      <c r="AR322" s="125">
        <v>114.85597358793736</v>
      </c>
      <c r="AS322" s="125">
        <v>73.00002369302041</v>
      </c>
      <c r="AT322" s="125">
        <v>110.37930895271509</v>
      </c>
      <c r="AU322" s="125">
        <v>126.48657585186928</v>
      </c>
      <c r="AV322" s="125">
        <v>131.96203321349759</v>
      </c>
      <c r="AW322" s="125">
        <v>164.52721566240561</v>
      </c>
      <c r="AX322" s="125">
        <v>84.414868421007441</v>
      </c>
      <c r="AY322" s="125">
        <v>53.072814738012958</v>
      </c>
      <c r="AZ322" s="125">
        <v>77.974720788050703</v>
      </c>
    </row>
    <row r="323" spans="2:52" ht="15.75">
      <c r="B323" s="140">
        <v>43944</v>
      </c>
      <c r="C323" s="125">
        <v>121.96154132466958</v>
      </c>
      <c r="D323" s="125">
        <v>45.715379290210649</v>
      </c>
      <c r="E323" s="125">
        <v>83.466558559043023</v>
      </c>
      <c r="F323" s="125">
        <v>79.280063073910256</v>
      </c>
      <c r="G323" s="125">
        <v>93.844016680248885</v>
      </c>
      <c r="H323" s="125">
        <v>200.43088820681683</v>
      </c>
      <c r="I323" s="125">
        <v>639.16313048570839</v>
      </c>
      <c r="J323" s="125">
        <v>350.26087283102328</v>
      </c>
      <c r="K323" s="125">
        <v>133.34272600507214</v>
      </c>
      <c r="L323" s="125">
        <v>202.50407547777164</v>
      </c>
      <c r="M323" s="125">
        <v>39.985454698084091</v>
      </c>
      <c r="N323" s="125">
        <v>102.27463946271041</v>
      </c>
      <c r="O323" s="125">
        <v>295.30878000880847</v>
      </c>
      <c r="P323" s="125">
        <v>195.95958734302275</v>
      </c>
      <c r="Q323" s="125">
        <v>133.49941522692049</v>
      </c>
      <c r="R323" s="125">
        <v>79.472500081618065</v>
      </c>
      <c r="S323" s="125">
        <v>86.84758516050303</v>
      </c>
      <c r="T323" s="125">
        <v>553.06509909574709</v>
      </c>
      <c r="U323" s="125">
        <v>682.03296911358404</v>
      </c>
      <c r="V323" s="125">
        <v>272.18963434575238</v>
      </c>
      <c r="W323" s="125">
        <v>69.982583529553793</v>
      </c>
      <c r="X323" s="125">
        <v>351.62356742609671</v>
      </c>
      <c r="Y323" s="125">
        <v>54.27659109672404</v>
      </c>
      <c r="Z323" s="125">
        <v>103.93837381298579</v>
      </c>
      <c r="AA323" s="125">
        <v>178.87449279493157</v>
      </c>
      <c r="AB323" s="125">
        <v>41.435840076904917</v>
      </c>
      <c r="AC323" s="125">
        <v>73.618240063131239</v>
      </c>
      <c r="AD323" s="125">
        <v>95.174108443369988</v>
      </c>
      <c r="AE323" s="125">
        <v>114.37977037788453</v>
      </c>
      <c r="AF323" s="125">
        <v>121.52792552451011</v>
      </c>
      <c r="AG323" s="125">
        <v>1115.8831002585753</v>
      </c>
      <c r="AH323" s="125">
        <v>112.68035141226518</v>
      </c>
      <c r="AI323" s="125">
        <v>137.26113686635165</v>
      </c>
      <c r="AJ323" s="125">
        <v>1224.0050622534941</v>
      </c>
      <c r="AK323" s="125">
        <v>124.87091148408101</v>
      </c>
      <c r="AL323" s="125">
        <v>75.68920772985193</v>
      </c>
      <c r="AM323" s="125">
        <v>50.416338700790774</v>
      </c>
      <c r="AN323" s="125">
        <v>290.53855838896823</v>
      </c>
      <c r="AO323" s="125">
        <v>597.94806222133627</v>
      </c>
      <c r="AP323" s="125">
        <v>95.829754769831851</v>
      </c>
      <c r="AQ323" s="125">
        <v>220.45621129561945</v>
      </c>
      <c r="AR323" s="125">
        <v>120.92656760957789</v>
      </c>
      <c r="AS323" s="125">
        <v>75.812245785629244</v>
      </c>
      <c r="AT323" s="125">
        <v>115.11602549289255</v>
      </c>
      <c r="AU323" s="125">
        <v>134.09344444750727</v>
      </c>
      <c r="AV323" s="125">
        <v>132.85490609610108</v>
      </c>
      <c r="AW323" s="125">
        <v>167.77461144703076</v>
      </c>
      <c r="AX323" s="125">
        <v>88.254696035565686</v>
      </c>
      <c r="AY323" s="125">
        <v>54.587358865411943</v>
      </c>
      <c r="AZ323" s="125">
        <v>79.850655824420386</v>
      </c>
    </row>
    <row r="324" spans="2:52" ht="15.75">
      <c r="B324" s="140">
        <v>43945</v>
      </c>
      <c r="C324" s="125">
        <v>125.21015858642319</v>
      </c>
      <c r="D324" s="125">
        <v>46.184054686607503</v>
      </c>
      <c r="E324" s="125">
        <v>88.631146546107217</v>
      </c>
      <c r="F324" s="125">
        <v>82.522392731733206</v>
      </c>
      <c r="G324" s="125">
        <v>98.358352119473054</v>
      </c>
      <c r="H324" s="125">
        <v>209.80546524693713</v>
      </c>
      <c r="I324" s="125">
        <v>663.93372699428835</v>
      </c>
      <c r="J324" s="125">
        <v>377.1080936595373</v>
      </c>
      <c r="K324" s="125">
        <v>136.642488385598</v>
      </c>
      <c r="L324" s="125">
        <v>208.11614483638292</v>
      </c>
      <c r="M324" s="125">
        <v>40.217517644855711</v>
      </c>
      <c r="N324" s="125">
        <v>103.72154502334433</v>
      </c>
      <c r="O324" s="125">
        <v>311.51459153795992</v>
      </c>
      <c r="P324" s="125">
        <v>205.03110277819033</v>
      </c>
      <c r="Q324" s="125">
        <v>145.76538713879566</v>
      </c>
      <c r="R324" s="125">
        <v>82.977041004183988</v>
      </c>
      <c r="S324" s="125">
        <v>93.428210720064598</v>
      </c>
      <c r="T324" s="125">
        <v>561.01800657485421</v>
      </c>
      <c r="U324" s="125">
        <v>716.89279123791675</v>
      </c>
      <c r="V324" s="125">
        <v>286.17837152195568</v>
      </c>
      <c r="W324" s="125">
        <v>71.736133458540351</v>
      </c>
      <c r="X324" s="125">
        <v>360.50667106063213</v>
      </c>
      <c r="Y324" s="125">
        <v>58.365003755057572</v>
      </c>
      <c r="Z324" s="125">
        <v>107.11327285631702</v>
      </c>
      <c r="AA324" s="125">
        <v>186.67940156414019</v>
      </c>
      <c r="AB324" s="125">
        <v>41.622969677252236</v>
      </c>
      <c r="AC324" s="125">
        <v>76.857290071829539</v>
      </c>
      <c r="AD324" s="125">
        <v>101.07913979252532</v>
      </c>
      <c r="AE324" s="125">
        <v>127.00821868277752</v>
      </c>
      <c r="AF324" s="125">
        <v>126.68658476480876</v>
      </c>
      <c r="AG324" s="125">
        <v>1151.8813008310531</v>
      </c>
      <c r="AH324" s="125">
        <v>118.48503485160552</v>
      </c>
      <c r="AI324" s="125">
        <v>141.24980311757864</v>
      </c>
      <c r="AJ324" s="125">
        <v>1254.5554733434885</v>
      </c>
      <c r="AK324" s="125">
        <v>129.03351962817621</v>
      </c>
      <c r="AL324" s="125">
        <v>77.855366787229059</v>
      </c>
      <c r="AM324" s="125">
        <v>51.764387259938545</v>
      </c>
      <c r="AN324" s="125">
        <v>300.37854720409905</v>
      </c>
      <c r="AO324" s="125">
        <v>633.25236358791494</v>
      </c>
      <c r="AP324" s="125">
        <v>99.087156243564621</v>
      </c>
      <c r="AQ324" s="125">
        <v>229.49924369567415</v>
      </c>
      <c r="AR324" s="125">
        <v>126.60179902953334</v>
      </c>
      <c r="AS324" s="125">
        <v>78.68900906501662</v>
      </c>
      <c r="AT324" s="125">
        <v>119.78590219477967</v>
      </c>
      <c r="AU324" s="125">
        <v>141.97479631040264</v>
      </c>
      <c r="AV324" s="125">
        <v>133.74777897870453</v>
      </c>
      <c r="AW324" s="125">
        <v>170.77812424378686</v>
      </c>
      <c r="AX324" s="125">
        <v>92.136234237630319</v>
      </c>
      <c r="AY324" s="125">
        <v>55.982333719595239</v>
      </c>
      <c r="AZ324" s="125">
        <v>82.121524552657363</v>
      </c>
    </row>
    <row r="325" spans="2:52" ht="15.75">
      <c r="B325" s="140">
        <v>43946</v>
      </c>
      <c r="C325" s="125">
        <v>128.93659937367244</v>
      </c>
      <c r="D325" s="125">
        <v>46.613673799971295</v>
      </c>
      <c r="E325" s="125">
        <v>92.697490341605061</v>
      </c>
      <c r="F325" s="125">
        <v>85.853042507353976</v>
      </c>
      <c r="G325" s="125">
        <v>102.6138164891406</v>
      </c>
      <c r="H325" s="125">
        <v>219.40578626976477</v>
      </c>
      <c r="I325" s="125">
        <v>687.78273870879309</v>
      </c>
      <c r="J325" s="125">
        <v>398.45383481007724</v>
      </c>
      <c r="K325" s="125">
        <v>139.8744064277216</v>
      </c>
      <c r="L325" s="125">
        <v>213.5008251464194</v>
      </c>
      <c r="M325" s="125">
        <v>40.278055804883088</v>
      </c>
      <c r="N325" s="125">
        <v>105.20842035084659</v>
      </c>
      <c r="O325" s="125">
        <v>328.47348008286593</v>
      </c>
      <c r="P325" s="125">
        <v>214.56096846692429</v>
      </c>
      <c r="Q325" s="125">
        <v>158.14908340272277</v>
      </c>
      <c r="R325" s="125">
        <v>86.759770850347749</v>
      </c>
      <c r="S325" s="125">
        <v>100.61688215845304</v>
      </c>
      <c r="T325" s="125">
        <v>568.62366577531407</v>
      </c>
      <c r="U325" s="125">
        <v>752.34124464135687</v>
      </c>
      <c r="V325" s="125">
        <v>300.53100490172909</v>
      </c>
      <c r="W325" s="125">
        <v>73.521566113508456</v>
      </c>
      <c r="X325" s="125">
        <v>369.51136307019749</v>
      </c>
      <c r="Y325" s="125">
        <v>63.238675350245749</v>
      </c>
      <c r="Z325" s="125">
        <v>110.28351662245861</v>
      </c>
      <c r="AA325" s="125">
        <v>195.57392551822599</v>
      </c>
      <c r="AB325" s="125">
        <v>41.783366477549926</v>
      </c>
      <c r="AC325" s="125">
        <v>80.421879589391978</v>
      </c>
      <c r="AD325" s="125">
        <v>107.58404734222975</v>
      </c>
      <c r="AE325" s="125">
        <v>139.20833365335253</v>
      </c>
      <c r="AF325" s="125">
        <v>132.13942416545029</v>
      </c>
      <c r="AG325" s="125">
        <v>1186.4110733308532</v>
      </c>
      <c r="AH325" s="125">
        <v>124.63036872752687</v>
      </c>
      <c r="AI325" s="125">
        <v>145.30803912900146</v>
      </c>
      <c r="AJ325" s="125">
        <v>1284.5213421704277</v>
      </c>
      <c r="AK325" s="125">
        <v>132.75371316623426</v>
      </c>
      <c r="AL325" s="125">
        <v>80.032356639893052</v>
      </c>
      <c r="AM325" s="125">
        <v>53.061629968867187</v>
      </c>
      <c r="AN325" s="125">
        <v>310.12703238089472</v>
      </c>
      <c r="AO325" s="125">
        <v>663.05469591035137</v>
      </c>
      <c r="AP325" s="125">
        <v>102.21415067363009</v>
      </c>
      <c r="AQ325" s="125">
        <v>238.52612782358594</v>
      </c>
      <c r="AR325" s="125">
        <v>132.23519313714115</v>
      </c>
      <c r="AS325" s="125">
        <v>81.632776935258008</v>
      </c>
      <c r="AT325" s="125">
        <v>124.48251483198293</v>
      </c>
      <c r="AU325" s="125">
        <v>150.89717617472522</v>
      </c>
      <c r="AV325" s="125">
        <v>134.75512274369305</v>
      </c>
      <c r="AW325" s="125">
        <v>173.70472009821501</v>
      </c>
      <c r="AX325" s="125">
        <v>96.231232505168791</v>
      </c>
      <c r="AY325" s="125">
        <v>57.425136283064788</v>
      </c>
      <c r="AZ325" s="125">
        <v>84.466443348119483</v>
      </c>
    </row>
    <row r="326" spans="2:52" ht="15.75">
      <c r="B326" s="140">
        <v>43947</v>
      </c>
      <c r="C326" s="125">
        <v>132.64847237051018</v>
      </c>
      <c r="D326" s="125">
        <v>47.00423663030201</v>
      </c>
      <c r="E326" s="125">
        <v>97.009992317971211</v>
      </c>
      <c r="F326" s="125">
        <v>89.273975070056991</v>
      </c>
      <c r="G326" s="125">
        <v>106.62848737790763</v>
      </c>
      <c r="H326" s="125">
        <v>228.95649323045896</v>
      </c>
      <c r="I326" s="125">
        <v>705.00435368677392</v>
      </c>
      <c r="J326" s="125">
        <v>419.37412819885373</v>
      </c>
      <c r="K326" s="125">
        <v>142.88549779975156</v>
      </c>
      <c r="L326" s="125">
        <v>219.62956547930702</v>
      </c>
      <c r="M326" s="125">
        <v>40.47984967164102</v>
      </c>
      <c r="N326" s="125">
        <v>106.66331986485423</v>
      </c>
      <c r="O326" s="125">
        <v>345.66235023138569</v>
      </c>
      <c r="P326" s="125">
        <v>224.627698110067</v>
      </c>
      <c r="Q326" s="125">
        <v>172.1628091566001</v>
      </c>
      <c r="R326" s="125">
        <v>90.488141941325722</v>
      </c>
      <c r="S326" s="125">
        <v>108.10467294045789</v>
      </c>
      <c r="T326" s="125">
        <v>575.9558285439191</v>
      </c>
      <c r="U326" s="125">
        <v>788.24153473087244</v>
      </c>
      <c r="V326" s="125">
        <v>314.72059387860423</v>
      </c>
      <c r="W326" s="125">
        <v>75.519550275020393</v>
      </c>
      <c r="X326" s="125">
        <v>378.71345738275244</v>
      </c>
      <c r="Y326" s="125">
        <v>69.356095777677908</v>
      </c>
      <c r="Z326" s="125">
        <v>113.28151513258368</v>
      </c>
      <c r="AA326" s="125">
        <v>202.37082023975088</v>
      </c>
      <c r="AB326" s="125">
        <v>41.9036640777732</v>
      </c>
      <c r="AC326" s="125">
        <v>84.137661096426882</v>
      </c>
      <c r="AD326" s="125">
        <v>114.2201778108043</v>
      </c>
      <c r="AE326" s="125">
        <v>153.76428196267651</v>
      </c>
      <c r="AF326" s="125">
        <v>137.03542254829992</v>
      </c>
      <c r="AG326" s="125">
        <v>1219.2199060302535</v>
      </c>
      <c r="AH326" s="125">
        <v>131.46381648534185</v>
      </c>
      <c r="AI326" s="125">
        <v>149.09727206766706</v>
      </c>
      <c r="AJ326" s="125">
        <v>1313.9922593826689</v>
      </c>
      <c r="AK326" s="125">
        <v>136.64745055527922</v>
      </c>
      <c r="AL326" s="125">
        <v>82.122700130261975</v>
      </c>
      <c r="AM326" s="125">
        <v>54.372420904520936</v>
      </c>
      <c r="AN326" s="125">
        <v>319.81525906415237</v>
      </c>
      <c r="AO326" s="125">
        <v>693.19415868892395</v>
      </c>
      <c r="AP326" s="125">
        <v>105.32172277804294</v>
      </c>
      <c r="AQ326" s="125">
        <v>246.84248797720767</v>
      </c>
      <c r="AR326" s="125">
        <v>137.59036911763727</v>
      </c>
      <c r="AS326" s="125">
        <v>84.581471613650436</v>
      </c>
      <c r="AT326" s="125">
        <v>129.22814335059908</v>
      </c>
      <c r="AU326" s="125">
        <v>159.01116934340573</v>
      </c>
      <c r="AV326" s="125">
        <v>135.64799562629653</v>
      </c>
      <c r="AW326" s="125">
        <v>176.66133232038098</v>
      </c>
      <c r="AX326" s="125">
        <v>100.34095215653306</v>
      </c>
      <c r="AY326" s="125">
        <v>58.588943875697701</v>
      </c>
      <c r="AZ326" s="125">
        <v>86.860728855065005</v>
      </c>
    </row>
    <row r="327" spans="2:52" ht="15.75">
      <c r="B327" s="140">
        <v>43948</v>
      </c>
      <c r="C327" s="125">
        <v>136.24671660213863</v>
      </c>
      <c r="D327" s="125">
        <v>47.355743177599656</v>
      </c>
      <c r="E327" s="125">
        <v>100.74970314270149</v>
      </c>
      <c r="F327" s="125">
        <v>92.961830655437922</v>
      </c>
      <c r="G327" s="125">
        <v>110.80368725394166</v>
      </c>
      <c r="H327" s="125">
        <v>238.87930565715413</v>
      </c>
      <c r="I327" s="125">
        <v>723.43604956827949</v>
      </c>
      <c r="J327" s="125">
        <v>438.32855951603409</v>
      </c>
      <c r="K327" s="125">
        <v>146.10943415500432</v>
      </c>
      <c r="L327" s="125">
        <v>225.5685906888275</v>
      </c>
      <c r="M327" s="125">
        <v>40.701822925074744</v>
      </c>
      <c r="N327" s="125">
        <v>108.09423751874081</v>
      </c>
      <c r="O327" s="125">
        <v>363.68208529100002</v>
      </c>
      <c r="P327" s="125">
        <v>234.80477133277196</v>
      </c>
      <c r="Q327" s="125">
        <v>186.74704523196002</v>
      </c>
      <c r="R327" s="125">
        <v>94.411565036205644</v>
      </c>
      <c r="S327" s="125">
        <v>116.71538715997363</v>
      </c>
      <c r="T327" s="125">
        <v>582.8577722062355</v>
      </c>
      <c r="U327" s="125">
        <v>821.78108176791091</v>
      </c>
      <c r="V327" s="125">
        <v>330.92106382455853</v>
      </c>
      <c r="W327" s="125">
        <v>77.496279285877947</v>
      </c>
      <c r="X327" s="125">
        <v>387.42204593783327</v>
      </c>
      <c r="Y327" s="125">
        <v>74.298160893172764</v>
      </c>
      <c r="Z327" s="125">
        <v>116.17011462875234</v>
      </c>
      <c r="AA327" s="125">
        <v>210.90533917680679</v>
      </c>
      <c r="AB327" s="125">
        <v>42.023961677996475</v>
      </c>
      <c r="AC327" s="125">
        <v>88.089084172639588</v>
      </c>
      <c r="AD327" s="125">
        <v>120.93129280444748</v>
      </c>
      <c r="AE327" s="125">
        <v>169.69385096481346</v>
      </c>
      <c r="AF327" s="125">
        <v>142.03648527412915</v>
      </c>
      <c r="AG327" s="125">
        <v>1249.2366345301266</v>
      </c>
      <c r="AH327" s="125">
        <v>138.49484149637379</v>
      </c>
      <c r="AI327" s="125">
        <v>152.80302129409773</v>
      </c>
      <c r="AJ327" s="125">
        <v>1342.3219973527139</v>
      </c>
      <c r="AK327" s="125">
        <v>140.72084249428954</v>
      </c>
      <c r="AL327" s="125">
        <v>84.292469452734721</v>
      </c>
      <c r="AM327" s="125">
        <v>55.669663613449593</v>
      </c>
      <c r="AN327" s="125">
        <v>329.53473089220745</v>
      </c>
      <c r="AO327" s="125">
        <v>725.08669983940456</v>
      </c>
      <c r="AP327" s="125">
        <v>108.59022272357718</v>
      </c>
      <c r="AQ327" s="125">
        <v>254.80358614368441</v>
      </c>
      <c r="AR327" s="125">
        <v>142.72380734269095</v>
      </c>
      <c r="AS327" s="125">
        <v>87.608009860829156</v>
      </c>
      <c r="AT327" s="125">
        <v>133.82226823575712</v>
      </c>
      <c r="AU327" s="125">
        <v>167.89338092471505</v>
      </c>
      <c r="AV327" s="125">
        <v>136.58665686185401</v>
      </c>
      <c r="AW327" s="125">
        <v>179.61419249657965</v>
      </c>
      <c r="AX327" s="125">
        <v>104.76227443220974</v>
      </c>
      <c r="AY327" s="125">
        <v>59.736808898568505</v>
      </c>
      <c r="AZ327" s="125">
        <v>89.477164563685889</v>
      </c>
    </row>
    <row r="328" spans="2:52" ht="15.75">
      <c r="B328" s="140">
        <v>43949</v>
      </c>
      <c r="C328" s="125">
        <v>139.94110825048264</v>
      </c>
      <c r="D328" s="125">
        <v>47.843946715513063</v>
      </c>
      <c r="E328" s="125">
        <v>103.11660872797381</v>
      </c>
      <c r="F328" s="125">
        <v>96.724267673625931</v>
      </c>
      <c r="G328" s="125">
        <v>114.8487284916511</v>
      </c>
      <c r="H328" s="125">
        <v>247.52207528080564</v>
      </c>
      <c r="I328" s="125">
        <v>742.84141981917776</v>
      </c>
      <c r="J328" s="125">
        <v>459.98238352854059</v>
      </c>
      <c r="K328" s="125">
        <v>149.44910496988444</v>
      </c>
      <c r="L328" s="125">
        <v>233.03610086391561</v>
      </c>
      <c r="M328" s="125">
        <v>40.883437405156883</v>
      </c>
      <c r="N328" s="125">
        <v>109.41323982539608</v>
      </c>
      <c r="O328" s="125">
        <v>382.1674203618519</v>
      </c>
      <c r="P328" s="125">
        <v>245.30863131033445</v>
      </c>
      <c r="Q328" s="125">
        <v>202.3183547206786</v>
      </c>
      <c r="R328" s="125">
        <v>97.928896254109404</v>
      </c>
      <c r="S328" s="125">
        <v>124.91419933254214</v>
      </c>
      <c r="T328" s="125">
        <v>590.7584387938648</v>
      </c>
      <c r="U328" s="125">
        <v>849.43431601387351</v>
      </c>
      <c r="V328" s="125">
        <v>347.12153377051294</v>
      </c>
      <c r="W328" s="125">
        <v>79.175436187574149</v>
      </c>
      <c r="X328" s="125">
        <v>395.61710241484667</v>
      </c>
      <c r="Y328" s="125">
        <v>80.744883455414922</v>
      </c>
      <c r="Z328" s="125">
        <v>118.98655732848167</v>
      </c>
      <c r="AA328" s="125">
        <v>219.4398581138627</v>
      </c>
      <c r="AB328" s="125">
        <v>42.144259278219749</v>
      </c>
      <c r="AC328" s="125">
        <v>91.999644548994837</v>
      </c>
      <c r="AD328" s="125">
        <v>127.66115392935784</v>
      </c>
      <c r="AE328" s="125">
        <v>187.54353491389318</v>
      </c>
      <c r="AF328" s="125">
        <v>148.2352815099259</v>
      </c>
      <c r="AG328" s="125">
        <v>1279.7857285196555</v>
      </c>
      <c r="AH328" s="125">
        <v>145.25334615814094</v>
      </c>
      <c r="AI328" s="125">
        <v>156.64791004092004</v>
      </c>
      <c r="AJ328" s="125">
        <v>1368.0345134313898</v>
      </c>
      <c r="AK328" s="125">
        <v>145.08877012405941</v>
      </c>
      <c r="AL328" s="125">
        <v>86.556105667693799</v>
      </c>
      <c r="AM328" s="125">
        <v>57.03126039932247</v>
      </c>
      <c r="AN328" s="125">
        <v>338.81788659112715</v>
      </c>
      <c r="AO328" s="125">
        <v>755.60374872884961</v>
      </c>
      <c r="AP328" s="125">
        <v>111.88646884861512</v>
      </c>
      <c r="AQ328" s="125">
        <v>262.63549813301751</v>
      </c>
      <c r="AR328" s="125">
        <v>149.31109217182464</v>
      </c>
      <c r="AS328" s="125">
        <v>90.77249873623677</v>
      </c>
      <c r="AT328" s="125">
        <v>138.48323295920551</v>
      </c>
      <c r="AU328" s="125">
        <v>175.48351273576418</v>
      </c>
      <c r="AV328" s="125">
        <v>137.77715403865861</v>
      </c>
      <c r="AW328" s="125">
        <v>182.72839064936869</v>
      </c>
      <c r="AX328" s="125">
        <v>109.56635268735673</v>
      </c>
      <c r="AY328" s="125">
        <v>60.860760066796175</v>
      </c>
      <c r="AZ328" s="125">
        <v>91.772716647664581</v>
      </c>
    </row>
    <row r="329" spans="2:52" ht="15.75">
      <c r="B329" s="140">
        <v>43950</v>
      </c>
      <c r="C329" s="125">
        <v>144.01426244952444</v>
      </c>
      <c r="D329" s="125">
        <v>48.351678394942994</v>
      </c>
      <c r="E329" s="125">
        <v>105.30836329993599</v>
      </c>
      <c r="F329" s="125">
        <v>100.81447046230814</v>
      </c>
      <c r="G329" s="125">
        <v>118.84749110240067</v>
      </c>
      <c r="H329" s="125">
        <v>255.58932178370884</v>
      </c>
      <c r="I329" s="125">
        <v>761.69383919363088</v>
      </c>
      <c r="J329" s="125">
        <v>481.43081896640251</v>
      </c>
      <c r="K329" s="125">
        <v>153.08542848013138</v>
      </c>
      <c r="L329" s="125">
        <v>241.26112603514323</v>
      </c>
      <c r="M329" s="125">
        <v>41.044872498563223</v>
      </c>
      <c r="N329" s="125">
        <v>110.80418771241433</v>
      </c>
      <c r="O329" s="125">
        <v>401.02591185817499</v>
      </c>
      <c r="P329" s="125">
        <v>255.70639169216398</v>
      </c>
      <c r="Q329" s="125">
        <v>218.38772877577088</v>
      </c>
      <c r="R329" s="125">
        <v>101.04333316887144</v>
      </c>
      <c r="S329" s="125">
        <v>133.20127622945648</v>
      </c>
      <c r="T329" s="125">
        <v>598.83426601762585</v>
      </c>
      <c r="U329" s="125">
        <v>876.20253069582577</v>
      </c>
      <c r="V329" s="125">
        <v>362.96992232470126</v>
      </c>
      <c r="W329" s="125">
        <v>80.897103390579119</v>
      </c>
      <c r="X329" s="125">
        <v>404.23271162431638</v>
      </c>
      <c r="Y329" s="125">
        <v>87.791949140349189</v>
      </c>
      <c r="Z329" s="125">
        <v>122.07766138239946</v>
      </c>
      <c r="AA329" s="125">
        <v>227.7103733717633</v>
      </c>
      <c r="AB329" s="125">
        <v>42.277923278467824</v>
      </c>
      <c r="AC329" s="125">
        <v>95.930636275278829</v>
      </c>
      <c r="AD329" s="125">
        <v>134.22229987286374</v>
      </c>
      <c r="AE329" s="125">
        <v>206.70037403839166</v>
      </c>
      <c r="AF329" s="125">
        <v>154.98041232921659</v>
      </c>
      <c r="AG329" s="125">
        <v>1309.0481385462692</v>
      </c>
      <c r="AH329" s="125">
        <v>152.55689151843777</v>
      </c>
      <c r="AI329" s="125">
        <v>160.2284336989982</v>
      </c>
      <c r="AJ329" s="125">
        <v>1387.9985410236352</v>
      </c>
      <c r="AK329" s="125">
        <v>149.66935007827806</v>
      </c>
      <c r="AL329" s="125">
        <v>88.931660100617364</v>
      </c>
      <c r="AM329" s="125">
        <v>58.325116051569829</v>
      </c>
      <c r="AN329" s="125">
        <v>348.0307407142526</v>
      </c>
      <c r="AO329" s="125">
        <v>784.73182013901373</v>
      </c>
      <c r="AP329" s="125">
        <v>115.31589663527075</v>
      </c>
      <c r="AQ329" s="125">
        <v>269.75688614806063</v>
      </c>
      <c r="AR329" s="125">
        <v>157.21625233990855</v>
      </c>
      <c r="AS329" s="125">
        <v>94.112381981821116</v>
      </c>
      <c r="AT329" s="125">
        <v>143.08626982280225</v>
      </c>
      <c r="AU329" s="125">
        <v>184.46279766768887</v>
      </c>
      <c r="AV329" s="125">
        <v>138.76160362717016</v>
      </c>
      <c r="AW329" s="125">
        <v>185.88761335376421</v>
      </c>
      <c r="AX329" s="125">
        <v>114.40723440206818</v>
      </c>
      <c r="AY329" s="125">
        <v>62.128194362882709</v>
      </c>
      <c r="AZ329" s="125">
        <v>93.944851952934783</v>
      </c>
    </row>
    <row r="330" spans="2:52" ht="15.75">
      <c r="B330" s="140">
        <v>43951</v>
      </c>
      <c r="C330" s="125">
        <v>147.68825919129242</v>
      </c>
      <c r="D330" s="125">
        <v>48.878938215889455</v>
      </c>
      <c r="E330" s="125">
        <v>107.62793077350284</v>
      </c>
      <c r="F330" s="125">
        <v>104.96355332952223</v>
      </c>
      <c r="G330" s="125">
        <v>122.98798200821481</v>
      </c>
      <c r="H330" s="125">
        <v>263.48788047535822</v>
      </c>
      <c r="I330" s="125">
        <v>777.89369711731081</v>
      </c>
      <c r="J330" s="125">
        <v>496.77627961483188</v>
      </c>
      <c r="K330" s="125">
        <v>156.60335696846064</v>
      </c>
      <c r="L330" s="125">
        <v>248.27251261575299</v>
      </c>
      <c r="M330" s="125">
        <v>41.115500351928503</v>
      </c>
      <c r="N330" s="125">
        <v>112.11519606569591</v>
      </c>
      <c r="O330" s="125">
        <v>420.80658449055693</v>
      </c>
      <c r="P330" s="125">
        <v>266.14871390420132</v>
      </c>
      <c r="Q330" s="125">
        <v>235.11364248653757</v>
      </c>
      <c r="R330" s="125">
        <v>104.41997113805905</v>
      </c>
      <c r="S330" s="125">
        <v>142.30235002867133</v>
      </c>
      <c r="T330" s="125">
        <v>606.67347273292819</v>
      </c>
      <c r="U330" s="125">
        <v>903.4557443894372</v>
      </c>
      <c r="V330" s="125">
        <v>379.3239848241106</v>
      </c>
      <c r="W330" s="125">
        <v>82.831322100127906</v>
      </c>
      <c r="X330" s="125">
        <v>412.78108961465199</v>
      </c>
      <c r="Y330" s="125">
        <v>97.002276541650744</v>
      </c>
      <c r="Z330" s="125">
        <v>125.31075139060111</v>
      </c>
      <c r="AA330" s="125">
        <v>236.26889264328787</v>
      </c>
      <c r="AB330" s="125">
        <v>42.384854478666284</v>
      </c>
      <c r="AC330" s="125">
        <v>99.790799321809942</v>
      </c>
      <c r="AD330" s="125">
        <v>140.2960464034235</v>
      </c>
      <c r="AE330" s="125">
        <v>226.13046028995512</v>
      </c>
      <c r="AF330" s="125">
        <v>161.85162036008282</v>
      </c>
      <c r="AG330" s="125">
        <v>1337.5256713555041</v>
      </c>
      <c r="AH330" s="125">
        <v>160.21471333277873</v>
      </c>
      <c r="AI330" s="125">
        <v>164.05013252575517</v>
      </c>
      <c r="AJ330" s="125">
        <v>1406.0591345130665</v>
      </c>
      <c r="AK330" s="125">
        <v>154.49802441102025</v>
      </c>
      <c r="AL330" s="125">
        <v>91.527440704374271</v>
      </c>
      <c r="AM330" s="125">
        <v>59.574939966960621</v>
      </c>
      <c r="AN330" s="125">
        <v>357.07174654099225</v>
      </c>
      <c r="AO330" s="125">
        <v>812.21469492323342</v>
      </c>
      <c r="AP330" s="125">
        <v>118.46786262688951</v>
      </c>
      <c r="AQ330" s="125">
        <v>276.52301217595868</v>
      </c>
      <c r="AR330" s="125">
        <v>164.63191595352527</v>
      </c>
      <c r="AS330" s="125">
        <v>97.520255179889674</v>
      </c>
      <c r="AT330" s="125">
        <v>147.75169053547</v>
      </c>
      <c r="AU330" s="125">
        <v>194.43290024727429</v>
      </c>
      <c r="AV330" s="125">
        <v>139.81473574511273</v>
      </c>
      <c r="AW330" s="125">
        <v>189.00931559848763</v>
      </c>
      <c r="AX330" s="125">
        <v>119.44440123445672</v>
      </c>
      <c r="AY330" s="125">
        <v>63.26011681599141</v>
      </c>
      <c r="AZ330" s="125">
        <v>96.018253835238127</v>
      </c>
    </row>
    <row r="331" spans="2:52" ht="15.75">
      <c r="B331" s="140">
        <v>43952</v>
      </c>
      <c r="C331" s="125">
        <v>152.85399767119301</v>
      </c>
      <c r="D331" s="125">
        <v>49.367141753802862</v>
      </c>
      <c r="E331" s="125">
        <v>109.58772859810834</v>
      </c>
      <c r="F331" s="125">
        <v>109.28731376304761</v>
      </c>
      <c r="G331" s="125">
        <v>127.13606550126455</v>
      </c>
      <c r="H331" s="125">
        <v>271.12844604391358</v>
      </c>
      <c r="I331" s="125">
        <v>793.82509338358614</v>
      </c>
      <c r="J331" s="125">
        <v>507.23642630922012</v>
      </c>
      <c r="K331" s="125">
        <v>160.33280015886749</v>
      </c>
      <c r="L331" s="125">
        <v>255.53147070487015</v>
      </c>
      <c r="M331" s="125">
        <v>40.621105378371567</v>
      </c>
      <c r="N331" s="125">
        <v>113.6260532533192</v>
      </c>
      <c r="O331" s="125">
        <v>441.0506024125724</v>
      </c>
      <c r="P331" s="125">
        <v>275.79528914824158</v>
      </c>
      <c r="Q331" s="125">
        <v>252.47798441420142</v>
      </c>
      <c r="R331" s="125">
        <v>107.93410478212834</v>
      </c>
      <c r="S331" s="125">
        <v>151.70254317150258</v>
      </c>
      <c r="T331" s="125">
        <v>614.77081091200364</v>
      </c>
      <c r="U331" s="125">
        <v>929.62289192018795</v>
      </c>
      <c r="V331" s="125">
        <v>395.87417319946996</v>
      </c>
      <c r="W331" s="125">
        <v>84.808051110985474</v>
      </c>
      <c r="X331" s="125">
        <v>420.99188105784572</v>
      </c>
      <c r="Y331" s="125">
        <v>104.73581052299664</v>
      </c>
      <c r="Z331" s="125">
        <v>128.99540328619739</v>
      </c>
      <c r="AA331" s="125">
        <v>245.22101740009848</v>
      </c>
      <c r="AB331" s="125">
        <v>42.465052878815136</v>
      </c>
      <c r="AC331" s="125">
        <v>103.47661484894941</v>
      </c>
      <c r="AD331" s="125">
        <v>145.60120155202966</v>
      </c>
      <c r="AE331" s="125">
        <v>246.25474194541317</v>
      </c>
      <c r="AF331" s="125">
        <v>168.68080265375718</v>
      </c>
      <c r="AG331" s="125">
        <v>1364.9979823187107</v>
      </c>
      <c r="AH331" s="125">
        <v>168.44482788057584</v>
      </c>
      <c r="AI331" s="125">
        <v>167.80689957632944</v>
      </c>
      <c r="AJ331" s="125">
        <v>1423.3824410274881</v>
      </c>
      <c r="AK331" s="125">
        <v>159.56868242330765</v>
      </c>
      <c r="AL331" s="125">
        <v>94.285683237434455</v>
      </c>
      <c r="AM331" s="125">
        <v>60.946697922877334</v>
      </c>
      <c r="AN331" s="125">
        <v>366.04579848602316</v>
      </c>
      <c r="AO331" s="125">
        <v>838.42995919238103</v>
      </c>
      <c r="AP331" s="125">
        <v>121.64202556211123</v>
      </c>
      <c r="AQ331" s="125">
        <v>283.35373129242856</v>
      </c>
      <c r="AR331" s="125">
        <v>172.20237762282821</v>
      </c>
      <c r="AS331" s="125">
        <v>100.9862647141404</v>
      </c>
      <c r="AT331" s="125">
        <v>152.64882268754437</v>
      </c>
      <c r="AU331" s="125">
        <v>203.05736534591512</v>
      </c>
      <c r="AV331" s="125">
        <v>140.89076203953226</v>
      </c>
      <c r="AW331" s="125">
        <v>192.34113241737512</v>
      </c>
      <c r="AX331" s="125">
        <v>124.7318315918836</v>
      </c>
      <c r="AY331" s="125">
        <v>64.431895693505368</v>
      </c>
      <c r="AZ331" s="125">
        <v>97.894188871607795</v>
      </c>
    </row>
    <row r="332" spans="2:52" ht="15.75">
      <c r="B332" s="140">
        <v>43953</v>
      </c>
      <c r="C332" s="125">
        <v>157.90028026971973</v>
      </c>
      <c r="D332" s="125">
        <v>49.757704584133577</v>
      </c>
      <c r="E332" s="125">
        <v>111.36290778706257</v>
      </c>
      <c r="F332" s="125">
        <v>113.91332526637004</v>
      </c>
      <c r="G332" s="125">
        <v>131.17857587656212</v>
      </c>
      <c r="H332" s="125">
        <v>278.76653090936225</v>
      </c>
      <c r="I332" s="125">
        <v>811.09078415606621</v>
      </c>
      <c r="J332" s="125">
        <v>517.74058484103227</v>
      </c>
      <c r="K332" s="125">
        <v>163.9598117010984</v>
      </c>
      <c r="L332" s="125">
        <v>262.24953886779173</v>
      </c>
      <c r="M332" s="125">
        <v>40.792630165115803</v>
      </c>
      <c r="N332" s="125">
        <v>115.02499509371113</v>
      </c>
      <c r="O332" s="125">
        <v>461.18526633679113</v>
      </c>
      <c r="P332" s="125">
        <v>285.22754320890124</v>
      </c>
      <c r="Q332" s="125">
        <v>269.38954037243457</v>
      </c>
      <c r="R332" s="125">
        <v>112.56099412058902</v>
      </c>
      <c r="S332" s="125">
        <v>161.34791610418338</v>
      </c>
      <c r="T332" s="125">
        <v>623.19081342079573</v>
      </c>
      <c r="U332" s="125">
        <v>954.43038410201427</v>
      </c>
      <c r="V332" s="125">
        <v>413.15687990669136</v>
      </c>
      <c r="W332" s="125">
        <v>86.912311025769327</v>
      </c>
      <c r="X332" s="125">
        <v>428.337249361121</v>
      </c>
      <c r="Y332" s="125">
        <v>112.85690778608047</v>
      </c>
      <c r="Z332" s="125">
        <v>132.74988433963821</v>
      </c>
      <c r="AA332" s="125">
        <v>254.11554135418433</v>
      </c>
      <c r="AB332" s="125">
        <v>42.531884878939181</v>
      </c>
      <c r="AC332" s="125">
        <v>107.1379127561744</v>
      </c>
      <c r="AD332" s="125">
        <v>150.75638765049862</v>
      </c>
      <c r="AE332" s="125">
        <v>268.88255808938521</v>
      </c>
      <c r="AF332" s="125">
        <v>175.25783052428054</v>
      </c>
      <c r="AG332" s="125">
        <v>1391.9170191778635</v>
      </c>
      <c r="AH332" s="125">
        <v>176.37517004418166</v>
      </c>
      <c r="AI332" s="125">
        <v>171.47554493065562</v>
      </c>
      <c r="AJ332" s="125">
        <v>1440.3459162493255</v>
      </c>
      <c r="AK332" s="125">
        <v>164.70166956517488</v>
      </c>
      <c r="AL332" s="125">
        <v>96.61069395901923</v>
      </c>
      <c r="AM332" s="125">
        <v>62.484421656176558</v>
      </c>
      <c r="AN332" s="125">
        <v>374.63040201911474</v>
      </c>
      <c r="AO332" s="125">
        <v>865.49479221099193</v>
      </c>
      <c r="AP332" s="125">
        <v>124.71075301521894</v>
      </c>
      <c r="AQ332" s="125">
        <v>289.94222632675417</v>
      </c>
      <c r="AR332" s="125">
        <v>179.73936944225298</v>
      </c>
      <c r="AS332" s="125">
        <v>104.53258122125297</v>
      </c>
      <c r="AT332" s="125">
        <v>157.58160275337357</v>
      </c>
      <c r="AU332" s="125">
        <v>211.91949278571775</v>
      </c>
      <c r="AV332" s="125">
        <v>141.89810580452081</v>
      </c>
      <c r="AW332" s="125">
        <v>195.62792468465599</v>
      </c>
      <c r="AX332" s="125">
        <v>130.31859675376799</v>
      </c>
      <c r="AY332" s="125">
        <v>65.603674571019312</v>
      </c>
      <c r="AZ332" s="125">
        <v>99.572657062043845</v>
      </c>
    </row>
    <row r="333" spans="2:52" ht="15.75">
      <c r="B333" s="140">
        <v>43954</v>
      </c>
      <c r="C333" s="125">
        <v>162.52118338823203</v>
      </c>
      <c r="D333" s="125">
        <v>50.089682989914699</v>
      </c>
      <c r="E333" s="125">
        <v>113.34637466752076</v>
      </c>
      <c r="F333" s="125">
        <v>118.82981182378315</v>
      </c>
      <c r="G333" s="125">
        <v>135.63108596258215</v>
      </c>
      <c r="H333" s="125">
        <v>286.36492452510413</v>
      </c>
      <c r="I333" s="125">
        <v>828.03191680541534</v>
      </c>
      <c r="J333" s="125">
        <v>533.0567042645124</v>
      </c>
      <c r="K333" s="125">
        <v>167.74047071559329</v>
      </c>
      <c r="L333" s="125">
        <v>269.55020737410308</v>
      </c>
      <c r="M333" s="125">
        <v>41.488819005430678</v>
      </c>
      <c r="N333" s="125">
        <v>116.41594298072937</v>
      </c>
      <c r="O333" s="125">
        <v>481.33909539464429</v>
      </c>
      <c r="P333" s="125">
        <v>295.17544130482304</v>
      </c>
      <c r="Q333" s="125">
        <v>285.51324874385853</v>
      </c>
      <c r="R333" s="125">
        <v>117.02160961965788</v>
      </c>
      <c r="S333" s="125">
        <v>171.13549331497688</v>
      </c>
      <c r="T333" s="125">
        <v>631.4756042104683</v>
      </c>
      <c r="U333" s="125">
        <v>978.80469340590571</v>
      </c>
      <c r="V333" s="125">
        <v>428.32946122567807</v>
      </c>
      <c r="W333" s="125">
        <v>88.602095502792722</v>
      </c>
      <c r="X333" s="125">
        <v>434.99600095834529</v>
      </c>
      <c r="Y333" s="125">
        <v>121.57834817185639</v>
      </c>
      <c r="Z333" s="125">
        <v>136.65333426314737</v>
      </c>
      <c r="AA333" s="125">
        <v>263.0196654420576</v>
      </c>
      <c r="AB333" s="125">
        <v>42.598716879063218</v>
      </c>
      <c r="AC333" s="125">
        <v>110.96538564281957</v>
      </c>
      <c r="AD333" s="125">
        <v>156.19276571797496</v>
      </c>
      <c r="AE333" s="125">
        <v>290.94172480676258</v>
      </c>
      <c r="AF333" s="125">
        <v>182.46524445268147</v>
      </c>
      <c r="AG333" s="125">
        <v>1417.0491736835174</v>
      </c>
      <c r="AH333" s="125">
        <v>183.71959345686815</v>
      </c>
      <c r="AI333" s="125">
        <v>175.02360270064241</v>
      </c>
      <c r="AJ333" s="125">
        <v>1456.1740870255799</v>
      </c>
      <c r="AK333" s="125">
        <v>169.92387291212691</v>
      </c>
      <c r="AL333" s="125">
        <v>99.238966948636815</v>
      </c>
      <c r="AM333" s="125">
        <v>64.076338296376193</v>
      </c>
      <c r="AN333" s="125">
        <v>382.97620337411183</v>
      </c>
      <c r="AO333" s="125">
        <v>891.89884953557589</v>
      </c>
      <c r="AP333" s="125">
        <v>127.63797495285783</v>
      </c>
      <c r="AQ333" s="125">
        <v>296.49842481679383</v>
      </c>
      <c r="AR333" s="125">
        <v>187.70100998200618</v>
      </c>
      <c r="AS333" s="125">
        <v>108.16265346693305</v>
      </c>
      <c r="AT333" s="125">
        <v>161.99303208053789</v>
      </c>
      <c r="AU333" s="125">
        <v>219.30041478940612</v>
      </c>
      <c r="AV333" s="125">
        <v>142.95123792246338</v>
      </c>
      <c r="AW333" s="125">
        <v>199.07042685957634</v>
      </c>
      <c r="AX333" s="125">
        <v>136.16053256863268</v>
      </c>
      <c r="AY333" s="125">
        <v>66.934879146154216</v>
      </c>
      <c r="AZ333" s="125">
        <v>101.7201090115723</v>
      </c>
    </row>
    <row r="334" spans="2:52" ht="15.75">
      <c r="B334" s="140">
        <v>43955</v>
      </c>
      <c r="C334" s="125">
        <v>168.16474539362824</v>
      </c>
      <c r="D334" s="125">
        <v>50.460717678728884</v>
      </c>
      <c r="E334" s="125">
        <v>115.28723724744408</v>
      </c>
      <c r="F334" s="125">
        <v>123.33806317004179</v>
      </c>
      <c r="G334" s="125">
        <v>139.86015705281162</v>
      </c>
      <c r="H334" s="125">
        <v>294.14440946763318</v>
      </c>
      <c r="I334" s="125">
        <v>844.39605723586521</v>
      </c>
      <c r="J334" s="125">
        <v>553.2581376420336</v>
      </c>
      <c r="K334" s="125">
        <v>171.15796297746425</v>
      </c>
      <c r="L334" s="125">
        <v>276.66519724903384</v>
      </c>
      <c r="M334" s="125">
        <v>41.630074712161225</v>
      </c>
      <c r="N334" s="125">
        <v>117.71895738063729</v>
      </c>
      <c r="O334" s="125">
        <v>501.5808585950557</v>
      </c>
      <c r="P334" s="125">
        <v>305.08089956245163</v>
      </c>
      <c r="Q334" s="125">
        <v>303.2352915873725</v>
      </c>
      <c r="R334" s="125">
        <v>121.56536203842263</v>
      </c>
      <c r="S334" s="125">
        <v>180.48174690404124</v>
      </c>
      <c r="T334" s="125">
        <v>639.71430009589585</v>
      </c>
      <c r="U334" s="125">
        <v>1002.6732772446485</v>
      </c>
      <c r="V334" s="125">
        <v>444.90091626228508</v>
      </c>
      <c r="W334" s="125">
        <v>91.269616909917687</v>
      </c>
      <c r="X334" s="125">
        <v>441.0997373848449</v>
      </c>
      <c r="Y334" s="125">
        <v>134.12222641477317</v>
      </c>
      <c r="Z334" s="125">
        <v>140.79420332332793</v>
      </c>
      <c r="AA334" s="125">
        <v>272.03419106848673</v>
      </c>
      <c r="AB334" s="125">
        <v>42.67891527921207</v>
      </c>
      <c r="AC334" s="125">
        <v>114.89910154909406</v>
      </c>
      <c r="AD334" s="125">
        <v>161.89158962319152</v>
      </c>
      <c r="AE334" s="125">
        <v>312.42485704005719</v>
      </c>
      <c r="AF334" s="125">
        <v>189.78822915836002</v>
      </c>
      <c r="AG334" s="125">
        <v>1441.1471559539771</v>
      </c>
      <c r="AH334" s="125">
        <v>191.0912689044811</v>
      </c>
      <c r="AI334" s="125">
        <v>178.54383256655089</v>
      </c>
      <c r="AJ334" s="125">
        <v>1471.3883415557109</v>
      </c>
      <c r="AK334" s="125">
        <v>174.93953463360862</v>
      </c>
      <c r="AL334" s="125">
        <v>101.37624388524888</v>
      </c>
      <c r="AM334" s="125">
        <v>65.698738446707324</v>
      </c>
      <c r="AN334" s="125">
        <v>390.95710607379618</v>
      </c>
      <c r="AO334" s="125">
        <v>917.6421311661328</v>
      </c>
      <c r="AP334" s="125">
        <v>130.54299994689381</v>
      </c>
      <c r="AQ334" s="125">
        <v>303.86203691398123</v>
      </c>
      <c r="AR334" s="125">
        <v>194.87820091524142</v>
      </c>
      <c r="AS334" s="125">
        <v>111.76070145963148</v>
      </c>
      <c r="AT334" s="125">
        <v>166.63171685788947</v>
      </c>
      <c r="AU334" s="125">
        <v>228.40689928420622</v>
      </c>
      <c r="AV334" s="125">
        <v>144.09594674631398</v>
      </c>
      <c r="AW334" s="125">
        <v>202.64237462036564</v>
      </c>
      <c r="AX334" s="125">
        <v>141.95339710407805</v>
      </c>
      <c r="AY334" s="125">
        <v>68.30594014569435</v>
      </c>
      <c r="AZ334" s="125">
        <v>103.59604404794199</v>
      </c>
    </row>
    <row r="335" spans="2:52" ht="15.75">
      <c r="B335" s="140">
        <v>43956</v>
      </c>
      <c r="C335" s="125">
        <v>174.99703909659888</v>
      </c>
      <c r="D335" s="125">
        <v>50.714583518443838</v>
      </c>
      <c r="E335" s="125">
        <v>117.35591272897207</v>
      </c>
      <c r="F335" s="125">
        <v>128.37034721523432</v>
      </c>
      <c r="G335" s="125">
        <v>144.22408695441626</v>
      </c>
      <c r="H335" s="125">
        <v>301.89660667598883</v>
      </c>
      <c r="I335" s="125">
        <v>859.00918655757198</v>
      </c>
      <c r="J335" s="125">
        <v>570.76017832422883</v>
      </c>
      <c r="K335" s="125">
        <v>174.13180647743022</v>
      </c>
      <c r="L335" s="125">
        <v>283.22584222448057</v>
      </c>
      <c r="M335" s="125">
        <v>41.19621789863168</v>
      </c>
      <c r="N335" s="125">
        <v>119.07792945416088</v>
      </c>
      <c r="O335" s="125">
        <v>521.54078159496009</v>
      </c>
      <c r="P335" s="125">
        <v>314.66381504905206</v>
      </c>
      <c r="Q335" s="125">
        <v>319.41333427512819</v>
      </c>
      <c r="R335" s="125">
        <v>126.07074357117389</v>
      </c>
      <c r="S335" s="125">
        <v>190.54392547946622</v>
      </c>
      <c r="T335" s="125">
        <v>646.52712694333809</v>
      </c>
      <c r="U335" s="125">
        <v>1025.5179742809999</v>
      </c>
      <c r="V335" s="125">
        <v>463.95111881541862</v>
      </c>
      <c r="W335" s="125">
        <v>93.937138317042667</v>
      </c>
      <c r="X335" s="125">
        <v>446.77862972447554</v>
      </c>
      <c r="Y335" s="125">
        <v>145.16144721094264</v>
      </c>
      <c r="Z335" s="125">
        <v>144.64411755915623</v>
      </c>
      <c r="AA335" s="125">
        <v>282.43113596031071</v>
      </c>
      <c r="AB335" s="125">
        <v>42.745747279336115</v>
      </c>
      <c r="AC335" s="125">
        <v>118.91045658509763</v>
      </c>
      <c r="AD335" s="125">
        <v>167.85285936614832</v>
      </c>
      <c r="AE335" s="125">
        <v>334.528334102364</v>
      </c>
      <c r="AF335" s="125">
        <v>196.48082780616093</v>
      </c>
      <c r="AG335" s="125">
        <v>1464.0887310127666</v>
      </c>
      <c r="AH335" s="125">
        <v>198.99435903316046</v>
      </c>
      <c r="AI335" s="125">
        <v>181.59098806312778</v>
      </c>
      <c r="AJ335" s="125">
        <v>1486.0753330897694</v>
      </c>
      <c r="AK335" s="125">
        <v>180.16173798056064</v>
      </c>
      <c r="AL335" s="125">
        <v>103.04418635942925</v>
      </c>
      <c r="AM335" s="125">
        <v>67.355009163851207</v>
      </c>
      <c r="AN335" s="125">
        <v>399.06633704675556</v>
      </c>
      <c r="AO335" s="125">
        <v>942.14477271810881</v>
      </c>
      <c r="AP335" s="125">
        <v>133.62005125385261</v>
      </c>
      <c r="AQ335" s="125">
        <v>313.85781737047034</v>
      </c>
      <c r="AR335" s="125">
        <v>200.36098069839778</v>
      </c>
      <c r="AS335" s="125">
        <v>115.3966858750928</v>
      </c>
      <c r="AT335" s="125">
        <v>172.03683178097069</v>
      </c>
      <c r="AU335" s="125">
        <v>237.51338377900632</v>
      </c>
      <c r="AV335" s="125">
        <v>144.98881962891747</v>
      </c>
      <c r="AW335" s="125">
        <v>205.92729086466292</v>
      </c>
      <c r="AX335" s="125">
        <v>147.53770870199151</v>
      </c>
      <c r="AY335" s="125">
        <v>69.677001145234485</v>
      </c>
      <c r="AZ335" s="125">
        <v>105.5213457957951</v>
      </c>
    </row>
    <row r="336" spans="2:52" ht="15.75">
      <c r="B336" s="140">
        <v>43957</v>
      </c>
      <c r="C336" s="125">
        <v>181.73318538285392</v>
      </c>
      <c r="D336" s="125">
        <v>50.968449358158807</v>
      </c>
      <c r="E336" s="125">
        <v>120.25300516534539</v>
      </c>
      <c r="F336" s="125">
        <v>133.46543667752749</v>
      </c>
      <c r="G336" s="125">
        <v>148.69431307731929</v>
      </c>
      <c r="H336" s="125">
        <v>309.82493380491826</v>
      </c>
      <c r="I336" s="125">
        <v>873.8226603997299</v>
      </c>
      <c r="J336" s="125">
        <v>591.43107130093711</v>
      </c>
      <c r="K336" s="125">
        <v>177.15021439575847</v>
      </c>
      <c r="L336" s="125">
        <v>288.94689686672825</v>
      </c>
      <c r="M336" s="125">
        <v>40.782540471777914</v>
      </c>
      <c r="N336" s="125">
        <v>120.42890757431077</v>
      </c>
      <c r="O336" s="125">
        <v>541.35978449461095</v>
      </c>
      <c r="P336" s="125">
        <v>324.07909317439447</v>
      </c>
      <c r="Q336" s="125">
        <v>333.13274914887558</v>
      </c>
      <c r="R336" s="125">
        <v>131.06215632676276</v>
      </c>
      <c r="S336" s="125">
        <v>200.37563505243267</v>
      </c>
      <c r="T336" s="125">
        <v>653.74866194175468</v>
      </c>
      <c r="U336" s="125">
        <v>1047.2392975382093</v>
      </c>
      <c r="V336" s="125">
        <v>483.12419541131618</v>
      </c>
      <c r="W336" s="125">
        <v>96.934114559310586</v>
      </c>
      <c r="X336" s="125">
        <v>451.85530199484043</v>
      </c>
      <c r="Y336" s="125">
        <v>157.93583694822641</v>
      </c>
      <c r="Z336" s="125">
        <v>148.16350711452046</v>
      </c>
      <c r="AA336" s="125">
        <v>292.31927376139913</v>
      </c>
      <c r="AB336" s="125">
        <v>42.78584647941053</v>
      </c>
      <c r="AC336" s="125">
        <v>122.79377516154796</v>
      </c>
      <c r="AD336" s="125">
        <v>173.68290619023497</v>
      </c>
      <c r="AE336" s="125">
        <v>356.00408127817036</v>
      </c>
      <c r="AF336" s="125">
        <v>202.59557256757395</v>
      </c>
      <c r="AG336" s="125">
        <v>1485.5892200330904</v>
      </c>
      <c r="AH336" s="125">
        <v>206.12076616643509</v>
      </c>
      <c r="AI336" s="125">
        <v>184.91642260048795</v>
      </c>
      <c r="AJ336" s="125">
        <v>1499.6020522926369</v>
      </c>
      <c r="AK336" s="125">
        <v>185.49271176932845</v>
      </c>
      <c r="AL336" s="125">
        <v>104.79155466571345</v>
      </c>
      <c r="AM336" s="125">
        <v>69.133213921521019</v>
      </c>
      <c r="AN336" s="125">
        <v>406.88989812442423</v>
      </c>
      <c r="AO336" s="125">
        <v>965.06964373536778</v>
      </c>
      <c r="AP336" s="125">
        <v>136.51120315813674</v>
      </c>
      <c r="AQ336" s="125">
        <v>326.85717644554887</v>
      </c>
      <c r="AR336" s="125">
        <v>204.92543147552377</v>
      </c>
      <c r="AS336" s="125">
        <v>118.99719727186671</v>
      </c>
      <c r="AT336" s="125">
        <v>177.62018627282615</v>
      </c>
      <c r="AU336" s="125">
        <v>246.66003655681965</v>
      </c>
      <c r="AV336" s="125">
        <v>145.79011580561288</v>
      </c>
      <c r="AW336" s="125">
        <v>209.06212527027159</v>
      </c>
      <c r="AX336" s="125">
        <v>153.12938099181792</v>
      </c>
      <c r="AY336" s="125">
        <v>70.976320580845211</v>
      </c>
      <c r="AZ336" s="125">
        <v>107.34791412068137</v>
      </c>
    </row>
    <row r="337" spans="2:52" ht="15.75">
      <c r="B337" s="140">
        <v>43958</v>
      </c>
      <c r="C337" s="125">
        <v>188.30908597458298</v>
      </c>
      <c r="D337" s="125">
        <v>51.1832589148407</v>
      </c>
      <c r="E337" s="125">
        <v>122.87080274265658</v>
      </c>
      <c r="F337" s="125">
        <v>138.3308938335463</v>
      </c>
      <c r="G337" s="125">
        <v>153.41762544140906</v>
      </c>
      <c r="H337" s="125">
        <v>317.51015202939374</v>
      </c>
      <c r="I337" s="125">
        <v>890.81988951480525</v>
      </c>
      <c r="J337" s="125">
        <v>611.3390924289663</v>
      </c>
      <c r="K337" s="125">
        <v>179.75690029966512</v>
      </c>
      <c r="L337" s="125">
        <v>294.8119197231623</v>
      </c>
      <c r="M337" s="125">
        <v>41.014603418549541</v>
      </c>
      <c r="N337" s="125">
        <v>121.77988569446072</v>
      </c>
      <c r="O337" s="125">
        <v>559.72674668124989</v>
      </c>
      <c r="P337" s="125">
        <v>332.97660527255999</v>
      </c>
      <c r="Q337" s="125">
        <v>345.76547769598955</v>
      </c>
      <c r="R337" s="125">
        <v>135.2509780499027</v>
      </c>
      <c r="S337" s="125">
        <v>209.95726123975257</v>
      </c>
      <c r="T337" s="125">
        <v>660.78581732319014</v>
      </c>
      <c r="U337" s="125">
        <v>1067.3563932953157</v>
      </c>
      <c r="V337" s="125">
        <v>499.58222825460263</v>
      </c>
      <c r="W337" s="125">
        <v>99.612263541762758</v>
      </c>
      <c r="X337" s="125">
        <v>456.69594977250028</v>
      </c>
      <c r="Y337" s="125">
        <v>168.15180240737087</v>
      </c>
      <c r="Z337" s="125">
        <v>151.55720418576453</v>
      </c>
      <c r="AA337" s="125">
        <v>300.94499396943598</v>
      </c>
      <c r="AB337" s="125">
        <v>42.799212879435345</v>
      </c>
      <c r="AC337" s="125">
        <v>127.01625414681487</v>
      </c>
      <c r="AD337" s="125">
        <v>179.3067455703829</v>
      </c>
      <c r="AE337" s="125">
        <v>375.61879396693979</v>
      </c>
      <c r="AF337" s="125">
        <v>208.4056307343462</v>
      </c>
      <c r="AG337" s="125">
        <v>1504.548508226655</v>
      </c>
      <c r="AH337" s="125">
        <v>213.0223440115663</v>
      </c>
      <c r="AI337" s="125">
        <v>188.08416568140427</v>
      </c>
      <c r="AJ337" s="125">
        <v>1512.6646625630281</v>
      </c>
      <c r="AK337" s="125">
        <v>190.58536829793812</v>
      </c>
      <c r="AL337" s="125">
        <v>107.01908822971627</v>
      </c>
      <c r="AM337" s="125">
        <v>70.989320982860178</v>
      </c>
      <c r="AN337" s="125">
        <v>415.0850532455766</v>
      </c>
      <c r="AO337" s="125">
        <v>989.3025809224348</v>
      </c>
      <c r="AP337" s="125">
        <v>139.3607357931653</v>
      </c>
      <c r="AQ337" s="125">
        <v>341.16454556420689</v>
      </c>
      <c r="AR337" s="125">
        <v>208.72635130230557</v>
      </c>
      <c r="AS337" s="125">
        <v>122.60411351923695</v>
      </c>
      <c r="AT337" s="125">
        <v>182.32571088846811</v>
      </c>
      <c r="AU337" s="125">
        <v>255.99581500048717</v>
      </c>
      <c r="AV337" s="125">
        <v>146.47694109992327</v>
      </c>
      <c r="AW337" s="125">
        <v>212.26262048030654</v>
      </c>
      <c r="AX337" s="125">
        <v>158.66216774634111</v>
      </c>
      <c r="AY337" s="125">
        <v>72.307525155980116</v>
      </c>
      <c r="AZ337" s="125">
        <v>109.22384915705106</v>
      </c>
    </row>
    <row r="338" spans="2:52" ht="15.75">
      <c r="B338" s="140">
        <v>43959</v>
      </c>
      <c r="C338" s="125">
        <v>194.4304715054748</v>
      </c>
      <c r="D338" s="125">
        <v>51.398068471522599</v>
      </c>
      <c r="E338" s="125">
        <v>125.5880103545492</v>
      </c>
      <c r="F338" s="125">
        <v>143.16102294244598</v>
      </c>
      <c r="G338" s="125">
        <v>158.11852159556517</v>
      </c>
      <c r="H338" s="125">
        <v>324.5975208051608</v>
      </c>
      <c r="I338" s="125">
        <v>906.01401794582046</v>
      </c>
      <c r="J338" s="125">
        <v>632.65549235455705</v>
      </c>
      <c r="K338" s="125">
        <v>182.47399953861859</v>
      </c>
      <c r="L338" s="125">
        <v>301.26896140428801</v>
      </c>
      <c r="M338" s="125">
        <v>41.256756058659057</v>
      </c>
      <c r="N338" s="125">
        <v>123.0109545140056</v>
      </c>
      <c r="O338" s="125">
        <v>576.82542796560745</v>
      </c>
      <c r="P338" s="125">
        <v>341.71921196095542</v>
      </c>
      <c r="Q338" s="125">
        <v>357.85486307978681</v>
      </c>
      <c r="R338" s="125">
        <v>139.82990378084648</v>
      </c>
      <c r="S338" s="125">
        <v>219.13188897592227</v>
      </c>
      <c r="T338" s="125">
        <v>667.34665869409207</v>
      </c>
      <c r="U338" s="125">
        <v>1086.7874434419127</v>
      </c>
      <c r="V338" s="125">
        <v>515.9906388883112</v>
      </c>
      <c r="W338" s="125">
        <v>102.12037131897988</v>
      </c>
      <c r="X338" s="125">
        <v>461.84843597082505</v>
      </c>
      <c r="Y338" s="125">
        <v>179.71537352589166</v>
      </c>
      <c r="Z338" s="125">
        <v>154.26657551013227</v>
      </c>
      <c r="AA338" s="125">
        <v>309.1099077556745</v>
      </c>
      <c r="AB338" s="125">
        <v>42.825945679484953</v>
      </c>
      <c r="AC338" s="125">
        <v>131.37085586162081</v>
      </c>
      <c r="AD338" s="125">
        <v>184.79936203166071</v>
      </c>
      <c r="AE338" s="125">
        <v>394.00020205517285</v>
      </c>
      <c r="AF338" s="125">
        <v>214.41531115277965</v>
      </c>
      <c r="AG338" s="125">
        <v>1523.3276606654115</v>
      </c>
      <c r="AH338" s="125">
        <v>220.094247074988</v>
      </c>
      <c r="AI338" s="125">
        <v>191.15914908205946</v>
      </c>
      <c r="AJ338" s="125">
        <v>1524.9958606550238</v>
      </c>
      <c r="AK338" s="125">
        <v>195.84423583876065</v>
      </c>
      <c r="AL338" s="125">
        <v>108.44514294248953</v>
      </c>
      <c r="AM338" s="125">
        <v>72.774299853892529</v>
      </c>
      <c r="AN338" s="125">
        <v>422.96552512269778</v>
      </c>
      <c r="AO338" s="125">
        <v>1013.5490033277473</v>
      </c>
      <c r="AP338" s="125">
        <v>142.23246537179685</v>
      </c>
      <c r="AQ338" s="125">
        <v>356.44081101144218</v>
      </c>
      <c r="AR338" s="125">
        <v>213.0167676835546</v>
      </c>
      <c r="AS338" s="125">
        <v>126.31744882266948</v>
      </c>
      <c r="AT338" s="125">
        <v>186.73268422641308</v>
      </c>
      <c r="AU338" s="125">
        <v>266.55337871914156</v>
      </c>
      <c r="AV338" s="125">
        <v>147.0264013353715</v>
      </c>
      <c r="AW338" s="125">
        <v>215.37681863309552</v>
      </c>
      <c r="AX338" s="125">
        <v>164.01584433098401</v>
      </c>
      <c r="AY338" s="125">
        <v>73.463361463731971</v>
      </c>
      <c r="AZ338" s="125">
        <v>111.02573412619563</v>
      </c>
    </row>
    <row r="339" spans="2:52" ht="15.75">
      <c r="B339" s="140">
        <v>43960</v>
      </c>
      <c r="C339" s="125">
        <v>200.21679785690321</v>
      </c>
      <c r="D339" s="125">
        <v>51.63240616972103</v>
      </c>
      <c r="E339" s="125">
        <v>128.75019621647303</v>
      </c>
      <c r="F339" s="125">
        <v>147.93227197281377</v>
      </c>
      <c r="G339" s="125">
        <v>162.88015844760602</v>
      </c>
      <c r="H339" s="125">
        <v>331.47899122307393</v>
      </c>
      <c r="I339" s="125">
        <v>920.88759514411379</v>
      </c>
      <c r="J339" s="125">
        <v>655.84973067689612</v>
      </c>
      <c r="K339" s="125">
        <v>185.45648986602799</v>
      </c>
      <c r="L339" s="125">
        <v>308.17001720393245</v>
      </c>
      <c r="M339" s="125">
        <v>41.387922072051715</v>
      </c>
      <c r="N339" s="125">
        <v>124.33795077403451</v>
      </c>
      <c r="O339" s="125">
        <v>596.05707588740177</v>
      </c>
      <c r="P339" s="125">
        <v>350.40664685956972</v>
      </c>
      <c r="Q339" s="125">
        <v>370.53739808353805</v>
      </c>
      <c r="R339" s="125">
        <v>143.12660240417264</v>
      </c>
      <c r="S339" s="125">
        <v>227.26205080733288</v>
      </c>
      <c r="T339" s="125">
        <v>673.63707662675529</v>
      </c>
      <c r="U339" s="125">
        <v>1105.5676829489332</v>
      </c>
      <c r="V339" s="125">
        <v>531.70197562557064</v>
      </c>
      <c r="W339" s="125">
        <v>104.89416847937676</v>
      </c>
      <c r="X339" s="125">
        <v>467.03239210151048</v>
      </c>
      <c r="Y339" s="125">
        <v>192.54802441010338</v>
      </c>
      <c r="Z339" s="125">
        <v>156.80370157848347</v>
      </c>
      <c r="AA339" s="125">
        <v>317.13081953510107</v>
      </c>
      <c r="AB339" s="125">
        <v>42.866044879559389</v>
      </c>
      <c r="AC339" s="125">
        <v>135.57971394693527</v>
      </c>
      <c r="AD339" s="125">
        <v>190.51693206814443</v>
      </c>
      <c r="AE339" s="125">
        <v>410.64612163366922</v>
      </c>
      <c r="AF339" s="125">
        <v>220.75069103444989</v>
      </c>
      <c r="AG339" s="125">
        <v>1539.6524634449065</v>
      </c>
      <c r="AH339" s="125">
        <v>227.41141845274797</v>
      </c>
      <c r="AI339" s="125">
        <v>194.49385958744574</v>
      </c>
      <c r="AJ339" s="125">
        <v>1536.8100766450202</v>
      </c>
      <c r="AK339" s="125">
        <v>201.07621630407814</v>
      </c>
      <c r="AL339" s="125">
        <v>109.83509500430651</v>
      </c>
      <c r="AM339" s="125">
        <v>74.532182271474682</v>
      </c>
      <c r="AN339" s="125">
        <v>430.81475185502148</v>
      </c>
      <c r="AO339" s="125">
        <v>1036.2176551983428</v>
      </c>
      <c r="AP339" s="125">
        <v>145.24570046589719</v>
      </c>
      <c r="AQ339" s="125">
        <v>371.65248337010564</v>
      </c>
      <c r="AR339" s="125">
        <v>218.24643172700786</v>
      </c>
      <c r="AS339" s="125">
        <v>130.10074480184667</v>
      </c>
      <c r="AT339" s="125">
        <v>191.26888125171948</v>
      </c>
      <c r="AU339" s="125">
        <v>277.41555191731334</v>
      </c>
      <c r="AV339" s="125">
        <v>147.50717904138878</v>
      </c>
      <c r="AW339" s="125">
        <v>218.63359453263868</v>
      </c>
      <c r="AX339" s="125">
        <v>169.03338265160485</v>
      </c>
      <c r="AY339" s="125">
        <v>74.547456207554404</v>
      </c>
      <c r="AZ339" s="125">
        <v>112.77825238385678</v>
      </c>
    </row>
    <row r="340" spans="2:52" ht="15.75">
      <c r="B340" s="140">
        <v>43961</v>
      </c>
      <c r="C340" s="125">
        <v>206.75773575164482</v>
      </c>
      <c r="D340" s="125">
        <v>51.847215726402915</v>
      </c>
      <c r="E340" s="125">
        <v>131.70882819806343</v>
      </c>
      <c r="F340" s="125">
        <v>152.77810243598859</v>
      </c>
      <c r="G340" s="125">
        <v>167.33664560313039</v>
      </c>
      <c r="H340" s="125">
        <v>338.08510359614633</v>
      </c>
      <c r="I340" s="125">
        <v>936.35419212294244</v>
      </c>
      <c r="J340" s="125">
        <v>677.04876570269005</v>
      </c>
      <c r="K340" s="125">
        <v>188.38310838534139</v>
      </c>
      <c r="L340" s="125">
        <v>314.33912245668546</v>
      </c>
      <c r="M340" s="125">
        <v>40.994424031873741</v>
      </c>
      <c r="N340" s="125">
        <v>125.66494703406342</v>
      </c>
      <c r="O340" s="125">
        <v>614.62019885359348</v>
      </c>
      <c r="P340" s="125">
        <v>358.05218372808639</v>
      </c>
      <c r="Q340" s="125">
        <v>383.60027330161114</v>
      </c>
      <c r="R340" s="125">
        <v>146.79102201846146</v>
      </c>
      <c r="S340" s="125">
        <v>235.76488591931482</v>
      </c>
      <c r="T340" s="125">
        <v>680.79407875922846</v>
      </c>
      <c r="U340" s="125">
        <v>1123.1271343454102</v>
      </c>
      <c r="V340" s="125">
        <v>549.99130429851209</v>
      </c>
      <c r="W340" s="125">
        <v>107.66796563977366</v>
      </c>
      <c r="X340" s="125">
        <v>471.80580866003618</v>
      </c>
      <c r="Y340" s="125">
        <v>203.53658333937898</v>
      </c>
      <c r="Z340" s="125">
        <v>159.2244457170938</v>
      </c>
      <c r="AA340" s="125">
        <v>327.01415726929571</v>
      </c>
      <c r="AB340" s="125">
        <v>42.94624327970822</v>
      </c>
      <c r="AC340" s="125">
        <v>139.7449851524018</v>
      </c>
      <c r="AD340" s="125">
        <v>196.59067859870422</v>
      </c>
      <c r="AE340" s="125">
        <v>427.6612940865777</v>
      </c>
      <c r="AF340" s="125">
        <v>226.62378780700988</v>
      </c>
      <c r="AG340" s="125">
        <v>1555.2052558466517</v>
      </c>
      <c r="AH340" s="125">
        <v>234.72177682177639</v>
      </c>
      <c r="AI340" s="125">
        <v>197.9352437251323</v>
      </c>
      <c r="AJ340" s="125">
        <v>1548.2424308551308</v>
      </c>
      <c r="AK340" s="125">
        <v>206.14198575718282</v>
      </c>
      <c r="AL340" s="125">
        <v>111.78463815594591</v>
      </c>
      <c r="AM340" s="125">
        <v>76.225710612112607</v>
      </c>
      <c r="AN340" s="125">
        <v>438.46200104419046</v>
      </c>
      <c r="AO340" s="125">
        <v>1058.1985609384203</v>
      </c>
      <c r="AP340" s="125">
        <v>148.28113250360047</v>
      </c>
      <c r="AQ340" s="125">
        <v>387.04178672234167</v>
      </c>
      <c r="AR340" s="125">
        <v>223.50329002348704</v>
      </c>
      <c r="AS340" s="125">
        <v>134.03283038718502</v>
      </c>
      <c r="AT340" s="125">
        <v>196.08134960862603</v>
      </c>
      <c r="AU340" s="125">
        <v>290.0635400311167</v>
      </c>
      <c r="AV340" s="125">
        <v>147.98795674740603</v>
      </c>
      <c r="AW340" s="125">
        <v>221.64836346729649</v>
      </c>
      <c r="AX340" s="125">
        <v>173.94296415750333</v>
      </c>
      <c r="AY340" s="125">
        <v>75.567780672328453</v>
      </c>
      <c r="AZ340" s="125">
        <v>114.18520366113405</v>
      </c>
    </row>
    <row r="341" spans="2:52" ht="15.75">
      <c r="B341" s="140">
        <v>43962</v>
      </c>
      <c r="C341" s="125">
        <v>212.86163993404287</v>
      </c>
      <c r="D341" s="125">
        <v>52.101081566117884</v>
      </c>
      <c r="E341" s="125">
        <v>134.94202122754541</v>
      </c>
      <c r="F341" s="125">
        <v>158.13422691310649</v>
      </c>
      <c r="G341" s="125">
        <v>171.87412035583449</v>
      </c>
      <c r="H341" s="125">
        <v>344.14794198885704</v>
      </c>
      <c r="I341" s="125">
        <v>951.09954882814679</v>
      </c>
      <c r="J341" s="125">
        <v>695.56307864563246</v>
      </c>
      <c r="K341" s="125">
        <v>191.29775437434856</v>
      </c>
      <c r="L341" s="125">
        <v>320.3602230032655</v>
      </c>
      <c r="M341" s="125">
        <v>41.095320965252711</v>
      </c>
      <c r="N341" s="125">
        <v>127.04790096770805</v>
      </c>
      <c r="O341" s="125">
        <v>633.85748357939804</v>
      </c>
      <c r="P341" s="125">
        <v>365.58525502512617</v>
      </c>
      <c r="Q341" s="125">
        <v>395.44515426191583</v>
      </c>
      <c r="R341" s="125">
        <v>150.29556294102738</v>
      </c>
      <c r="S341" s="125">
        <v>242.25724675453057</v>
      </c>
      <c r="T341" s="125">
        <v>689.4906506934916</v>
      </c>
      <c r="U341" s="125">
        <v>1140.6637866430485</v>
      </c>
      <c r="V341" s="125">
        <v>565.35292260636641</v>
      </c>
      <c r="W341" s="125">
        <v>110.10168038970043</v>
      </c>
      <c r="X341" s="125">
        <v>477.43606564965472</v>
      </c>
      <c r="Y341" s="125">
        <v>214.05398690654184</v>
      </c>
      <c r="Z341" s="125">
        <v>161.49389334704097</v>
      </c>
      <c r="AA341" s="125">
        <v>335.22707172447156</v>
      </c>
      <c r="AB341" s="125">
        <v>43.039808079881887</v>
      </c>
      <c r="AC341" s="125">
        <v>143.9810850376212</v>
      </c>
      <c r="AD341" s="125">
        <v>202.98310936080566</v>
      </c>
      <c r="AE341" s="125">
        <v>444.10043205540336</v>
      </c>
      <c r="AF341" s="125">
        <v>232.2867558936106</v>
      </c>
      <c r="AG341" s="125">
        <v>1569.7914269212563</v>
      </c>
      <c r="AH341" s="125">
        <v>241.60291564071275</v>
      </c>
      <c r="AI341" s="125">
        <v>201.33488600670131</v>
      </c>
      <c r="AJ341" s="125">
        <v>1558.8949058147832</v>
      </c>
      <c r="AK341" s="125">
        <v>211.30674853373782</v>
      </c>
      <c r="AL341" s="125">
        <v>114.13492073320006</v>
      </c>
      <c r="AM341" s="125">
        <v>77.885368385937767</v>
      </c>
      <c r="AN341" s="125">
        <v>445.96195169360016</v>
      </c>
      <c r="AO341" s="125">
        <v>1078.2375952511536</v>
      </c>
      <c r="AP341" s="125">
        <v>151.18615749763646</v>
      </c>
      <c r="AQ341" s="125">
        <v>401.36530411314254</v>
      </c>
      <c r="AR341" s="125">
        <v>228.97979420979132</v>
      </c>
      <c r="AS341" s="125">
        <v>138.20140276377285</v>
      </c>
      <c r="AT341" s="125">
        <v>200.72894636441632</v>
      </c>
      <c r="AU341" s="125">
        <v>300.65792467586664</v>
      </c>
      <c r="AV341" s="125">
        <v>148.37715774751524</v>
      </c>
      <c r="AW341" s="125">
        <v>224.5411909080197</v>
      </c>
      <c r="AX341" s="125">
        <v>178.99730593768859</v>
      </c>
      <c r="AY341" s="125">
        <v>76.659846701031938</v>
      </c>
      <c r="AZ341" s="125">
        <v>115.81430514008669</v>
      </c>
    </row>
    <row r="342" spans="2:52" ht="15.75">
      <c r="B342" s="140">
        <v>43963</v>
      </c>
      <c r="C342" s="125">
        <v>218.69749677287024</v>
      </c>
      <c r="D342" s="125">
        <v>52.31589112279979</v>
      </c>
      <c r="E342" s="125">
        <v>138.33143002565535</v>
      </c>
      <c r="F342" s="125">
        <v>163.3215618317663</v>
      </c>
      <c r="G342" s="125">
        <v>176.36603958512498</v>
      </c>
      <c r="H342" s="125">
        <v>349.94782585226045</v>
      </c>
      <c r="I342" s="125">
        <v>965.82086419089717</v>
      </c>
      <c r="J342" s="125">
        <v>714.07739158857498</v>
      </c>
      <c r="K342" s="125">
        <v>193.7860452563375</v>
      </c>
      <c r="L342" s="125">
        <v>325.8377426289922</v>
      </c>
      <c r="M342" s="125">
        <v>41.206307591969576</v>
      </c>
      <c r="N342" s="125">
        <v>128.51878838846298</v>
      </c>
      <c r="O342" s="125">
        <v>652.58181914027978</v>
      </c>
      <c r="P342" s="125">
        <v>373.03132465366485</v>
      </c>
      <c r="Q342" s="125">
        <v>407.18136658955717</v>
      </c>
      <c r="R342" s="125">
        <v>153.99195829366076</v>
      </c>
      <c r="S342" s="125">
        <v>249.04872693336279</v>
      </c>
      <c r="T342" s="125">
        <v>698.63280670212532</v>
      </c>
      <c r="U342" s="125">
        <v>1157.4273422255208</v>
      </c>
      <c r="V342" s="125">
        <v>580.5562224360441</v>
      </c>
      <c r="W342" s="125">
        <v>113.01363602935082</v>
      </c>
      <c r="X342" s="125">
        <v>482.80455002009137</v>
      </c>
      <c r="Y342" s="125">
        <v>224.57139047370467</v>
      </c>
      <c r="Z342" s="125">
        <v>163.74471986822959</v>
      </c>
      <c r="AA342" s="125">
        <v>343.6031884540343</v>
      </c>
      <c r="AB342" s="125">
        <v>43.146739280080347</v>
      </c>
      <c r="AC342" s="125">
        <v>148.42286051212295</v>
      </c>
      <c r="AD342" s="125">
        <v>209.28180946657133</v>
      </c>
      <c r="AE342" s="125">
        <v>458.43482864008007</v>
      </c>
      <c r="AF342" s="125">
        <v>237.71858242565622</v>
      </c>
      <c r="AG342" s="125">
        <v>1583.3836346345086</v>
      </c>
      <c r="AH342" s="125">
        <v>248.34098127628502</v>
      </c>
      <c r="AI342" s="125">
        <v>204.79018409642703</v>
      </c>
      <c r="AJ342" s="125">
        <v>1568.9290584308524</v>
      </c>
      <c r="AK342" s="125">
        <v>216.11953504913615</v>
      </c>
      <c r="AL342" s="125">
        <v>116.8823324709734</v>
      </c>
      <c r="AM342" s="125">
        <v>79.487446196181239</v>
      </c>
      <c r="AN342" s="125">
        <v>453.08584470741232</v>
      </c>
      <c r="AO342" s="125">
        <v>1097.6563095245963</v>
      </c>
      <c r="AP342" s="125">
        <v>154.07176016601983</v>
      </c>
      <c r="AQ342" s="125">
        <v>413.36347031535797</v>
      </c>
      <c r="AR342" s="125">
        <v>234.2931328779398</v>
      </c>
      <c r="AS342" s="125">
        <v>142.43303828469394</v>
      </c>
      <c r="AT342" s="125">
        <v>205.05571189641287</v>
      </c>
      <c r="AU342" s="125">
        <v>312.94439824255056</v>
      </c>
      <c r="AV342" s="125">
        <v>148.72057039467043</v>
      </c>
      <c r="AW342" s="125">
        <v>227.47341483139871</v>
      </c>
      <c r="AX342" s="125">
        <v>184.13752245685762</v>
      </c>
      <c r="AY342" s="125">
        <v>77.648286026281795</v>
      </c>
      <c r="AZ342" s="125">
        <v>117.59150675348955</v>
      </c>
    </row>
    <row r="343" spans="2:52" ht="15.75">
      <c r="B343" s="140">
        <v>43964</v>
      </c>
      <c r="C343" s="125">
        <v>224.69359930622355</v>
      </c>
      <c r="D343" s="125">
        <v>52.589285104031283</v>
      </c>
      <c r="E343" s="125">
        <v>141.1433138609589</v>
      </c>
      <c r="F343" s="125">
        <v>168.56385149038923</v>
      </c>
      <c r="G343" s="125">
        <v>180.78854087397571</v>
      </c>
      <c r="H343" s="125">
        <v>355.39296917140939</v>
      </c>
      <c r="I343" s="125">
        <v>980.72248962205356</v>
      </c>
      <c r="J343" s="125">
        <v>730.21506531063267</v>
      </c>
      <c r="K343" s="125">
        <v>196.98537141040512</v>
      </c>
      <c r="L343" s="125">
        <v>331.96917395653765</v>
      </c>
      <c r="M343" s="125">
        <v>41.297114832010642</v>
      </c>
      <c r="N343" s="125">
        <v>130.02964557608624</v>
      </c>
      <c r="O343" s="125">
        <v>671.03897019108103</v>
      </c>
      <c r="P343" s="125">
        <v>380.56015196687531</v>
      </c>
      <c r="Q343" s="125">
        <v>419.21188979732852</v>
      </c>
      <c r="R343" s="125">
        <v>157.98253043906431</v>
      </c>
      <c r="S343" s="125">
        <v>254.61430816294728</v>
      </c>
      <c r="T343" s="125">
        <v>706.90837851094898</v>
      </c>
      <c r="U343" s="125">
        <v>1174.4023076335882</v>
      </c>
      <c r="V343" s="125">
        <v>595.24675943341833</v>
      </c>
      <c r="W343" s="125">
        <v>115.70241258713018</v>
      </c>
      <c r="X343" s="125">
        <v>488.1658821331734</v>
      </c>
      <c r="Y343" s="125">
        <v>235.70940191031715</v>
      </c>
      <c r="Z343" s="125">
        <v>166.09330721040055</v>
      </c>
      <c r="AA343" s="125">
        <v>352.21930852828365</v>
      </c>
      <c r="AB343" s="125">
        <v>43.280403280328429</v>
      </c>
      <c r="AC343" s="125">
        <v>153.35635047490902</v>
      </c>
      <c r="AD343" s="125">
        <v>216.48032387316067</v>
      </c>
      <c r="AE343" s="125">
        <v>473.10155281172769</v>
      </c>
      <c r="AF343" s="125">
        <v>243.44458911804477</v>
      </c>
      <c r="AG343" s="125">
        <v>1596.2569076834814</v>
      </c>
      <c r="AH343" s="125">
        <v>255.62408761038691</v>
      </c>
      <c r="AI343" s="125">
        <v>207.73066596070365</v>
      </c>
      <c r="AJ343" s="125">
        <v>1578.9147439748581</v>
      </c>
      <c r="AK343" s="125">
        <v>220.73555705742959</v>
      </c>
      <c r="AL343" s="125">
        <v>118.78133191127397</v>
      </c>
      <c r="AM343" s="125">
        <v>81.018395816117916</v>
      </c>
      <c r="AN343" s="125">
        <v>460.11042279668976</v>
      </c>
      <c r="AO343" s="125">
        <v>1117.1424498892661</v>
      </c>
      <c r="AP343" s="125">
        <v>157.20707844993635</v>
      </c>
      <c r="AQ343" s="125">
        <v>422.50339234827049</v>
      </c>
      <c r="AR343" s="125">
        <v>239.58764475553184</v>
      </c>
      <c r="AS343" s="125">
        <v>146.93564825392173</v>
      </c>
      <c r="AT343" s="125">
        <v>209.20869384885444</v>
      </c>
      <c r="AU343" s="125">
        <v>324.98149371886046</v>
      </c>
      <c r="AV343" s="125">
        <v>148.97240633591758</v>
      </c>
      <c r="AW343" s="125">
        <v>230.49943990395812</v>
      </c>
      <c r="AX343" s="125">
        <v>189.65313426358412</v>
      </c>
      <c r="AY343" s="125">
        <v>78.628754066650615</v>
      </c>
      <c r="AZ343" s="125">
        <v>119.76364205875971</v>
      </c>
    </row>
    <row r="344" spans="2:52" ht="15.75">
      <c r="B344" s="140">
        <v>43965</v>
      </c>
      <c r="C344" s="125">
        <v>229.43104474802749</v>
      </c>
      <c r="D344" s="125">
        <v>52.921263509812398</v>
      </c>
      <c r="E344" s="125">
        <v>144.81201751813097</v>
      </c>
      <c r="F344" s="125">
        <v>174.09465353381842</v>
      </c>
      <c r="G344" s="125">
        <v>185.18464888338841</v>
      </c>
      <c r="H344" s="125">
        <v>360.76369139735823</v>
      </c>
      <c r="I344" s="125">
        <v>996.20912105292734</v>
      </c>
      <c r="J344" s="125">
        <v>749.34554397750821</v>
      </c>
      <c r="K344" s="125">
        <v>200.7766726740611</v>
      </c>
      <c r="L344" s="125">
        <v>338.24188250361152</v>
      </c>
      <c r="M344" s="125">
        <v>41.387922072051715</v>
      </c>
      <c r="N344" s="125">
        <v>131.54050276370953</v>
      </c>
      <c r="O344" s="125">
        <v>689.58405538444038</v>
      </c>
      <c r="P344" s="125">
        <v>388.30966643921039</v>
      </c>
      <c r="Q344" s="125">
        <v>431.4008880944005</v>
      </c>
      <c r="R344" s="125">
        <v>161.97310258446782</v>
      </c>
      <c r="S344" s="125">
        <v>259.03735157183291</v>
      </c>
      <c r="T344" s="125">
        <v>715.58958547713053</v>
      </c>
      <c r="U344" s="125">
        <v>1191.4332344660777</v>
      </c>
      <c r="V344" s="125">
        <v>608.08000801516835</v>
      </c>
      <c r="W344" s="125">
        <v>118.42307187089111</v>
      </c>
      <c r="X344" s="125">
        <v>493.89340982281584</v>
      </c>
      <c r="Y344" s="125">
        <v>248.63071106159308</v>
      </c>
      <c r="Z344" s="125">
        <v>168.29292568250321</v>
      </c>
      <c r="AA344" s="125">
        <v>360.65782612746494</v>
      </c>
      <c r="AB344" s="125">
        <v>43.440800080626126</v>
      </c>
      <c r="AC344" s="125">
        <v>158.46146377709624</v>
      </c>
      <c r="AD344" s="125">
        <v>224.14749156142901</v>
      </c>
      <c r="AE344" s="125">
        <v>488.11537468532271</v>
      </c>
      <c r="AF344" s="125">
        <v>248.96046712447406</v>
      </c>
      <c r="AG344" s="125">
        <v>1608.8052930318183</v>
      </c>
      <c r="AH344" s="125">
        <v>262.94807199687858</v>
      </c>
      <c r="AI344" s="125">
        <v>211.26944776266436</v>
      </c>
      <c r="AJ344" s="125">
        <v>1588.5347234296662</v>
      </c>
      <c r="AK344" s="125">
        <v>225.43101815244239</v>
      </c>
      <c r="AL344" s="125">
        <v>121.38433304522214</v>
      </c>
      <c r="AM344" s="125">
        <v>82.356283205221871</v>
      </c>
      <c r="AN344" s="125">
        <v>466.38511741082908</v>
      </c>
      <c r="AO344" s="125">
        <v>1136.021755432891</v>
      </c>
      <c r="AP344" s="125">
        <v>160.43395912621509</v>
      </c>
      <c r="AQ344" s="125">
        <v>430.09308025545926</v>
      </c>
      <c r="AR344" s="125">
        <v>244.68133753385527</v>
      </c>
      <c r="AS344" s="125">
        <v>151.3278977205664</v>
      </c>
      <c r="AT344" s="125">
        <v>213.6112111975801</v>
      </c>
      <c r="AU344" s="125">
        <v>335.14072196429998</v>
      </c>
      <c r="AV344" s="125">
        <v>149.27003063011873</v>
      </c>
      <c r="AW344" s="125">
        <v>233.39226734468139</v>
      </c>
      <c r="AX344" s="125">
        <v>195.35521693210384</v>
      </c>
      <c r="AY344" s="125">
        <v>79.649078531424692</v>
      </c>
      <c r="AZ344" s="125">
        <v>122.03451078699671</v>
      </c>
    </row>
    <row r="345" spans="2:52" ht="15.75">
      <c r="B345" s="140">
        <v>43966</v>
      </c>
      <c r="C345" s="125">
        <v>235.76512001892647</v>
      </c>
      <c r="D345" s="125">
        <v>53.272770057110051</v>
      </c>
      <c r="E345" s="125">
        <v>148.45705211945034</v>
      </c>
      <c r="F345" s="125">
        <v>179.57050083728453</v>
      </c>
      <c r="G345" s="125">
        <v>189.70079208147817</v>
      </c>
      <c r="H345" s="125">
        <v>366.61815072910844</v>
      </c>
      <c r="I345" s="125">
        <v>1013.6431012225864</v>
      </c>
      <c r="J345" s="125">
        <v>768.35865774458694</v>
      </c>
      <c r="K345" s="125">
        <v>204.40834020030002</v>
      </c>
      <c r="L345" s="125">
        <v>343.73958458927103</v>
      </c>
      <c r="M345" s="125">
        <v>41.458549925416989</v>
      </c>
      <c r="N345" s="125">
        <v>133.09932367157481</v>
      </c>
      <c r="O345" s="125">
        <v>709.28806748228442</v>
      </c>
      <c r="P345" s="125">
        <v>396.0082531055935</v>
      </c>
      <c r="Q345" s="125">
        <v>443.66686000627567</v>
      </c>
      <c r="R345" s="125">
        <v>165.99565046821596</v>
      </c>
      <c r="S345" s="125">
        <v>265.0393528273496</v>
      </c>
      <c r="T345" s="125">
        <v>724.6579896389718</v>
      </c>
      <c r="U345" s="125">
        <v>1209.2372580137328</v>
      </c>
      <c r="V345" s="125">
        <v>625.76678128609433</v>
      </c>
      <c r="W345" s="125">
        <v>121.38816538717745</v>
      </c>
      <c r="X345" s="125">
        <v>500.13446959052561</v>
      </c>
      <c r="Y345" s="125">
        <v>261.87878925433432</v>
      </c>
      <c r="Z345" s="125">
        <v>170.68341051938089</v>
      </c>
      <c r="AA345" s="125">
        <v>369.27874626860802</v>
      </c>
      <c r="AB345" s="125">
        <v>43.587830480899015</v>
      </c>
      <c r="AC345" s="125">
        <v>163.8798577781904</v>
      </c>
      <c r="AD345" s="125">
        <v>231.88964377476597</v>
      </c>
      <c r="AE345" s="125">
        <v>503.27689770868255</v>
      </c>
      <c r="AF345" s="125">
        <v>254.12963279907063</v>
      </c>
      <c r="AG345" s="125">
        <v>1621.8233180266193</v>
      </c>
      <c r="AH345" s="125">
        <v>269.94503196425245</v>
      </c>
      <c r="AI345" s="125">
        <v>214.78503964455973</v>
      </c>
      <c r="AJ345" s="125">
        <v>1597.99755207506</v>
      </c>
      <c r="AK345" s="125">
        <v>229.70239673835334</v>
      </c>
      <c r="AL345" s="125">
        <v>124.30142724248999</v>
      </c>
      <c r="AM345" s="125">
        <v>83.714492934413471</v>
      </c>
      <c r="AN345" s="125">
        <v>473.65184537228663</v>
      </c>
      <c r="AO345" s="125">
        <v>1154.1593739730163</v>
      </c>
      <c r="AP345" s="125">
        <v>163.62476976913902</v>
      </c>
      <c r="AQ345" s="125">
        <v>436.76231665049949</v>
      </c>
      <c r="AR345" s="125">
        <v>249.90890971169114</v>
      </c>
      <c r="AS345" s="125">
        <v>155.67531323303669</v>
      </c>
      <c r="AT345" s="125">
        <v>218.35238372697694</v>
      </c>
      <c r="AU345" s="125">
        <v>345.76021178593328</v>
      </c>
      <c r="AV345" s="125">
        <v>149.59054910079686</v>
      </c>
      <c r="AW345" s="125">
        <v>236.18566556727342</v>
      </c>
      <c r="AX345" s="125">
        <v>200.92235358222061</v>
      </c>
      <c r="AY345" s="125">
        <v>80.709259420603971</v>
      </c>
      <c r="AZ345" s="125">
        <v>124.42879629394223</v>
      </c>
    </row>
    <row r="346" spans="2:52" ht="15.75">
      <c r="B346" s="140">
        <v>43967</v>
      </c>
      <c r="C346" s="125">
        <v>240.75021789772509</v>
      </c>
      <c r="D346" s="125">
        <v>53.585220321374628</v>
      </c>
      <c r="E346" s="125">
        <v>152.05001479789371</v>
      </c>
      <c r="F346" s="125">
        <v>185.12485491212649</v>
      </c>
      <c r="G346" s="125">
        <v>194.18873424126429</v>
      </c>
      <c r="H346" s="125">
        <v>372.34361349931157</v>
      </c>
      <c r="I346" s="125">
        <v>1030.0593312283534</v>
      </c>
      <c r="J346" s="125">
        <v>786.57955843803745</v>
      </c>
      <c r="K346" s="125">
        <v>207.74801101518014</v>
      </c>
      <c r="L346" s="125">
        <v>349.15117484588438</v>
      </c>
      <c r="M346" s="125">
        <v>41.539267472120159</v>
      </c>
      <c r="N346" s="125">
        <v>134.5622171389561</v>
      </c>
      <c r="O346" s="125">
        <v>726.20862575992146</v>
      </c>
      <c r="P346" s="125">
        <v>403.60074017624373</v>
      </c>
      <c r="Q346" s="125">
        <v>454.70125408129962</v>
      </c>
      <c r="R346" s="125">
        <v>169.88390025091681</v>
      </c>
      <c r="S346" s="125">
        <v>271.04135408286623</v>
      </c>
      <c r="T346" s="125">
        <v>734.01525520074972</v>
      </c>
      <c r="U346" s="125">
        <v>1227.0474994974354</v>
      </c>
      <c r="V346" s="125">
        <v>643.51499157840215</v>
      </c>
      <c r="W346" s="125">
        <v>124.61894828664354</v>
      </c>
      <c r="X346" s="125">
        <v>506.32689400822352</v>
      </c>
      <c r="Y346" s="125">
        <v>273.91858192165733</v>
      </c>
      <c r="Z346" s="125">
        <v>173.18329437021501</v>
      </c>
      <c r="AA346" s="125">
        <v>378.27407162746215</v>
      </c>
      <c r="AB346" s="125">
        <v>43.841792081370365</v>
      </c>
      <c r="AC346" s="125">
        <v>169.81039761749756</v>
      </c>
      <c r="AD346" s="125">
        <v>239.81925730077455</v>
      </c>
      <c r="AE346" s="125">
        <v>519.18431153835468</v>
      </c>
      <c r="AF346" s="125">
        <v>259.19373413068763</v>
      </c>
      <c r="AG346" s="125">
        <v>1635.124413493262</v>
      </c>
      <c r="AH346" s="125">
        <v>276.62178052124011</v>
      </c>
      <c r="AI346" s="125">
        <v>218.14294007001129</v>
      </c>
      <c r="AJ346" s="125">
        <v>1607.7820258350496</v>
      </c>
      <c r="AK346" s="125">
        <v>234.22675826197059</v>
      </c>
      <c r="AL346" s="125">
        <v>127.7961638550584</v>
      </c>
      <c r="AM346" s="125">
        <v>84.960929793122986</v>
      </c>
      <c r="AN346" s="125">
        <v>480.28585915159636</v>
      </c>
      <c r="AO346" s="125">
        <v>1172.1891107671781</v>
      </c>
      <c r="AP346" s="125">
        <v>166.75731343510523</v>
      </c>
      <c r="AQ346" s="125">
        <v>443.57688749482651</v>
      </c>
      <c r="AR346" s="125">
        <v>254.72229249728548</v>
      </c>
      <c r="AS346" s="125">
        <v>160.04243597811111</v>
      </c>
      <c r="AT346" s="125">
        <v>223.01780443964466</v>
      </c>
      <c r="AU346" s="125">
        <v>356.07341844959035</v>
      </c>
      <c r="AV346" s="125">
        <v>149.97975010090607</v>
      </c>
      <c r="AW346" s="125">
        <v>238.96405560599663</v>
      </c>
      <c r="AX346" s="125">
        <v>206.50175805219214</v>
      </c>
      <c r="AY346" s="125">
        <v>81.793354164426404</v>
      </c>
      <c r="AZ346" s="125">
        <v>126.92181522385458</v>
      </c>
    </row>
    <row r="347" spans="2:52" ht="15.75">
      <c r="B347" s="140">
        <v>43968</v>
      </c>
      <c r="C347" s="125">
        <v>247.63786920425923</v>
      </c>
      <c r="D347" s="125">
        <v>53.956255010188805</v>
      </c>
      <c r="E347" s="125">
        <v>155.68084796570147</v>
      </c>
      <c r="F347" s="125">
        <v>190.46527803496926</v>
      </c>
      <c r="G347" s="125">
        <v>198.85853694293175</v>
      </c>
      <c r="H347" s="125">
        <v>378.17574650310172</v>
      </c>
      <c r="I347" s="125">
        <v>1046.7360091107071</v>
      </c>
      <c r="J347" s="125">
        <v>803.64148074599484</v>
      </c>
      <c r="K347" s="125">
        <v>211.11960857754372</v>
      </c>
      <c r="L347" s="125">
        <v>355.02696168094911</v>
      </c>
      <c r="M347" s="125">
        <v>41.599805632147536</v>
      </c>
      <c r="N347" s="125">
        <v>136.01711665296369</v>
      </c>
      <c r="O347" s="125">
        <v>743.93073756780052</v>
      </c>
      <c r="P347" s="125">
        <v>411.66643144386296</v>
      </c>
      <c r="Q347" s="125">
        <v>465.14249853636932</v>
      </c>
      <c r="R347" s="125">
        <v>173.3596630089726</v>
      </c>
      <c r="S347" s="125">
        <v>276.29310518144337</v>
      </c>
      <c r="T347" s="125">
        <v>742.34614089466766</v>
      </c>
      <c r="U347" s="125">
        <v>1244.609023539261</v>
      </c>
      <c r="V347" s="125">
        <v>661.5396684669289</v>
      </c>
      <c r="W347" s="125">
        <v>128.46613055508675</v>
      </c>
      <c r="X347" s="125">
        <v>512.93271890102301</v>
      </c>
      <c r="Y347" s="125">
        <v>285.95837458898029</v>
      </c>
      <c r="Z347" s="125">
        <v>175.72042043856621</v>
      </c>
      <c r="AA347" s="125">
        <v>386.62138795566261</v>
      </c>
      <c r="AB347" s="125">
        <v>44.055654481767291</v>
      </c>
      <c r="AC347" s="125">
        <v>175.67555713703285</v>
      </c>
      <c r="AD347" s="125">
        <v>248.21752410846213</v>
      </c>
      <c r="AE347" s="125">
        <v>534.3015242167852</v>
      </c>
      <c r="AF347" s="125">
        <v>265.17189524622728</v>
      </c>
      <c r="AG347" s="125">
        <v>1649.340662928528</v>
      </c>
      <c r="AH347" s="125">
        <v>283.11457784247409</v>
      </c>
      <c r="AI347" s="125">
        <v>221.74665364815473</v>
      </c>
      <c r="AJ347" s="125">
        <v>1617.1949187092275</v>
      </c>
      <c r="AK347" s="125">
        <v>238.7670076029317</v>
      </c>
      <c r="AL347" s="125">
        <v>130.20060040874699</v>
      </c>
      <c r="AM347" s="125">
        <v>86.264946615414175</v>
      </c>
      <c r="AN347" s="125">
        <v>486.66210048632735</v>
      </c>
      <c r="AO347" s="125">
        <v>1192.700127718502</v>
      </c>
      <c r="AP347" s="125">
        <v>169.93425098827728</v>
      </c>
      <c r="AQ347" s="125">
        <v>450.7628685984414</v>
      </c>
      <c r="AR347" s="125">
        <v>259.31393752743742</v>
      </c>
      <c r="AS347" s="125">
        <v>164.43714884883133</v>
      </c>
      <c r="AT347" s="125">
        <v>228.06644022517716</v>
      </c>
      <c r="AU347" s="125">
        <v>366.65776102358689</v>
      </c>
      <c r="AV347" s="125">
        <v>150.34605692453826</v>
      </c>
      <c r="AW347" s="125">
        <v>241.70117313908037</v>
      </c>
      <c r="AX347" s="125">
        <v>212.70682133475944</v>
      </c>
      <c r="AY347" s="125">
        <v>83.092673600037102</v>
      </c>
      <c r="AZ347" s="125">
        <v>129.36546744228352</v>
      </c>
    </row>
    <row r="348" spans="2:52" ht="15.75">
      <c r="B348" s="140">
        <v>43969</v>
      </c>
      <c r="C348" s="125">
        <v>254.36527481626737</v>
      </c>
      <c r="D348" s="125">
        <v>54.249177132936843</v>
      </c>
      <c r="E348" s="125">
        <v>160.93537836500602</v>
      </c>
      <c r="F348" s="125">
        <v>195.64868761506025</v>
      </c>
      <c r="G348" s="125">
        <v>203.57064120205467</v>
      </c>
      <c r="H348" s="125">
        <v>384.02772513174517</v>
      </c>
      <c r="I348" s="125">
        <v>1061.7378068020892</v>
      </c>
      <c r="J348" s="125">
        <v>820.60070876662996</v>
      </c>
      <c r="K348" s="125">
        <v>214.7546018066455</v>
      </c>
      <c r="L348" s="125">
        <v>361.21894038829254</v>
      </c>
      <c r="M348" s="125">
        <v>41.700702565526505</v>
      </c>
      <c r="N348" s="125">
        <v>137.48001012034496</v>
      </c>
      <c r="O348" s="125">
        <v>760.55818203691035</v>
      </c>
      <c r="P348" s="125">
        <v>419.90612604848417</v>
      </c>
      <c r="Q348" s="125">
        <v>476.43950847366301</v>
      </c>
      <c r="R348" s="125">
        <v>176.75228884733249</v>
      </c>
      <c r="S348" s="125">
        <v>281.54485628002038</v>
      </c>
      <c r="T348" s="125">
        <v>751.78637728408705</v>
      </c>
      <c r="U348" s="125">
        <v>1260.9870670868252</v>
      </c>
      <c r="V348" s="125">
        <v>679.11538250689512</v>
      </c>
      <c r="W348" s="125">
        <v>132.13264404296771</v>
      </c>
      <c r="X348" s="125">
        <v>518.55153227887411</v>
      </c>
      <c r="Y348" s="125">
        <v>298.02856437643953</v>
      </c>
      <c r="Z348" s="125">
        <v>178.10392235965944</v>
      </c>
      <c r="AA348" s="125">
        <v>395.37190990293641</v>
      </c>
      <c r="AB348" s="125">
        <v>44.229417682089796</v>
      </c>
      <c r="AC348" s="125">
        <v>181.60473488634474</v>
      </c>
      <c r="AD348" s="125">
        <v>257.90927397358371</v>
      </c>
      <c r="AE348" s="125">
        <v>549.13810471066222</v>
      </c>
      <c r="AF348" s="125">
        <v>270.98195341299942</v>
      </c>
      <c r="AG348" s="125">
        <v>1663.4427191620857</v>
      </c>
      <c r="AH348" s="125">
        <v>289.71638330341403</v>
      </c>
      <c r="AI348" s="125">
        <v>225.3271773062329</v>
      </c>
      <c r="AJ348" s="125">
        <v>1626.4139432951561</v>
      </c>
      <c r="AK348" s="125">
        <v>243.42336022448262</v>
      </c>
      <c r="AL348" s="125">
        <v>132.51839060014049</v>
      </c>
      <c r="AM348" s="125">
        <v>87.409771773685407</v>
      </c>
      <c r="AN348" s="125">
        <v>494.05157723091759</v>
      </c>
      <c r="AO348" s="125">
        <v>1213.669642090171</v>
      </c>
      <c r="AP348" s="125">
        <v>173.236046349216</v>
      </c>
      <c r="AQ348" s="125">
        <v>458.15877723991474</v>
      </c>
      <c r="AR348" s="125">
        <v>264.10221792562322</v>
      </c>
      <c r="AS348" s="125">
        <v>168.58404326955466</v>
      </c>
      <c r="AT348" s="125">
        <v>233.16409189212263</v>
      </c>
      <c r="AU348" s="125">
        <v>377.16511438847482</v>
      </c>
      <c r="AV348" s="125">
        <v>150.73525792464747</v>
      </c>
      <c r="AW348" s="125">
        <v>244.22254802904928</v>
      </c>
      <c r="AX348" s="125">
        <v>219.11062329897476</v>
      </c>
      <c r="AY348" s="125">
        <v>84.43982074493411</v>
      </c>
      <c r="AZ348" s="125">
        <v>131.83380301645417</v>
      </c>
    </row>
    <row r="349" spans="2:52" ht="15.75">
      <c r="B349" s="140">
        <v>43970</v>
      </c>
      <c r="C349" s="125">
        <v>261.06354484745265</v>
      </c>
      <c r="D349" s="125">
        <v>54.561627397201427</v>
      </c>
      <c r="E349" s="125">
        <v>166.37452739996181</v>
      </c>
      <c r="F349" s="125">
        <v>200.43563799970323</v>
      </c>
      <c r="G349" s="125">
        <v>208.4544825534114</v>
      </c>
      <c r="H349" s="125">
        <v>389.79287915165514</v>
      </c>
      <c r="I349" s="125">
        <v>1075.9823022061657</v>
      </c>
      <c r="J349" s="125">
        <v>839.92190539567525</v>
      </c>
      <c r="K349" s="125">
        <v>219.0853320746568</v>
      </c>
      <c r="L349" s="125">
        <v>367.68001856140478</v>
      </c>
      <c r="M349" s="125">
        <v>41.771330418891786</v>
      </c>
      <c r="N349" s="125">
        <v>139.12676451532062</v>
      </c>
      <c r="O349" s="125">
        <v>777.55314612748134</v>
      </c>
      <c r="P349" s="125">
        <v>427.87208369611437</v>
      </c>
      <c r="Q349" s="125">
        <v>487.55540402318451</v>
      </c>
      <c r="R349" s="125">
        <v>179.89230635277022</v>
      </c>
      <c r="S349" s="125">
        <v>286.80151097439449</v>
      </c>
      <c r="T349" s="125">
        <v>761.45094220749979</v>
      </c>
      <c r="U349" s="125">
        <v>1276.4863090064252</v>
      </c>
      <c r="V349" s="125">
        <v>696.90140019697651</v>
      </c>
      <c r="W349" s="125">
        <v>135.32091664112505</v>
      </c>
      <c r="X349" s="125">
        <v>524.03588321845689</v>
      </c>
      <c r="Y349" s="125">
        <v>312.22655257344047</v>
      </c>
      <c r="Z349" s="125">
        <v>180.66898009114843</v>
      </c>
      <c r="AA349" s="125">
        <v>404.40563579694043</v>
      </c>
      <c r="AB349" s="125">
        <v>44.4031808824123</v>
      </c>
      <c r="AC349" s="125">
        <v>187.71915687501033</v>
      </c>
      <c r="AD349" s="125">
        <v>268.3321229581245</v>
      </c>
      <c r="AE349" s="125">
        <v>563.09586336343875</v>
      </c>
      <c r="AF349" s="125">
        <v>276.76049227687776</v>
      </c>
      <c r="AG349" s="125">
        <v>1677.6187597235107</v>
      </c>
      <c r="AH349" s="125">
        <v>296.27731071196416</v>
      </c>
      <c r="AI349" s="125">
        <v>228.90770096431109</v>
      </c>
      <c r="AJ349" s="125">
        <v>1635.5404398344194</v>
      </c>
      <c r="AK349" s="125">
        <v>248.11637703990408</v>
      </c>
      <c r="AL349" s="125">
        <v>134.43905163101485</v>
      </c>
      <c r="AM349" s="125">
        <v>88.503791081737504</v>
      </c>
      <c r="AN349" s="125">
        <v>501.14980459007472</v>
      </c>
      <c r="AO349" s="125">
        <v>1234.1267181685132</v>
      </c>
      <c r="AP349" s="125">
        <v>176.65160104611979</v>
      </c>
      <c r="AQ349" s="125">
        <v>465.73231687496053</v>
      </c>
      <c r="AR349" s="125">
        <v>269.2440236131464</v>
      </c>
      <c r="AS349" s="125">
        <v>172.64915267497082</v>
      </c>
      <c r="AT349" s="125">
        <v>238.36423131111334</v>
      </c>
      <c r="AU349" s="125">
        <v>387.3176479200788</v>
      </c>
      <c r="AV349" s="125">
        <v>151.17024727771073</v>
      </c>
      <c r="AW349" s="125">
        <v>246.68764222950998</v>
      </c>
      <c r="AX349" s="125">
        <v>225.76223522425744</v>
      </c>
      <c r="AY349" s="125">
        <v>86.496412244244311</v>
      </c>
      <c r="AZ349" s="125">
        <v>133.98125496598263</v>
      </c>
    </row>
    <row r="350" spans="2:52" ht="15.75">
      <c r="B350" s="140">
        <v>43971</v>
      </c>
      <c r="C350" s="125">
        <v>268.07647915152523</v>
      </c>
      <c r="D350" s="125">
        <v>54.874077661465996</v>
      </c>
      <c r="E350" s="125">
        <v>172.04089937110371</v>
      </c>
      <c r="F350" s="125">
        <v>205.1617456365299</v>
      </c>
      <c r="G350" s="125">
        <v>213.45763598989899</v>
      </c>
      <c r="H350" s="125">
        <v>395.81106488844574</v>
      </c>
      <c r="I350" s="125">
        <v>1089.2811714737129</v>
      </c>
      <c r="J350" s="125">
        <v>856.69041545414063</v>
      </c>
      <c r="K350" s="125">
        <v>222.62121935844544</v>
      </c>
      <c r="L350" s="125">
        <v>374.40481421097053</v>
      </c>
      <c r="M350" s="125">
        <v>41.841958272257052</v>
      </c>
      <c r="N350" s="125">
        <v>140.78151286366992</v>
      </c>
      <c r="O350" s="125">
        <v>794.84573346978766</v>
      </c>
      <c r="P350" s="125">
        <v>435.55581641909492</v>
      </c>
      <c r="Q350" s="125">
        <v>499.19200343755108</v>
      </c>
      <c r="R350" s="125">
        <v>182.71576404859661</v>
      </c>
      <c r="S350" s="125">
        <v>292.05816566876859</v>
      </c>
      <c r="T350" s="125">
        <v>770.60846318421511</v>
      </c>
      <c r="U350" s="125">
        <v>1290.4331395596469</v>
      </c>
      <c r="V350" s="125">
        <v>714.64488456456274</v>
      </c>
      <c r="W350" s="125">
        <v>138.78550619778935</v>
      </c>
      <c r="X350" s="125">
        <v>529.55885634775495</v>
      </c>
      <c r="Y350" s="125">
        <v>322.80728347422058</v>
      </c>
      <c r="Z350" s="125">
        <v>183.17584685776703</v>
      </c>
      <c r="AA350" s="125">
        <v>413.79456664108068</v>
      </c>
      <c r="AB350" s="125">
        <v>44.550211282685197</v>
      </c>
      <c r="AC350" s="125">
        <v>194.17954972246872</v>
      </c>
      <c r="AD350" s="125">
        <v>278.02387282324611</v>
      </c>
      <c r="AE350" s="125">
        <v>576.16003006013796</v>
      </c>
      <c r="AF350" s="125">
        <v>282.36042175769074</v>
      </c>
      <c r="AG350" s="125">
        <v>1690.509724676974</v>
      </c>
      <c r="AH350" s="125">
        <v>302.73604298954007</v>
      </c>
      <c r="AI350" s="125">
        <v>233.70337643380955</v>
      </c>
      <c r="AJ350" s="125">
        <v>1644.3937583311501</v>
      </c>
      <c r="AK350" s="125">
        <v>252.92427499611969</v>
      </c>
      <c r="AL350" s="125">
        <v>136.9012524262335</v>
      </c>
      <c r="AM350" s="125">
        <v>89.438618725769643</v>
      </c>
      <c r="AN350" s="125">
        <v>507.95901435985564</v>
      </c>
      <c r="AO350" s="125">
        <v>1254.5972794651007</v>
      </c>
      <c r="AP350" s="125">
        <v>180.07547959687466</v>
      </c>
      <c r="AQ350" s="125">
        <v>473.95178739572458</v>
      </c>
      <c r="AR350" s="125">
        <v>274.54690295320802</v>
      </c>
      <c r="AS350" s="125">
        <v>176.34918559639556</v>
      </c>
      <c r="AT350" s="125">
        <v>243.55545875166533</v>
      </c>
      <c r="AU350" s="125">
        <v>397.11870897531668</v>
      </c>
      <c r="AV350" s="125">
        <v>151.673919160205</v>
      </c>
      <c r="AW350" s="125">
        <v>249.12272006223293</v>
      </c>
      <c r="AX350" s="125">
        <v>232.36232230614991</v>
      </c>
      <c r="AY350" s="125">
        <v>88.560975028435564</v>
      </c>
      <c r="AZ350" s="125">
        <v>135.75845657938549</v>
      </c>
    </row>
    <row r="351" spans="2:52" ht="15.75">
      <c r="B351" s="140">
        <v>43972</v>
      </c>
      <c r="C351" s="125">
        <v>276.72974665592727</v>
      </c>
      <c r="D351" s="125">
        <v>55.108415359664427</v>
      </c>
      <c r="E351" s="125">
        <v>177.54632176244712</v>
      </c>
      <c r="F351" s="125">
        <v>209.87607725765014</v>
      </c>
      <c r="G351" s="125">
        <v>218.47272063489967</v>
      </c>
      <c r="H351" s="125">
        <v>401.61591015806243</v>
      </c>
      <c r="I351" s="125">
        <v>1101.498180330824</v>
      </c>
      <c r="J351" s="125">
        <v>870.4807911802626</v>
      </c>
      <c r="K351" s="125">
        <v>226.13249644104897</v>
      </c>
      <c r="L351" s="125">
        <v>381.40678231027834</v>
      </c>
      <c r="M351" s="125">
        <v>41.90249643228443</v>
      </c>
      <c r="N351" s="125">
        <v>142.43626121201922</v>
      </c>
      <c r="O351" s="125">
        <v>813.0108980728636</v>
      </c>
      <c r="P351" s="125">
        <v>443.19074332803837</v>
      </c>
      <c r="Q351" s="125">
        <v>510.95991078305258</v>
      </c>
      <c r="R351" s="125">
        <v>185.539221744423</v>
      </c>
      <c r="S351" s="125">
        <v>297.3148203631427</v>
      </c>
      <c r="T351" s="125">
        <v>779.19440734828993</v>
      </c>
      <c r="U351" s="125">
        <v>1304.2473208105343</v>
      </c>
      <c r="V351" s="125">
        <v>734.37089435289806</v>
      </c>
      <c r="W351" s="125">
        <v>142.62206089090537</v>
      </c>
      <c r="X351" s="125">
        <v>534.61836320046871</v>
      </c>
      <c r="Y351" s="125">
        <v>333.44880861527338</v>
      </c>
      <c r="Z351" s="125">
        <v>185.96668553295336</v>
      </c>
      <c r="AA351" s="125">
        <v>423.51950216778221</v>
      </c>
      <c r="AB351" s="125">
        <v>44.670508882908464</v>
      </c>
      <c r="AC351" s="125">
        <v>200.59499360008394</v>
      </c>
      <c r="AD351" s="125">
        <v>287.73436881963482</v>
      </c>
      <c r="AE351" s="125">
        <v>589.34974273413729</v>
      </c>
      <c r="AF351" s="125">
        <v>288.17047992446294</v>
      </c>
      <c r="AG351" s="125">
        <v>1703.0870604144761</v>
      </c>
      <c r="AH351" s="125">
        <v>309.58311676481833</v>
      </c>
      <c r="AI351" s="125">
        <v>237.94249382174149</v>
      </c>
      <c r="AJ351" s="125">
        <v>1653.006210166722</v>
      </c>
      <c r="AK351" s="125">
        <v>257.7981685013022</v>
      </c>
      <c r="AL351" s="125">
        <v>138.27676342766799</v>
      </c>
      <c r="AM351" s="125">
        <v>90.468283956877499</v>
      </c>
      <c r="AN351" s="125">
        <v>514.60083942536471</v>
      </c>
      <c r="AO351" s="125">
        <v>1273.3552180445165</v>
      </c>
      <c r="AP351" s="125">
        <v>183.62699057334652</v>
      </c>
      <c r="AQ351" s="125">
        <v>483.25319215006658</v>
      </c>
      <c r="AR351" s="125">
        <v>280.34973817582375</v>
      </c>
      <c r="AS351" s="125">
        <v>180.07582328183588</v>
      </c>
      <c r="AT351" s="125">
        <v>248.88036586879804</v>
      </c>
      <c r="AU351" s="125">
        <v>408.14322898400042</v>
      </c>
      <c r="AV351" s="125">
        <v>152.04022598383716</v>
      </c>
      <c r="AW351" s="125">
        <v>251.73977212436583</v>
      </c>
      <c r="AX351" s="125">
        <v>239.07036620276475</v>
      </c>
      <c r="AY351" s="125">
        <v>90.800906080009852</v>
      </c>
      <c r="AZ351" s="125">
        <v>137.83185846168882</v>
      </c>
    </row>
    <row r="352" spans="2:52" ht="15.75">
      <c r="B352" s="140">
        <v>43973</v>
      </c>
      <c r="C352" s="125">
        <v>284.50894673564227</v>
      </c>
      <c r="D352" s="125">
        <v>55.303696774829788</v>
      </c>
      <c r="E352" s="125">
        <v>183.30263614582938</v>
      </c>
      <c r="F352" s="125">
        <v>214.56881951664204</v>
      </c>
      <c r="G352" s="125">
        <v>223.58072408559315</v>
      </c>
      <c r="H352" s="125">
        <v>406.90228847838438</v>
      </c>
      <c r="I352" s="125">
        <v>1112.5451771885005</v>
      </c>
      <c r="J352" s="125">
        <v>885.5915220290982</v>
      </c>
      <c r="K352" s="125">
        <v>229.66040203796675</v>
      </c>
      <c r="L352" s="125">
        <v>388.52177218520916</v>
      </c>
      <c r="M352" s="125">
        <v>41.963034592311814</v>
      </c>
      <c r="N352" s="125">
        <v>144.26687653458924</v>
      </c>
      <c r="O352" s="125">
        <v>830.52106604996118</v>
      </c>
      <c r="P352" s="125">
        <v>450.53283535275881</v>
      </c>
      <c r="Q352" s="125">
        <v>522.25692072034622</v>
      </c>
      <c r="R352" s="125">
        <v>187.57287870313826</v>
      </c>
      <c r="S352" s="125">
        <v>301.62017747290054</v>
      </c>
      <c r="T352" s="125">
        <v>788.66537367387264</v>
      </c>
      <c r="U352" s="125">
        <v>1317.1371022357812</v>
      </c>
      <c r="V352" s="125">
        <v>748.88184621084815</v>
      </c>
      <c r="W352" s="125">
        <v>146.53300861131174</v>
      </c>
      <c r="X352" s="125">
        <v>538.86108226327576</v>
      </c>
      <c r="Y352" s="125">
        <v>345.9394918979516</v>
      </c>
      <c r="Z352" s="125">
        <v>188.81105989582051</v>
      </c>
      <c r="AA352" s="125">
        <v>433.24923776137746</v>
      </c>
      <c r="AB352" s="125">
        <v>44.790806483131739</v>
      </c>
      <c r="AC352" s="125">
        <v>207.32508026660136</v>
      </c>
      <c r="AD352" s="125">
        <v>297.59483386616091</v>
      </c>
      <c r="AE352" s="125">
        <v>602.12589218879509</v>
      </c>
      <c r="AF352" s="125">
        <v>293.8964866168514</v>
      </c>
      <c r="AG352" s="125">
        <v>1714.430787902533</v>
      </c>
      <c r="AH352" s="125">
        <v>315.91921488522496</v>
      </c>
      <c r="AI352" s="125">
        <v>242.42742436236526</v>
      </c>
      <c r="AJ352" s="125">
        <v>1661.6597855785892</v>
      </c>
      <c r="AK352" s="125">
        <v>262.93726634214784</v>
      </c>
      <c r="AL352" s="125">
        <v>140.4898559312883</v>
      </c>
      <c r="AM352" s="125">
        <v>91.355692807371753</v>
      </c>
      <c r="AN352" s="125">
        <v>520.14796852493566</v>
      </c>
      <c r="AO352" s="125">
        <v>1290.4814452162334</v>
      </c>
      <c r="AP352" s="125">
        <v>187.05641836000208</v>
      </c>
      <c r="AQ352" s="125">
        <v>492.28007627797831</v>
      </c>
      <c r="AR352" s="125">
        <v>285.80950743718893</v>
      </c>
      <c r="AS352" s="125">
        <v>183.66155425415667</v>
      </c>
      <c r="AT352" s="125">
        <v>253.89335374057572</v>
      </c>
      <c r="AU352" s="125">
        <v>420.18869285260467</v>
      </c>
      <c r="AV352" s="125">
        <v>152.54389786633143</v>
      </c>
      <c r="AW352" s="125">
        <v>254.46750954253159</v>
      </c>
      <c r="AX352" s="125">
        <v>246.17834102664671</v>
      </c>
      <c r="AY352" s="125">
        <v>93.032865846703103</v>
      </c>
      <c r="AZ352" s="125">
        <v>139.73247685380025</v>
      </c>
    </row>
    <row r="353" spans="2:52" ht="15.75">
      <c r="B353" s="140">
        <v>43974</v>
      </c>
      <c r="C353" s="125">
        <v>294.49953739981549</v>
      </c>
      <c r="D353" s="125">
        <v>55.538034473028226</v>
      </c>
      <c r="E353" s="125">
        <v>189.25303678720397</v>
      </c>
      <c r="F353" s="125">
        <v>218.92005732014897</v>
      </c>
      <c r="G353" s="125">
        <v>228.98158447251697</v>
      </c>
      <c r="H353" s="125">
        <v>412.12168781482603</v>
      </c>
      <c r="I353" s="125">
        <v>1124.0569733336235</v>
      </c>
      <c r="J353" s="125">
        <v>898.8244144811855</v>
      </c>
      <c r="K353" s="125">
        <v>233.19296361889255</v>
      </c>
      <c r="L353" s="125">
        <v>395.30442421991529</v>
      </c>
      <c r="M353" s="125">
        <v>42.003393365663399</v>
      </c>
      <c r="N353" s="125">
        <v>146.04952813691722</v>
      </c>
      <c r="O353" s="125">
        <v>847.61749261271473</v>
      </c>
      <c r="P353" s="125">
        <v>457.69031408090387</v>
      </c>
      <c r="Q353" s="125">
        <v>532.91550244074267</v>
      </c>
      <c r="R353" s="125">
        <v>190.39313882513014</v>
      </c>
      <c r="S353" s="125">
        <v>305.92553458265837</v>
      </c>
      <c r="T353" s="125">
        <v>797.87820853568223</v>
      </c>
      <c r="U353" s="125">
        <v>1329.0921206086423</v>
      </c>
      <c r="V353" s="125">
        <v>763.29591661200357</v>
      </c>
      <c r="W353" s="125">
        <v>149.61500545619717</v>
      </c>
      <c r="X353" s="125">
        <v>542.80054561424367</v>
      </c>
      <c r="Y353" s="125">
        <v>358.0831413924069</v>
      </c>
      <c r="Z353" s="125">
        <v>191.62983023414463</v>
      </c>
      <c r="AA353" s="125">
        <v>443.21897669965932</v>
      </c>
      <c r="AB353" s="125">
        <v>44.804172883156546</v>
      </c>
      <c r="AC353" s="125">
        <v>213.37275984549979</v>
      </c>
      <c r="AD353" s="125">
        <v>305.61817804850523</v>
      </c>
      <c r="AE353" s="125">
        <v>615.21959911544741</v>
      </c>
      <c r="AF353" s="125">
        <v>299.25476810881133</v>
      </c>
      <c r="AG353" s="125">
        <v>1725.288792194589</v>
      </c>
      <c r="AH353" s="125">
        <v>322.30981707548466</v>
      </c>
      <c r="AI353" s="125">
        <v>246.8427851427933</v>
      </c>
      <c r="AJ353" s="125">
        <v>1669.7537866130083</v>
      </c>
      <c r="AK353" s="125">
        <v>267.89182107384539</v>
      </c>
      <c r="AL353" s="125">
        <v>142.53687624050966</v>
      </c>
      <c r="AM353" s="125">
        <v>92.171973467559226</v>
      </c>
      <c r="AN353" s="125">
        <v>526.26420561903092</v>
      </c>
      <c r="AO353" s="125">
        <v>1307.4593349872505</v>
      </c>
      <c r="AP353" s="125">
        <v>190.82989877250353</v>
      </c>
      <c r="AQ353" s="125">
        <v>501.45229485517666</v>
      </c>
      <c r="AR353" s="125">
        <v>291.24417431114546</v>
      </c>
      <c r="AS353" s="125">
        <v>186.93689631296252</v>
      </c>
      <c r="AT353" s="125">
        <v>258.63007028075316</v>
      </c>
      <c r="AU353" s="125">
        <v>432.4751664192886</v>
      </c>
      <c r="AV353" s="125">
        <v>153.0704639253027</v>
      </c>
      <c r="AW353" s="125">
        <v>257.03766103007433</v>
      </c>
      <c r="AX353" s="125">
        <v>253.48505453217672</v>
      </c>
      <c r="AY353" s="125">
        <v>95.743102706259194</v>
      </c>
      <c r="AZ353" s="125">
        <v>141.55904517868652</v>
      </c>
    </row>
    <row r="354" spans="2:52" ht="15.75">
      <c r="B354" s="140">
        <v>43975</v>
      </c>
      <c r="C354" s="125">
        <v>303.1294964395592</v>
      </c>
      <c r="D354" s="125">
        <v>55.73331588819358</v>
      </c>
      <c r="E354" s="125">
        <v>195.28391221847787</v>
      </c>
      <c r="F354" s="125">
        <v>223.56177017774658</v>
      </c>
      <c r="G354" s="125">
        <v>234.37702158284395</v>
      </c>
      <c r="H354" s="125">
        <v>417.6859048830953</v>
      </c>
      <c r="I354" s="125">
        <v>1133.1566214525149</v>
      </c>
      <c r="J354" s="125">
        <v>910.34084527374478</v>
      </c>
      <c r="K354" s="125">
        <v>236.62708439507784</v>
      </c>
      <c r="L354" s="125">
        <v>401.68880904528345</v>
      </c>
      <c r="M354" s="125">
        <v>42.033662445677088</v>
      </c>
      <c r="N354" s="125">
        <v>147.84816764599256</v>
      </c>
      <c r="O354" s="125">
        <v>863.27427943127839</v>
      </c>
      <c r="P354" s="125">
        <v>464.40217450697048</v>
      </c>
      <c r="Q354" s="125">
        <v>545.42145091641612</v>
      </c>
      <c r="R354" s="125">
        <v>193.30293101448689</v>
      </c>
      <c r="S354" s="125">
        <v>309.83860402865702</v>
      </c>
      <c r="T354" s="125">
        <v>807.59808734418925</v>
      </c>
      <c r="U354" s="125">
        <v>1339.9735086907367</v>
      </c>
      <c r="V354" s="125">
        <v>777.89429807730471</v>
      </c>
      <c r="W354" s="125">
        <v>152.93080895828081</v>
      </c>
      <c r="X354" s="125">
        <v>546.5182889872159</v>
      </c>
      <c r="Y354" s="125">
        <v>370.22679088686226</v>
      </c>
      <c r="Z354" s="125">
        <v>194.5626548636148</v>
      </c>
      <c r="AA354" s="125">
        <v>453.53912052118358</v>
      </c>
      <c r="AB354" s="125">
        <v>44.897737683330199</v>
      </c>
      <c r="AC354" s="125">
        <v>219.51033736408456</v>
      </c>
      <c r="AD354" s="125">
        <v>312.06684720440813</v>
      </c>
      <c r="AE354" s="125">
        <v>628.91149569864706</v>
      </c>
      <c r="AF354" s="125">
        <v>303.64645764535891</v>
      </c>
      <c r="AG354" s="125">
        <v>1735.3072352008423</v>
      </c>
      <c r="AH354" s="125">
        <v>328.67998023954948</v>
      </c>
      <c r="AI354" s="125">
        <v>251.16074825894719</v>
      </c>
      <c r="AJ354" s="125">
        <v>1677.3572421301903</v>
      </c>
      <c r="AK354" s="125">
        <v>272.78404667596311</v>
      </c>
      <c r="AL354" s="125">
        <v>144.86188696209442</v>
      </c>
      <c r="AM354" s="125">
        <v>92.974705901021608</v>
      </c>
      <c r="AN354" s="125">
        <v>532.54671151936952</v>
      </c>
      <c r="AO354" s="125">
        <v>1320.9040975779606</v>
      </c>
      <c r="AP354" s="125">
        <v>194.84754556463727</v>
      </c>
      <c r="AQ354" s="125">
        <v>510.05932390737149</v>
      </c>
      <c r="AR354" s="125">
        <v>297.09093871172621</v>
      </c>
      <c r="AS354" s="125">
        <v>190.18760433101315</v>
      </c>
      <c r="AT354" s="125">
        <v>263.11725142464667</v>
      </c>
      <c r="AU354" s="125">
        <v>444.63276674463839</v>
      </c>
      <c r="AV354" s="125">
        <v>153.66571251370505</v>
      </c>
      <c r="AW354" s="125">
        <v>259.72975401155151</v>
      </c>
      <c r="AX354" s="125">
        <v>260.92180692816788</v>
      </c>
      <c r="AY354" s="125">
        <v>98.3895692867669</v>
      </c>
      <c r="AZ354" s="125">
        <v>143.36093014783108</v>
      </c>
    </row>
    <row r="355" spans="2:52" ht="15.75">
      <c r="B355" s="140">
        <v>43976</v>
      </c>
      <c r="C355" s="125">
        <v>312.10908244917766</v>
      </c>
      <c r="D355" s="125">
        <v>56.182463143073903</v>
      </c>
      <c r="E355" s="125">
        <v>200.39642828266611</v>
      </c>
      <c r="F355" s="125">
        <v>228.36638458594911</v>
      </c>
      <c r="G355" s="125">
        <v>239.98107406626332</v>
      </c>
      <c r="H355" s="125">
        <v>422.64731109644293</v>
      </c>
      <c r="I355" s="125">
        <v>1142.5768208041277</v>
      </c>
      <c r="J355" s="125">
        <v>920.71296829328548</v>
      </c>
      <c r="K355" s="125">
        <v>238.78413527192632</v>
      </c>
      <c r="L355" s="125">
        <v>408.10144931455727</v>
      </c>
      <c r="M355" s="125">
        <v>42.084110912366569</v>
      </c>
      <c r="N355" s="125">
        <v>149.72674668880458</v>
      </c>
      <c r="O355" s="125">
        <v>878.09569189553963</v>
      </c>
      <c r="P355" s="125">
        <v>471.04825318368285</v>
      </c>
      <c r="Q355" s="125">
        <v>556.35623207816536</v>
      </c>
      <c r="R355" s="125">
        <v>196.17435231783014</v>
      </c>
      <c r="S355" s="125">
        <v>313.7516734746556</v>
      </c>
      <c r="T355" s="125">
        <v>814.60451278946141</v>
      </c>
      <c r="U355" s="125">
        <v>1349.9450054646331</v>
      </c>
      <c r="V355" s="125">
        <v>793.40478301389237</v>
      </c>
      <c r="W355" s="125">
        <v>155.88527489923996</v>
      </c>
      <c r="X355" s="125">
        <v>550.10013947044888</v>
      </c>
      <c r="Y355" s="125">
        <v>381.6915713649401</v>
      </c>
      <c r="Z355" s="125">
        <v>197.66539711050669</v>
      </c>
      <c r="AA355" s="125">
        <v>463.93606541300761</v>
      </c>
      <c r="AB355" s="125">
        <v>45.084867283677511</v>
      </c>
      <c r="AC355" s="125">
        <v>225.71057102245069</v>
      </c>
      <c r="AD355" s="125">
        <v>316.79087228373243</v>
      </c>
      <c r="AE355" s="125">
        <v>642.47046124705855</v>
      </c>
      <c r="AF355" s="125">
        <v>308.38485951373912</v>
      </c>
      <c r="AG355" s="125">
        <v>1744.4957670510155</v>
      </c>
      <c r="AH355" s="125">
        <v>334.75718402815465</v>
      </c>
      <c r="AI355" s="125">
        <v>255.5853850074013</v>
      </c>
      <c r="AJ355" s="125">
        <v>1684.5523992827254</v>
      </c>
      <c r="AK355" s="125">
        <v>277.36462663018176</v>
      </c>
      <c r="AL355" s="125">
        <v>147.03165628456716</v>
      </c>
      <c r="AM355" s="125">
        <v>93.885824148284797</v>
      </c>
      <c r="AN355" s="125">
        <v>537.54258699287163</v>
      </c>
      <c r="AO355" s="125">
        <v>1333.3509540185073</v>
      </c>
      <c r="AP355" s="125">
        <v>198.75698225670664</v>
      </c>
      <c r="AQ355" s="125">
        <v>518.82783568099603</v>
      </c>
      <c r="AR355" s="125">
        <v>302.84147729390736</v>
      </c>
      <c r="AS355" s="125">
        <v>193.88665189080774</v>
      </c>
      <c r="AT355" s="125">
        <v>268.26837496222441</v>
      </c>
      <c r="AU355" s="125">
        <v>457.32427049837275</v>
      </c>
      <c r="AV355" s="125">
        <v>154.21517274915331</v>
      </c>
      <c r="AW355" s="125">
        <v>262.81956386555356</v>
      </c>
      <c r="AX355" s="125">
        <v>268.50086603447483</v>
      </c>
      <c r="AY355" s="125">
        <v>101.03603586727458</v>
      </c>
      <c r="AZ355" s="125">
        <v>145.21218182845908</v>
      </c>
    </row>
    <row r="356" spans="2:52" ht="15.75">
      <c r="B356" s="140">
        <v>43977</v>
      </c>
      <c r="C356" s="125">
        <v>321.95982232540103</v>
      </c>
      <c r="D356" s="125">
        <v>56.690194822503841</v>
      </c>
      <c r="E356" s="125">
        <v>205.91131829635057</v>
      </c>
      <c r="F356" s="125">
        <v>233.97373073146974</v>
      </c>
      <c r="G356" s="125">
        <v>245.56415654684156</v>
      </c>
      <c r="H356" s="125">
        <v>428.000668400645</v>
      </c>
      <c r="I356" s="125">
        <v>1151.0794422520744</v>
      </c>
      <c r="J356" s="125">
        <v>931.451856624691</v>
      </c>
      <c r="K356" s="125">
        <v>241.22054518925475</v>
      </c>
      <c r="L356" s="125">
        <v>413.79155751824146</v>
      </c>
      <c r="M356" s="125">
        <v>42.174918152407642</v>
      </c>
      <c r="N356" s="125">
        <v>151.38948899052755</v>
      </c>
      <c r="O356" s="125">
        <v>891.63642248869712</v>
      </c>
      <c r="P356" s="125">
        <v>477.73040572294434</v>
      </c>
      <c r="Q356" s="125">
        <v>567.45854404860381</v>
      </c>
      <c r="R356" s="125">
        <v>199.4934339579975</v>
      </c>
      <c r="S356" s="125">
        <v>317.48330987616555</v>
      </c>
      <c r="T356" s="125">
        <v>820.31720792225133</v>
      </c>
      <c r="U356" s="125">
        <v>1359.5061184594335</v>
      </c>
      <c r="V356" s="125">
        <v>808.81129760660281</v>
      </c>
      <c r="W356" s="125">
        <v>159.43488505852181</v>
      </c>
      <c r="X356" s="125">
        <v>553.97380205375362</v>
      </c>
      <c r="Y356" s="125">
        <v>391.0285534334763</v>
      </c>
      <c r="Z356" s="125">
        <v>200.54468605229607</v>
      </c>
      <c r="AA356" s="125">
        <v>474.61621425156181</v>
      </c>
      <c r="AB356" s="125">
        <v>45.43239368432252</v>
      </c>
      <c r="AC356" s="125">
        <v>232.34394929930551</v>
      </c>
      <c r="AD356" s="125">
        <v>320.59633693096583</v>
      </c>
      <c r="AE356" s="125">
        <v>657.18149576363555</v>
      </c>
      <c r="AF356" s="125">
        <v>313.40693510816425</v>
      </c>
      <c r="AG356" s="125">
        <v>1754.3469411420895</v>
      </c>
      <c r="AH356" s="125">
        <v>340.67087560720086</v>
      </c>
      <c r="AI356" s="125">
        <v>259.98683183579016</v>
      </c>
      <c r="AJ356" s="125">
        <v>1691.3304458756934</v>
      </c>
      <c r="AK356" s="125">
        <v>281.97453793949677</v>
      </c>
      <c r="AL356" s="125">
        <v>149.68520112985411</v>
      </c>
      <c r="AM356" s="125">
        <v>94.790168282185434</v>
      </c>
      <c r="AN356" s="125">
        <v>542.48824705509207</v>
      </c>
      <c r="AO356" s="125">
        <v>1345.4741652211635</v>
      </c>
      <c r="AP356" s="125">
        <v>202.89948685660701</v>
      </c>
      <c r="AQ356" s="125">
        <v>527.06345447390299</v>
      </c>
      <c r="AR356" s="125">
        <v>308.54390296688882</v>
      </c>
      <c r="AS356" s="125">
        <v>197.60984081054235</v>
      </c>
      <c r="AT356" s="125">
        <v>273.83836148642177</v>
      </c>
      <c r="AU356" s="125">
        <v>470.48273054213638</v>
      </c>
      <c r="AV356" s="125">
        <v>154.74173880812461</v>
      </c>
      <c r="AW356" s="125">
        <v>266.20766137394929</v>
      </c>
      <c r="AX356" s="125">
        <v>276.62461634233574</v>
      </c>
      <c r="AY356" s="125">
        <v>103.16436893051423</v>
      </c>
      <c r="AZ356" s="125">
        <v>147.38431713372924</v>
      </c>
    </row>
    <row r="357" spans="2:52" ht="15.75">
      <c r="B357" s="140">
        <v>43978</v>
      </c>
      <c r="C357" s="125">
        <v>331.46093523174949</v>
      </c>
      <c r="D357" s="125">
        <v>57.197926501933772</v>
      </c>
      <c r="E357" s="125">
        <v>211.77177652548485</v>
      </c>
      <c r="F357" s="125">
        <v>240.28567515008874</v>
      </c>
      <c r="G357" s="125">
        <v>251.43828820478447</v>
      </c>
      <c r="H357" s="125">
        <v>433.36146781416716</v>
      </c>
      <c r="I357" s="125">
        <v>1159.0932230701205</v>
      </c>
      <c r="J357" s="125">
        <v>943.30571150416597</v>
      </c>
      <c r="K357" s="125">
        <v>243.81592370342767</v>
      </c>
      <c r="L357" s="125">
        <v>419.38344441692004</v>
      </c>
      <c r="M357" s="125">
        <v>42.285904779124508</v>
      </c>
      <c r="N357" s="125">
        <v>153.09220105911891</v>
      </c>
      <c r="O357" s="125">
        <v>904.17380196804947</v>
      </c>
      <c r="P357" s="125">
        <v>484.75419896046589</v>
      </c>
      <c r="Q357" s="125">
        <v>578.08090289144593</v>
      </c>
      <c r="R357" s="125">
        <v>203.11628511243836</v>
      </c>
      <c r="S357" s="125">
        <v>321.21494627767555</v>
      </c>
      <c r="T357" s="125">
        <v>828.05807884183048</v>
      </c>
      <c r="U357" s="125">
        <v>1369.121120233307</v>
      </c>
      <c r="V357" s="125">
        <v>824.08784926946657</v>
      </c>
      <c r="W357" s="125">
        <v>162.75068856060548</v>
      </c>
      <c r="X357" s="125">
        <v>557.57710930905068</v>
      </c>
      <c r="Y357" s="125">
        <v>403.70668562366171</v>
      </c>
      <c r="Z357" s="125">
        <v>203.36112875202539</v>
      </c>
      <c r="AA357" s="125">
        <v>485.41156469556563</v>
      </c>
      <c r="AB357" s="125">
        <v>45.779920084967536</v>
      </c>
      <c r="AC357" s="125">
        <v>239.08357059578961</v>
      </c>
      <c r="AD357" s="125">
        <v>324.13935574045911</v>
      </c>
      <c r="AE357" s="125">
        <v>671.33126591110636</v>
      </c>
      <c r="AF357" s="125">
        <v>318.19786914803433</v>
      </c>
      <c r="AG357" s="125">
        <v>1764.8076817605954</v>
      </c>
      <c r="AH357" s="125">
        <v>346.31885984571392</v>
      </c>
      <c r="AI357" s="125">
        <v>263.69258106222077</v>
      </c>
      <c r="AJ357" s="125">
        <v>1697.5709485785148</v>
      </c>
      <c r="AK357" s="125">
        <v>286.40601683864213</v>
      </c>
      <c r="AL357" s="125">
        <v>152.34596650533234</v>
      </c>
      <c r="AM357" s="125">
        <v>95.796124116524382</v>
      </c>
      <c r="AN357" s="125">
        <v>547.18952544907563</v>
      </c>
      <c r="AO357" s="125">
        <v>1357.1658494399655</v>
      </c>
      <c r="AP357" s="125">
        <v>207.05863916420961</v>
      </c>
      <c r="AQ357" s="125">
        <v>535.00840436823671</v>
      </c>
      <c r="AR357" s="125">
        <v>314.42413721734766</v>
      </c>
      <c r="AS357" s="125">
        <v>201.46703891198496</v>
      </c>
      <c r="AT357" s="125">
        <v>279.88513885709045</v>
      </c>
      <c r="AU357" s="125">
        <v>484.47970349380205</v>
      </c>
      <c r="AV357" s="125">
        <v>155.26830486709588</v>
      </c>
      <c r="AW357" s="125">
        <v>269.51696591703353</v>
      </c>
      <c r="AX357" s="125">
        <v>284.85141633697719</v>
      </c>
      <c r="AY357" s="125">
        <v>105.23690299958653</v>
      </c>
      <c r="AZ357" s="125">
        <v>149.48240237177427</v>
      </c>
    </row>
    <row r="358" spans="2:52" ht="15.75">
      <c r="B358" s="140">
        <v>43979</v>
      </c>
      <c r="C358" s="125">
        <v>341.6700427520945</v>
      </c>
      <c r="D358" s="125">
        <v>58.21338986079364</v>
      </c>
      <c r="E358" s="125">
        <v>218.07247919347975</v>
      </c>
      <c r="F358" s="125">
        <v>247.34539656606276</v>
      </c>
      <c r="G358" s="125">
        <v>257.90030304582677</v>
      </c>
      <c r="H358" s="125">
        <v>438.92072347622315</v>
      </c>
      <c r="I358" s="125">
        <v>1166.0371641489571</v>
      </c>
      <c r="J358" s="125">
        <v>954.99818964642066</v>
      </c>
      <c r="K358" s="125">
        <v>246.40797651473778</v>
      </c>
      <c r="L358" s="125">
        <v>424.98474979690047</v>
      </c>
      <c r="M358" s="125">
        <v>42.406981099179269</v>
      </c>
      <c r="N358" s="125">
        <v>154.7949131277102</v>
      </c>
      <c r="O358" s="125">
        <v>915.39780611303934</v>
      </c>
      <c r="P358" s="125">
        <v>491.54032910354556</v>
      </c>
      <c r="Q358" s="125">
        <v>588.50403590773851</v>
      </c>
      <c r="R358" s="125">
        <v>206.73913626687923</v>
      </c>
      <c r="S358" s="125">
        <v>324.9465826791855</v>
      </c>
      <c r="T358" s="125">
        <v>836.12161409112628</v>
      </c>
      <c r="U358" s="125">
        <v>1378.0127687803899</v>
      </c>
      <c r="V358" s="125">
        <v>838.67914184768529</v>
      </c>
      <c r="W358" s="125">
        <v>165.67327177558303</v>
      </c>
      <c r="X358" s="125">
        <v>561.46507640706477</v>
      </c>
      <c r="Y358" s="125">
        <v>415.44757327631106</v>
      </c>
      <c r="Z358" s="125">
        <v>206.05886188341901</v>
      </c>
      <c r="AA358" s="125">
        <v>496.42291814978734</v>
      </c>
      <c r="AB358" s="125">
        <v>46.26111048586062</v>
      </c>
      <c r="AC358" s="125">
        <v>246.3939076002824</v>
      </c>
      <c r="AD358" s="125">
        <v>327.1199906119374</v>
      </c>
      <c r="AE358" s="125">
        <v>685.85767399047756</v>
      </c>
      <c r="AF358" s="125">
        <v>323.47209916561047</v>
      </c>
      <c r="AG358" s="125">
        <v>1774.9258427739746</v>
      </c>
      <c r="AH358" s="125">
        <v>351.40136435950251</v>
      </c>
      <c r="AI358" s="125">
        <v>267.5142798889778</v>
      </c>
      <c r="AJ358" s="125">
        <v>1703.5558976286434</v>
      </c>
      <c r="AK358" s="125">
        <v>290.80816438269107</v>
      </c>
      <c r="AL358" s="125">
        <v>154.47241264665755</v>
      </c>
      <c r="AM358" s="125">
        <v>96.866434027807529</v>
      </c>
      <c r="AN358" s="125">
        <v>551.76024377372698</v>
      </c>
      <c r="AO358" s="125">
        <v>1368.8035927857857</v>
      </c>
      <c r="AP358" s="125">
        <v>211.95583984661025</v>
      </c>
      <c r="AQ358" s="125">
        <v>541.95216138970738</v>
      </c>
      <c r="AR358" s="125">
        <v>320.46962885157961</v>
      </c>
      <c r="AS358" s="125">
        <v>205.87111271819214</v>
      </c>
      <c r="AT358" s="125">
        <v>286.3195872898433</v>
      </c>
      <c r="AU358" s="125">
        <v>497.31849095191848</v>
      </c>
      <c r="AV358" s="125">
        <v>155.84065927902117</v>
      </c>
      <c r="AW358" s="125">
        <v>273.03263298831456</v>
      </c>
      <c r="AX358" s="125">
        <v>292.52125731020988</v>
      </c>
      <c r="AY358" s="125">
        <v>107.14204008615684</v>
      </c>
      <c r="AZ358" s="125">
        <v>151.0868204949852</v>
      </c>
    </row>
    <row r="359" spans="2:52" ht="15.75">
      <c r="B359" s="140">
        <v>43980</v>
      </c>
      <c r="C359" s="125">
        <v>350.93807101185979</v>
      </c>
      <c r="D359" s="125">
        <v>59.346022068752731</v>
      </c>
      <c r="E359" s="125">
        <v>224.76608818862991</v>
      </c>
      <c r="F359" s="125">
        <v>254.33642455708292</v>
      </c>
      <c r="G359" s="125">
        <v>264.57021015641521</v>
      </c>
      <c r="H359" s="125">
        <v>444.75285648001329</v>
      </c>
      <c r="I359" s="125">
        <v>1173.5180285426029</v>
      </c>
      <c r="J359" s="125">
        <v>964.06462815572218</v>
      </c>
      <c r="K359" s="125">
        <v>248.84837727550163</v>
      </c>
      <c r="L359" s="125">
        <v>430.75289684565774</v>
      </c>
      <c r="M359" s="125">
        <v>42.528057419234024</v>
      </c>
      <c r="N359" s="125">
        <v>156.56957077666453</v>
      </c>
      <c r="O359" s="125">
        <v>925.78869062533079</v>
      </c>
      <c r="P359" s="125">
        <v>498.15033391770868</v>
      </c>
      <c r="Q359" s="125">
        <v>598.10762631936177</v>
      </c>
      <c r="R359" s="125">
        <v>211.45555767270474</v>
      </c>
      <c r="S359" s="125">
        <v>328.8351341461991</v>
      </c>
      <c r="T359" s="125">
        <v>843.92087188941605</v>
      </c>
      <c r="U359" s="125">
        <v>1393.6280788395325</v>
      </c>
      <c r="V359" s="125">
        <v>854.01004164484857</v>
      </c>
      <c r="W359" s="125">
        <v>168.52146196327027</v>
      </c>
      <c r="X359" s="125">
        <v>565.25720325652583</v>
      </c>
      <c r="Y359" s="125">
        <v>423.67506045987193</v>
      </c>
      <c r="Z359" s="125">
        <v>208.75892265340741</v>
      </c>
      <c r="AA359" s="125">
        <v>507.41507133643415</v>
      </c>
      <c r="AB359" s="125">
        <v>46.849232086952171</v>
      </c>
      <c r="AC359" s="125">
        <v>253.61162248509831</v>
      </c>
      <c r="AD359" s="125">
        <v>330.26934066482033</v>
      </c>
      <c r="AE359" s="125">
        <v>700.55393839207807</v>
      </c>
      <c r="AF359" s="125">
        <v>328.59923910301524</v>
      </c>
      <c r="AG359" s="125">
        <v>1784.2961187339092</v>
      </c>
      <c r="AH359" s="125">
        <v>356.67463311777652</v>
      </c>
      <c r="AI359" s="125">
        <v>271.22466709942148</v>
      </c>
      <c r="AJ359" s="125">
        <v>1709.3043861150741</v>
      </c>
      <c r="AK359" s="125">
        <v>295.09420864615021</v>
      </c>
      <c r="AL359" s="125">
        <v>156.23061174822865</v>
      </c>
      <c r="AM359" s="125">
        <v>98.062065036297895</v>
      </c>
      <c r="AN359" s="125">
        <v>556.51062168096348</v>
      </c>
      <c r="AO359" s="125">
        <v>1381.2909048810691</v>
      </c>
      <c r="AP359" s="125">
        <v>217.42183720883648</v>
      </c>
      <c r="AQ359" s="125">
        <v>549.18658730975108</v>
      </c>
      <c r="AR359" s="125">
        <v>326.69920466014111</v>
      </c>
      <c r="AS359" s="125">
        <v>210.26040609994624</v>
      </c>
      <c r="AT359" s="125">
        <v>293.07932293560924</v>
      </c>
      <c r="AU359" s="125">
        <v>508.861851282857</v>
      </c>
      <c r="AV359" s="125">
        <v>156.32143698503842</v>
      </c>
      <c r="AW359" s="125">
        <v>276.6195889329727</v>
      </c>
      <c r="AX359" s="125">
        <v>299.7813531002916</v>
      </c>
      <c r="AY359" s="125">
        <v>109.10297616689448</v>
      </c>
      <c r="AZ359" s="125">
        <v>152.74060532967957</v>
      </c>
    </row>
    <row r="360" spans="2:52" ht="15.75">
      <c r="B360" s="140">
        <v>43981</v>
      </c>
      <c r="C360" s="125">
        <v>359.57968428393264</v>
      </c>
      <c r="D360" s="125">
        <v>60.830160824009454</v>
      </c>
      <c r="E360" s="125">
        <v>232.52007088598199</v>
      </c>
      <c r="F360" s="125">
        <v>263.10366825048186</v>
      </c>
      <c r="G360" s="125">
        <v>271.28675744573667</v>
      </c>
      <c r="H360" s="125">
        <v>450.42126307876293</v>
      </c>
      <c r="I360" s="125">
        <v>1180.2335768681255</v>
      </c>
      <c r="J360" s="125">
        <v>973.10172544007435</v>
      </c>
      <c r="K360" s="125">
        <v>251.33999386035345</v>
      </c>
      <c r="L360" s="125">
        <v>436.69057655784945</v>
      </c>
      <c r="M360" s="125">
        <v>42.679402819302474</v>
      </c>
      <c r="N360" s="125">
        <v>158.44015586610288</v>
      </c>
      <c r="O360" s="125">
        <v>936.67110444730656</v>
      </c>
      <c r="P360" s="125">
        <v>504.8537063761168</v>
      </c>
      <c r="Q360" s="125">
        <v>608.57603793259739</v>
      </c>
      <c r="R360" s="125">
        <v>215.40136378442585</v>
      </c>
      <c r="S360" s="125">
        <v>332.72368561321281</v>
      </c>
      <c r="T360" s="125">
        <v>852.21180866632142</v>
      </c>
      <c r="U360" s="125">
        <v>1409.1107395963411</v>
      </c>
      <c r="V360" s="125">
        <v>869.50871176963199</v>
      </c>
      <c r="W360" s="125">
        <v>171.80538273937233</v>
      </c>
      <c r="X360" s="125">
        <v>569.01499927068437</v>
      </c>
      <c r="Y360" s="125">
        <v>431.3857966011156</v>
      </c>
      <c r="Z360" s="125">
        <v>211.74761060915327</v>
      </c>
      <c r="AA360" s="125">
        <v>518.34962372035625</v>
      </c>
      <c r="AB360" s="125">
        <v>47.464086488093344</v>
      </c>
      <c r="AC360" s="125">
        <v>261.44227786777566</v>
      </c>
      <c r="AD360" s="125">
        <v>334.46847406866408</v>
      </c>
      <c r="AE360" s="125">
        <v>715.26497290865518</v>
      </c>
      <c r="AF360" s="125">
        <v>334.04157206935889</v>
      </c>
      <c r="AG360" s="125">
        <v>1793.5940187209301</v>
      </c>
      <c r="AH360" s="125">
        <v>362.76546292384495</v>
      </c>
      <c r="AI360" s="125">
        <v>275.08346979828292</v>
      </c>
      <c r="AJ360" s="125">
        <v>1715.3671762203335</v>
      </c>
      <c r="AK360" s="125">
        <v>299.25803893004104</v>
      </c>
      <c r="AL360" s="125">
        <v>157.86606183654837</v>
      </c>
      <c r="AM360" s="125">
        <v>99.30850189500741</v>
      </c>
      <c r="AN360" s="125">
        <v>560.96082301853926</v>
      </c>
      <c r="AO360" s="125">
        <v>1393.4545717384619</v>
      </c>
      <c r="AP360" s="125">
        <v>222.96829849162336</v>
      </c>
      <c r="AQ360" s="125">
        <v>555.87197197693445</v>
      </c>
      <c r="AR360" s="125">
        <v>333.92450850257609</v>
      </c>
      <c r="AS360" s="125">
        <v>215.19115569749866</v>
      </c>
      <c r="AT360" s="125">
        <v>300.63222466242092</v>
      </c>
      <c r="AU360" s="125">
        <v>520.00185510520384</v>
      </c>
      <c r="AV360" s="125">
        <v>156.80221469105567</v>
      </c>
      <c r="AW360" s="125">
        <v>280.32661034858177</v>
      </c>
      <c r="AX360" s="125">
        <v>307.27453746761478</v>
      </c>
      <c r="AY360" s="125">
        <v>110.71317571286603</v>
      </c>
      <c r="AZ360" s="125">
        <v>154.27097338566531</v>
      </c>
    </row>
    <row r="361" spans="2:52" ht="15.75">
      <c r="B361" s="140">
        <v>43982</v>
      </c>
      <c r="C361" s="125">
        <v>367.12288615898206</v>
      </c>
      <c r="D361" s="125">
        <v>62.646277985047313</v>
      </c>
      <c r="E361" s="125">
        <v>240.99359288125692</v>
      </c>
      <c r="F361" s="125">
        <v>272.8404705703727</v>
      </c>
      <c r="G361" s="125">
        <v>278.05030646556418</v>
      </c>
      <c r="H361" s="125">
        <v>455.54391499404431</v>
      </c>
      <c r="I361" s="125">
        <v>1187.4580002755938</v>
      </c>
      <c r="J361" s="125">
        <v>981.53732761296817</v>
      </c>
      <c r="K361" s="125">
        <v>254.43888378796279</v>
      </c>
      <c r="L361" s="125">
        <v>442.67400317922181</v>
      </c>
      <c r="M361" s="125">
        <v>42.881196686060399</v>
      </c>
      <c r="N361" s="125">
        <v>160.51058978988291</v>
      </c>
      <c r="O361" s="125">
        <v>947.40808872582045</v>
      </c>
      <c r="P361" s="125">
        <v>511.80322989662528</v>
      </c>
      <c r="Q361" s="125">
        <v>616.50432025732732</v>
      </c>
      <c r="R361" s="125">
        <v>219.6637297057583</v>
      </c>
      <c r="S361" s="125">
        <v>336.80838091210614</v>
      </c>
      <c r="T361" s="125">
        <v>859.98955550929679</v>
      </c>
      <c r="U361" s="125">
        <v>1424.3902811089506</v>
      </c>
      <c r="V361" s="125">
        <v>884.03856732646886</v>
      </c>
      <c r="W361" s="125">
        <v>174.2390974892991</v>
      </c>
      <c r="X361" s="125">
        <v>572.48670499065497</v>
      </c>
      <c r="Y361" s="125">
        <v>440.01351253313788</v>
      </c>
      <c r="Z361" s="125">
        <v>214.71534981754573</v>
      </c>
      <c r="AA361" s="125">
        <v>528.85217008384222</v>
      </c>
      <c r="AB361" s="125">
        <v>48.185872089432976</v>
      </c>
      <c r="AC361" s="125">
        <v>269.81776924855183</v>
      </c>
      <c r="AD361" s="125">
        <v>338.9675455727824</v>
      </c>
      <c r="AE361" s="125">
        <v>729.22273156143171</v>
      </c>
      <c r="AF361" s="125">
        <v>339.38934712702076</v>
      </c>
      <c r="AG361" s="125">
        <v>1802.3434696687577</v>
      </c>
      <c r="AH361" s="125">
        <v>368.81541467752362</v>
      </c>
      <c r="AI361" s="125">
        <v>278.97010040122274</v>
      </c>
      <c r="AJ361" s="125">
        <v>1721.559211851092</v>
      </c>
      <c r="AK361" s="125">
        <v>303.35587366496503</v>
      </c>
      <c r="AL361" s="125">
        <v>159.78311260232709</v>
      </c>
      <c r="AM361" s="125">
        <v>100.53122935694797</v>
      </c>
      <c r="AN361" s="125">
        <v>565.3128253296087</v>
      </c>
      <c r="AO361" s="125">
        <v>1405.1327707390185</v>
      </c>
      <c r="AP361" s="125">
        <v>228.59522369497094</v>
      </c>
      <c r="AQ361" s="125">
        <v>563.17099098555002</v>
      </c>
      <c r="AR361" s="125">
        <v>341.34853957866233</v>
      </c>
      <c r="AS361" s="125">
        <v>220.29040213381637</v>
      </c>
      <c r="AT361" s="125">
        <v>309.19663594202683</v>
      </c>
      <c r="AU361" s="125">
        <v>530.80544955731455</v>
      </c>
      <c r="AV361" s="125">
        <v>157.2372040441189</v>
      </c>
      <c r="AW361" s="125">
        <v>284.22498610851881</v>
      </c>
      <c r="AX361" s="125">
        <v>314.48310841430623</v>
      </c>
      <c r="AY361" s="125">
        <v>112.13206442169245</v>
      </c>
      <c r="AZ361" s="125">
        <v>155.62855795145921</v>
      </c>
    </row>
    <row r="362" spans="2:52" ht="15.75">
      <c r="B362" s="140">
        <v>43983</v>
      </c>
      <c r="C362" s="125">
        <v>373.97848832661106</v>
      </c>
      <c r="D362" s="125">
        <v>64.364754438502473</v>
      </c>
      <c r="E362" s="125">
        <v>249.92629456007461</v>
      </c>
      <c r="F362" s="125">
        <v>282.63419029951098</v>
      </c>
      <c r="G362" s="125">
        <v>284.59800907683677</v>
      </c>
      <c r="H362" s="125">
        <v>461.09820924988696</v>
      </c>
      <c r="I362" s="125">
        <v>1194.1895761627525</v>
      </c>
      <c r="J362" s="125">
        <v>989.4154465118271</v>
      </c>
      <c r="K362" s="125">
        <v>258.95053229171344</v>
      </c>
      <c r="L362" s="125">
        <v>448.89154633581313</v>
      </c>
      <c r="M362" s="125">
        <v>43.062811166142538</v>
      </c>
      <c r="N362" s="125">
        <v>162.78886650137835</v>
      </c>
      <c r="O362" s="125">
        <v>957.47091124472172</v>
      </c>
      <c r="P362" s="125">
        <v>518.22862141421297</v>
      </c>
      <c r="Q362" s="125">
        <v>626.55164091899246</v>
      </c>
      <c r="R362" s="125">
        <v>224.52723950796886</v>
      </c>
      <c r="S362" s="125">
        <v>340.89307621099942</v>
      </c>
      <c r="T362" s="125">
        <v>868.14835356069932</v>
      </c>
      <c r="U362" s="125">
        <v>1439.2470029703697</v>
      </c>
      <c r="V362" s="125">
        <v>897.70121569687547</v>
      </c>
      <c r="W362" s="125">
        <v>176.57716406128114</v>
      </c>
      <c r="X362" s="125">
        <v>575.67232041643763</v>
      </c>
      <c r="Y362" s="125">
        <v>446.95925448428443</v>
      </c>
      <c r="Z362" s="125">
        <v>217.9368016327733</v>
      </c>
      <c r="AA362" s="125">
        <v>537.34828848574841</v>
      </c>
      <c r="AB362" s="125">
        <v>48.800726490574149</v>
      </c>
      <c r="AC362" s="125">
        <v>278.7449070774033</v>
      </c>
      <c r="AD362" s="125">
        <v>343.18542510789337</v>
      </c>
      <c r="AE362" s="125">
        <v>742.92939825960798</v>
      </c>
      <c r="AF362" s="125">
        <v>344.53749993302148</v>
      </c>
      <c r="AG362" s="125">
        <v>1810.9401268959894</v>
      </c>
      <c r="AH362" s="125">
        <v>375.55348031309586</v>
      </c>
      <c r="AI362" s="125">
        <v>282.981956572515</v>
      </c>
      <c r="AJ362" s="125">
        <v>1727.5000999266188</v>
      </c>
      <c r="AK362" s="125">
        <v>307.47081835702858</v>
      </c>
      <c r="AL362" s="125">
        <v>161.9601024549911</v>
      </c>
      <c r="AM362" s="125">
        <v>101.84540734928301</v>
      </c>
      <c r="AN362" s="125">
        <v>569.38585313355827</v>
      </c>
      <c r="AO362" s="125">
        <v>1416.3389871009842</v>
      </c>
      <c r="AP362" s="125">
        <v>234.74655169093822</v>
      </c>
      <c r="AQ362" s="125">
        <v>570.50230653845153</v>
      </c>
      <c r="AR362" s="125">
        <v>348.60103767412323</v>
      </c>
      <c r="AS362" s="125">
        <v>225.28815632222287</v>
      </c>
      <c r="AT362" s="125">
        <v>317.56498369598103</v>
      </c>
      <c r="AU362" s="125">
        <v>540.84584663217322</v>
      </c>
      <c r="AV362" s="125">
        <v>158.4048070444465</v>
      </c>
      <c r="AW362" s="125">
        <v>287.91137127130816</v>
      </c>
      <c r="AX362" s="125">
        <v>321.64260808157849</v>
      </c>
      <c r="AY362" s="125">
        <v>113.46326899682734</v>
      </c>
      <c r="AZ362" s="125">
        <v>156.73930895983599</v>
      </c>
    </row>
    <row r="363" spans="2:52" ht="15.75">
      <c r="B363" s="140">
        <v>43984</v>
      </c>
      <c r="C363" s="125">
        <v>380.02120778928099</v>
      </c>
      <c r="D363" s="125">
        <v>66.200399741056842</v>
      </c>
      <c r="E363" s="125">
        <v>258.79745669367526</v>
      </c>
      <c r="F363" s="125">
        <v>294.14917099106498</v>
      </c>
      <c r="G363" s="125">
        <v>291.47291604278649</v>
      </c>
      <c r="H363" s="125">
        <v>466.06457686944793</v>
      </c>
      <c r="I363" s="125">
        <v>1200.9932760772735</v>
      </c>
      <c r="J363" s="125">
        <v>995.62111558858203</v>
      </c>
      <c r="K363" s="125">
        <v>263.52603429043091</v>
      </c>
      <c r="L363" s="125">
        <v>455.49793822044063</v>
      </c>
      <c r="M363" s="125">
        <v>43.284784419576269</v>
      </c>
      <c r="N363" s="125">
        <v>165.25100414046815</v>
      </c>
      <c r="O363" s="125">
        <v>967.00838362987793</v>
      </c>
      <c r="P363" s="125">
        <v>524.6370369964834</v>
      </c>
      <c r="Q363" s="125">
        <v>636.46765364952284</v>
      </c>
      <c r="R363" s="125">
        <v>229.36516871950374</v>
      </c>
      <c r="S363" s="125">
        <v>344.19809977817113</v>
      </c>
      <c r="T363" s="125">
        <v>877.61931988628203</v>
      </c>
      <c r="U363" s="125">
        <v>1453.8487894538664</v>
      </c>
      <c r="V363" s="125">
        <v>910.61953092361568</v>
      </c>
      <c r="W363" s="125">
        <v>178.70267912671937</v>
      </c>
      <c r="X363" s="125">
        <v>585.56818369239829</v>
      </c>
      <c r="Y363" s="125">
        <v>457.01563506271333</v>
      </c>
      <c r="Z363" s="125">
        <v>221.33049870401737</v>
      </c>
      <c r="AA363" s="125">
        <v>544.73559143520231</v>
      </c>
      <c r="AB363" s="125">
        <v>49.268550491442433</v>
      </c>
      <c r="AC363" s="125">
        <v>287.9621700752424</v>
      </c>
      <c r="AD363" s="125">
        <v>347.40330464300433</v>
      </c>
      <c r="AE363" s="125">
        <v>755.6686224268243</v>
      </c>
      <c r="AF363" s="125">
        <v>349.38096614438126</v>
      </c>
      <c r="AG363" s="125">
        <v>1818.1648573477614</v>
      </c>
      <c r="AH363" s="125">
        <v>383.58601760767596</v>
      </c>
      <c r="AI363" s="125">
        <v>287.31847162472098</v>
      </c>
      <c r="AJ363" s="125">
        <v>1733.3499286546339</v>
      </c>
      <c r="AK363" s="125">
        <v>311.37188858484762</v>
      </c>
      <c r="AL363" s="125">
        <v>164.06127674064692</v>
      </c>
      <c r="AM363" s="125">
        <v>103.3323252323631</v>
      </c>
      <c r="AN363" s="125">
        <v>573.48231479610592</v>
      </c>
      <c r="AO363" s="125">
        <v>1427.2080730068139</v>
      </c>
      <c r="AP363" s="125">
        <v>241.18921457169412</v>
      </c>
      <c r="AQ363" s="125">
        <v>577.13924638920605</v>
      </c>
      <c r="AR363" s="125">
        <v>355.82634151655827</v>
      </c>
      <c r="AS363" s="125">
        <v>230.51402172802207</v>
      </c>
      <c r="AT363" s="125">
        <v>325.68825204287049</v>
      </c>
      <c r="AU363" s="125">
        <v>550.52975019528901</v>
      </c>
      <c r="AV363" s="125">
        <v>159.59530422125115</v>
      </c>
      <c r="AW363" s="125">
        <v>291.51708744580236</v>
      </c>
      <c r="AX363" s="125">
        <v>327.87956769576834</v>
      </c>
      <c r="AY363" s="125">
        <v>114.63504787434131</v>
      </c>
      <c r="AZ363" s="125">
        <v>157.77600990098765</v>
      </c>
    </row>
    <row r="364" spans="2:52" ht="15.75">
      <c r="B364" s="140">
        <v>43985</v>
      </c>
      <c r="C364" s="125">
        <v>387.02831497718904</v>
      </c>
      <c r="D364" s="125">
        <v>68.192270175743502</v>
      </c>
      <c r="E364" s="125">
        <v>268.68165441777245</v>
      </c>
      <c r="F364" s="125">
        <v>306.30986987718541</v>
      </c>
      <c r="G364" s="125">
        <v>298.39229387683042</v>
      </c>
      <c r="H364" s="125">
        <v>470.40580730612709</v>
      </c>
      <c r="I364" s="125">
        <v>1208.189651251879</v>
      </c>
      <c r="J364" s="125">
        <v>1002.1348675273036</v>
      </c>
      <c r="K364" s="125">
        <v>268.32635380267749</v>
      </c>
      <c r="L364" s="125">
        <v>462.23618884329488</v>
      </c>
      <c r="M364" s="125">
        <v>43.567295833037363</v>
      </c>
      <c r="N364" s="125">
        <v>167.64919015256859</v>
      </c>
      <c r="O364" s="125">
        <v>975.99683130444646</v>
      </c>
      <c r="P364" s="125">
        <v>530.54890647072364</v>
      </c>
      <c r="Q364" s="125">
        <v>646.58289220660265</v>
      </c>
      <c r="R364" s="125">
        <v>234.42692809945066</v>
      </c>
      <c r="S364" s="125">
        <v>347.50312334534289</v>
      </c>
      <c r="T364" s="125">
        <v>886.23599398652016</v>
      </c>
      <c r="U364" s="125">
        <v>1468.007029832683</v>
      </c>
      <c r="V364" s="125">
        <v>922.89512038820624</v>
      </c>
      <c r="W364" s="125">
        <v>181.30643508188118</v>
      </c>
      <c r="X364" s="125">
        <v>595.72295868459912</v>
      </c>
      <c r="Y364" s="125">
        <v>464.7061064571995</v>
      </c>
      <c r="Z364" s="125">
        <v>224.77540382434748</v>
      </c>
      <c r="AA364" s="125">
        <v>553.22690977021455</v>
      </c>
      <c r="AB364" s="125">
        <v>49.736374492310702</v>
      </c>
      <c r="AC364" s="125">
        <v>297.43141972220235</v>
      </c>
      <c r="AD364" s="125">
        <v>352.31479103500016</v>
      </c>
      <c r="AE364" s="125">
        <v>767.76534659256401</v>
      </c>
      <c r="AF364" s="125">
        <v>354.36101600161464</v>
      </c>
      <c r="AG364" s="125">
        <v>1825.0566583241293</v>
      </c>
      <c r="AH364" s="125">
        <v>391.59811587606129</v>
      </c>
      <c r="AI364" s="125">
        <v>291.79412619731875</v>
      </c>
      <c r="AJ364" s="125">
        <v>1739.0719805563033</v>
      </c>
      <c r="AK364" s="125">
        <v>315.13241273616325</v>
      </c>
      <c r="AL364" s="125">
        <v>166.37545666694476</v>
      </c>
      <c r="AM364" s="125">
        <v>104.94795126933165</v>
      </c>
      <c r="AN364" s="125">
        <v>577.57319696851118</v>
      </c>
      <c r="AO364" s="125">
        <v>1435.5958787554814</v>
      </c>
      <c r="AP364" s="125">
        <v>248.18680104252388</v>
      </c>
      <c r="AQ364" s="125">
        <v>583.71159315138857</v>
      </c>
      <c r="AR364" s="125">
        <v>363.20644341467948</v>
      </c>
      <c r="AS364" s="125">
        <v>236.03943706940407</v>
      </c>
      <c r="AT364" s="125">
        <v>335.71868377564522</v>
      </c>
      <c r="AU364" s="125">
        <v>560.69567315456413</v>
      </c>
      <c r="AV364" s="125">
        <v>161.152108221688</v>
      </c>
      <c r="AW364" s="125">
        <v>295.40608309082143</v>
      </c>
      <c r="AX364" s="125">
        <v>333.62336095179438</v>
      </c>
      <c r="AY364" s="125">
        <v>115.80682675185527</v>
      </c>
      <c r="AZ364" s="125">
        <v>158.78802748639762</v>
      </c>
    </row>
    <row r="365" spans="2:52" ht="15.75">
      <c r="B365" s="140">
        <v>43986</v>
      </c>
      <c r="C365" s="125">
        <v>393.59838845275357</v>
      </c>
      <c r="D365" s="125">
        <v>69.832634063132531</v>
      </c>
      <c r="E365" s="125">
        <v>278.96822609136598</v>
      </c>
      <c r="F365" s="125">
        <v>319.95630941159391</v>
      </c>
      <c r="G365" s="125">
        <v>304.98302114910473</v>
      </c>
      <c r="H365" s="125">
        <v>474.43198844825866</v>
      </c>
      <c r="I365" s="125">
        <v>1215.2698266046225</v>
      </c>
      <c r="J365" s="125">
        <v>1007.5043116930062</v>
      </c>
      <c r="K365" s="125">
        <v>273.41600946399251</v>
      </c>
      <c r="L365" s="125">
        <v>468.81432528401666</v>
      </c>
      <c r="M365" s="125">
        <v>43.859896939836361</v>
      </c>
      <c r="N365" s="125">
        <v>170.04737616466903</v>
      </c>
      <c r="O365" s="125">
        <v>984.44865523724991</v>
      </c>
      <c r="P365" s="125">
        <v>536.53928964580621</v>
      </c>
      <c r="Q365" s="125">
        <v>655.80161454420977</v>
      </c>
      <c r="R365" s="125">
        <v>239.48868747939761</v>
      </c>
      <c r="S365" s="125">
        <v>350.80814691251464</v>
      </c>
      <c r="T365" s="125">
        <v>895.14767547392785</v>
      </c>
      <c r="U365" s="125">
        <v>1481.4191178858703</v>
      </c>
      <c r="V365" s="125">
        <v>934.89188029421712</v>
      </c>
      <c r="W365" s="125">
        <v>183.65512922919046</v>
      </c>
      <c r="X365" s="125">
        <v>605.75900620471202</v>
      </c>
      <c r="Y365" s="125">
        <v>472.34591598479176</v>
      </c>
      <c r="Z365" s="125">
        <v>228.04806368866102</v>
      </c>
      <c r="AA365" s="125">
        <v>562.90384462797874</v>
      </c>
      <c r="AB365" s="125">
        <v>50.177465693129378</v>
      </c>
      <c r="AC365" s="125">
        <v>306.91973862909566</v>
      </c>
      <c r="AD365" s="125">
        <v>357.63869231487348</v>
      </c>
      <c r="AE365" s="125">
        <v>779.08663972203829</v>
      </c>
      <c r="AF365" s="125">
        <v>358.47953824641519</v>
      </c>
      <c r="AG365" s="125">
        <v>1831.0381303967345</v>
      </c>
      <c r="AH365" s="125">
        <v>400.12118979931802</v>
      </c>
      <c r="AI365" s="125">
        <v>296.61299158688246</v>
      </c>
      <c r="AJ365" s="125">
        <v>1744.4488881569218</v>
      </c>
      <c r="AK365" s="125">
        <v>318.75361295077101</v>
      </c>
      <c r="AL365" s="125">
        <v>168.68963659324268</v>
      </c>
      <c r="AM365" s="125">
        <v>106.86163829425251</v>
      </c>
      <c r="AN365" s="125">
        <v>581.65849965077416</v>
      </c>
      <c r="AO365" s="125">
        <v>1442.5137957153954</v>
      </c>
      <c r="AP365" s="125">
        <v>254.91524957216777</v>
      </c>
      <c r="AQ365" s="125">
        <v>590.89757425500352</v>
      </c>
      <c r="AR365" s="125">
        <v>370.32297024501065</v>
      </c>
      <c r="AS365" s="125">
        <v>241.30668766367194</v>
      </c>
      <c r="AT365" s="125">
        <v>345.40154834930996</v>
      </c>
      <c r="AU365" s="125">
        <v>570.49171317442529</v>
      </c>
      <c r="AV365" s="125">
        <v>163.02943069280295</v>
      </c>
      <c r="AW365" s="125">
        <v>299.20878167859439</v>
      </c>
      <c r="AX365" s="125">
        <v>339.59042852917821</v>
      </c>
      <c r="AY365" s="125">
        <v>116.8749789259156</v>
      </c>
      <c r="AZ365" s="125">
        <v>159.87409513903273</v>
      </c>
    </row>
    <row r="366" spans="2:52" ht="15.75">
      <c r="B366" s="140">
        <v>43987</v>
      </c>
      <c r="C366" s="125">
        <v>402.31575423496594</v>
      </c>
      <c r="D366" s="125">
        <v>71.707335648719976</v>
      </c>
      <c r="E366" s="125">
        <v>289.84179035010703</v>
      </c>
      <c r="F366" s="125">
        <v>334.7842758552091</v>
      </c>
      <c r="G366" s="125">
        <v>311.60411877032146</v>
      </c>
      <c r="H366" s="125">
        <v>478.41599763757682</v>
      </c>
      <c r="I366" s="125">
        <v>1220.6871424376216</v>
      </c>
      <c r="J366" s="125">
        <v>1012.4189668719966</v>
      </c>
      <c r="K366" s="125">
        <v>278.71252384337726</v>
      </c>
      <c r="L366" s="125">
        <v>475.3278778529538</v>
      </c>
      <c r="M366" s="125">
        <v>44.162587739973269</v>
      </c>
      <c r="N366" s="125">
        <v>172.30966496941713</v>
      </c>
      <c r="O366" s="125">
        <v>993.36044237728061</v>
      </c>
      <c r="P366" s="125">
        <v>542.46601306344905</v>
      </c>
      <c r="Q366" s="125">
        <v>666.17041324417073</v>
      </c>
      <c r="R366" s="125">
        <v>244.06121806267251</v>
      </c>
      <c r="S366" s="125">
        <v>353.94154462679177</v>
      </c>
      <c r="T366" s="125">
        <v>903.13131288919851</v>
      </c>
      <c r="U366" s="125">
        <v>1487.2660504153157</v>
      </c>
      <c r="V366" s="125">
        <v>946.06632929865384</v>
      </c>
      <c r="W366" s="125">
        <v>185.89754762322778</v>
      </c>
      <c r="X366" s="125">
        <v>616.01391279987854</v>
      </c>
      <c r="Y366" s="125">
        <v>480.74312042244708</v>
      </c>
      <c r="Z366" s="125">
        <v>231.32305119156945</v>
      </c>
      <c r="AA366" s="125">
        <v>571.28956149132887</v>
      </c>
      <c r="AB366" s="125">
        <v>50.511625693749579</v>
      </c>
      <c r="AC366" s="125">
        <v>316.75539048477714</v>
      </c>
      <c r="AD366" s="125">
        <v>362.41895578799921</v>
      </c>
      <c r="AE366" s="125">
        <v>789.47741560799398</v>
      </c>
      <c r="AF366" s="125">
        <v>362.61907335981169</v>
      </c>
      <c r="AG366" s="125">
        <v>1836.7944327758294</v>
      </c>
      <c r="AH366" s="125">
        <v>408.71920681862258</v>
      </c>
      <c r="AI366" s="125">
        <v>301.79361972946452</v>
      </c>
      <c r="AJ366" s="125">
        <v>1749.5878664946886</v>
      </c>
      <c r="AK366" s="125">
        <v>322.24037778785362</v>
      </c>
      <c r="AL366" s="125">
        <v>171.30707878757332</v>
      </c>
      <c r="AM366" s="125">
        <v>108.96161343664355</v>
      </c>
      <c r="AN366" s="125">
        <v>585.61101046764804</v>
      </c>
      <c r="AO366" s="125">
        <v>1451.2926727931811</v>
      </c>
      <c r="AP366" s="125">
        <v>262.27353637654539</v>
      </c>
      <c r="AQ366" s="125">
        <v>597.95436918147482</v>
      </c>
      <c r="AR366" s="125">
        <v>377.47715065645468</v>
      </c>
      <c r="AS366" s="125">
        <v>246.5961088946195</v>
      </c>
      <c r="AT366" s="125">
        <v>355.7750912519752</v>
      </c>
      <c r="AU366" s="125">
        <v>579.69527101984079</v>
      </c>
      <c r="AV366" s="125">
        <v>165.13569492868808</v>
      </c>
      <c r="AW366" s="125">
        <v>303.08089311676093</v>
      </c>
      <c r="AX366" s="125">
        <v>345.71207063673268</v>
      </c>
      <c r="AY366" s="125">
        <v>117.93515981509488</v>
      </c>
      <c r="AZ366" s="125">
        <v>161.10826292611802</v>
      </c>
    </row>
    <row r="367" spans="2:52" ht="15.75">
      <c r="B367" s="140">
        <v>43988</v>
      </c>
      <c r="C367" s="125">
        <v>410.03959671111733</v>
      </c>
      <c r="D367" s="125">
        <v>73.386755819142067</v>
      </c>
      <c r="E367" s="125">
        <v>300.54967121787894</v>
      </c>
      <c r="F367" s="125">
        <v>348.61324363306647</v>
      </c>
      <c r="G367" s="125">
        <v>318.17676845393964</v>
      </c>
      <c r="H367" s="125">
        <v>482.28341378088129</v>
      </c>
      <c r="I367" s="125">
        <v>1225.4954109284492</v>
      </c>
      <c r="J367" s="125">
        <v>1017.4656575632581</v>
      </c>
      <c r="K367" s="125">
        <v>284.3309662598864</v>
      </c>
      <c r="L367" s="125">
        <v>482.11187538498876</v>
      </c>
      <c r="M367" s="125">
        <v>44.505637313461754</v>
      </c>
      <c r="N367" s="125">
        <v>174.60392958765991</v>
      </c>
      <c r="O367" s="125">
        <v>1001.3511757420545</v>
      </c>
      <c r="P367" s="125">
        <v>548.39910245683586</v>
      </c>
      <c r="Q367" s="125">
        <v>676.2313174849188</v>
      </c>
      <c r="R367" s="125">
        <v>248.93112301255195</v>
      </c>
      <c r="S367" s="125">
        <v>357.07494234106883</v>
      </c>
      <c r="T367" s="125">
        <v>911.59741030223563</v>
      </c>
      <c r="U367" s="125">
        <v>1492.9160816366089</v>
      </c>
      <c r="V367" s="125">
        <v>956.65948956232285</v>
      </c>
      <c r="W367" s="125">
        <v>187.89553178473972</v>
      </c>
      <c r="X367" s="125">
        <v>626.40900363919729</v>
      </c>
      <c r="Y367" s="125">
        <v>489.25684715395812</v>
      </c>
      <c r="Z367" s="125">
        <v>234.4374316314354</v>
      </c>
      <c r="AA367" s="125">
        <v>581.66250604868424</v>
      </c>
      <c r="AB367" s="125">
        <v>50.899251294469003</v>
      </c>
      <c r="AC367" s="125">
        <v>326.6591468402209</v>
      </c>
      <c r="AD367" s="125">
        <v>367.19921926112499</v>
      </c>
      <c r="AE367" s="125">
        <v>798.87120873303741</v>
      </c>
      <c r="AF367" s="125">
        <v>366.64303769593056</v>
      </c>
      <c r="AG367" s="125">
        <v>1842.0231947301286</v>
      </c>
      <c r="AH367" s="125">
        <v>416.08406925750398</v>
      </c>
      <c r="AI367" s="125">
        <v>307.35920054513008</v>
      </c>
      <c r="AJ367" s="125">
        <v>1754.1790200482355</v>
      </c>
      <c r="AK367" s="125">
        <v>325.60004008618529</v>
      </c>
      <c r="AL367" s="125">
        <v>173.96423389795592</v>
      </c>
      <c r="AM367" s="125">
        <v>111.17336144951663</v>
      </c>
      <c r="AN367" s="125">
        <v>589.45081558364541</v>
      </c>
      <c r="AO367" s="125">
        <v>1459.1006141572946</v>
      </c>
      <c r="AP367" s="125">
        <v>270.07853667093235</v>
      </c>
      <c r="AQ367" s="125">
        <v>605.31798127866216</v>
      </c>
      <c r="AR367" s="125">
        <v>384.20459048195289</v>
      </c>
      <c r="AS367" s="125">
        <v>251.8604034039968</v>
      </c>
      <c r="AT367" s="125">
        <v>366.25112190668568</v>
      </c>
      <c r="AU367" s="125">
        <v>588.51890385508898</v>
      </c>
      <c r="AV367" s="125">
        <v>167.33353587048123</v>
      </c>
      <c r="AW367" s="125">
        <v>307.2025156117474</v>
      </c>
      <c r="AX367" s="125">
        <v>351.57854209130699</v>
      </c>
      <c r="AY367" s="125">
        <v>118.91562785546373</v>
      </c>
      <c r="AZ367" s="125">
        <v>162.53989755913699</v>
      </c>
    </row>
    <row r="368" spans="2:52" ht="15.75">
      <c r="B368" s="140">
        <v>43989</v>
      </c>
      <c r="C368" s="125">
        <v>419.21439111224936</v>
      </c>
      <c r="D368" s="125">
        <v>75.105232272597249</v>
      </c>
      <c r="E368" s="125">
        <v>311.4421707213022</v>
      </c>
      <c r="F368" s="125">
        <v>363.58644760372698</v>
      </c>
      <c r="G368" s="125">
        <v>324.86692246382302</v>
      </c>
      <c r="H368" s="125">
        <v>485.8531455513849</v>
      </c>
      <c r="I368" s="125">
        <v>1230.5280652821818</v>
      </c>
      <c r="J368" s="125">
        <v>1022.7617486665879</v>
      </c>
      <c r="K368" s="125">
        <v>289.97534915872586</v>
      </c>
      <c r="L368" s="125">
        <v>488.95507479949293</v>
      </c>
      <c r="M368" s="125">
        <v>44.818417806936552</v>
      </c>
      <c r="N368" s="125">
        <v>176.76229699855031</v>
      </c>
      <c r="O368" s="125">
        <v>1008.9394413005045</v>
      </c>
      <c r="P368" s="125">
        <v>553.9693312328161</v>
      </c>
      <c r="Q368" s="125">
        <v>687.52832742221267</v>
      </c>
      <c r="R368" s="125">
        <v>253.64114927070855</v>
      </c>
      <c r="S368" s="125">
        <v>360.22305084273688</v>
      </c>
      <c r="T368" s="125">
        <v>920.49987280879418</v>
      </c>
      <c r="U368" s="125">
        <v>1498.2303443113688</v>
      </c>
      <c r="V368" s="125">
        <v>966.91238324602978</v>
      </c>
      <c r="W368" s="125">
        <v>190.54179804121034</v>
      </c>
      <c r="X368" s="125">
        <v>636.63244030200326</v>
      </c>
      <c r="Y368" s="125">
        <v>497.98588681976827</v>
      </c>
      <c r="Z368" s="125">
        <v>237.7426784360764</v>
      </c>
      <c r="AA368" s="125">
        <v>590.89303468533137</v>
      </c>
      <c r="AB368" s="125">
        <v>51.193312095014782</v>
      </c>
      <c r="AC368" s="125">
        <v>336.73044026508018</v>
      </c>
      <c r="AD368" s="125">
        <v>372.11070565312082</v>
      </c>
      <c r="AE368" s="125">
        <v>807.43049036190928</v>
      </c>
      <c r="AF368" s="125">
        <v>370.66700203204948</v>
      </c>
      <c r="AG368" s="125">
        <v>1847.2953822681761</v>
      </c>
      <c r="AH368" s="125">
        <v>423.64650894960232</v>
      </c>
      <c r="AI368" s="125">
        <v>312.98507515296535</v>
      </c>
      <c r="AJ368" s="125">
        <v>1758.3280951566069</v>
      </c>
      <c r="AK368" s="125">
        <v>329.00125513757018</v>
      </c>
      <c r="AL368" s="125">
        <v>176.26036249877566</v>
      </c>
      <c r="AM368" s="125">
        <v>113.41220591583996</v>
      </c>
      <c r="AN368" s="125">
        <v>593.21250783764924</v>
      </c>
      <c r="AO368" s="125">
        <v>1466.3421763550994</v>
      </c>
      <c r="AP368" s="125">
        <v>278.70204926067811</v>
      </c>
      <c r="AQ368" s="125">
        <v>612.45551756584814</v>
      </c>
      <c r="AR368" s="125">
        <v>390.62870979293081</v>
      </c>
      <c r="AS368" s="125">
        <v>257.51933524627168</v>
      </c>
      <c r="AT368" s="125">
        <v>376.54891299262187</v>
      </c>
      <c r="AU368" s="125">
        <v>596.53749735161296</v>
      </c>
      <c r="AV368" s="125">
        <v>169.71453022409051</v>
      </c>
      <c r="AW368" s="125">
        <v>311.25097321037305</v>
      </c>
      <c r="AX368" s="125">
        <v>356.95920787963047</v>
      </c>
      <c r="AY368" s="125">
        <v>119.8402969016652</v>
      </c>
      <c r="AZ368" s="125">
        <v>164.14431568234792</v>
      </c>
    </row>
    <row r="369" spans="2:52" ht="15.75">
      <c r="B369" s="140">
        <v>43990</v>
      </c>
      <c r="C369" s="125">
        <v>430.17811017590753</v>
      </c>
      <c r="D369" s="125">
        <v>76.999461999701225</v>
      </c>
      <c r="E369" s="125">
        <v>322.76071323007443</v>
      </c>
      <c r="F369" s="125">
        <v>380.29072588322521</v>
      </c>
      <c r="G369" s="125">
        <v>331.90778169363654</v>
      </c>
      <c r="H369" s="125">
        <v>489.04581044967415</v>
      </c>
      <c r="I369" s="125">
        <v>1235.4244853620078</v>
      </c>
      <c r="J369" s="125">
        <v>1028.6299936564271</v>
      </c>
      <c r="K369" s="125">
        <v>295.79865487158702</v>
      </c>
      <c r="L369" s="125">
        <v>495.85209410715089</v>
      </c>
      <c r="M369" s="125">
        <v>45.171557073762919</v>
      </c>
      <c r="N369" s="125">
        <v>178.74479743521997</v>
      </c>
      <c r="O369" s="125">
        <v>1016.3439470482239</v>
      </c>
      <c r="P369" s="125">
        <v>559.59685379049199</v>
      </c>
      <c r="Q369" s="125">
        <v>697.34925509916241</v>
      </c>
      <c r="R369" s="125">
        <v>257.60614082543646</v>
      </c>
      <c r="S369" s="125">
        <v>363.37115934440487</v>
      </c>
      <c r="T369" s="125">
        <v>929.4422842323653</v>
      </c>
      <c r="U369" s="125">
        <v>1503.6275128000875</v>
      </c>
      <c r="V369" s="125">
        <v>975.99324759875742</v>
      </c>
      <c r="W369" s="125">
        <v>192.8904921885196</v>
      </c>
      <c r="X369" s="125">
        <v>646.9431345045366</v>
      </c>
      <c r="Y369" s="125">
        <v>505.69408986766717</v>
      </c>
      <c r="Z369" s="125">
        <v>240.8454206829683</v>
      </c>
      <c r="AA369" s="125">
        <v>600.12356332197839</v>
      </c>
      <c r="AB369" s="125">
        <v>51.647769695858258</v>
      </c>
      <c r="AC369" s="125">
        <v>346.96654657936426</v>
      </c>
      <c r="AD369" s="125">
        <v>377.24714562032261</v>
      </c>
      <c r="AE369" s="125">
        <v>816.27778923282256</v>
      </c>
      <c r="AF369" s="125">
        <v>374.16564465327031</v>
      </c>
      <c r="AG369" s="125">
        <v>1852.5804366458531</v>
      </c>
      <c r="AH369" s="125">
        <v>430.55489980346516</v>
      </c>
      <c r="AI369" s="125">
        <v>319.13967993828879</v>
      </c>
      <c r="AJ369" s="125">
        <v>1762.2172105148254</v>
      </c>
      <c r="AK369" s="125">
        <v>332.32791966141843</v>
      </c>
      <c r="AL369" s="125">
        <v>178.6828503779424</v>
      </c>
      <c r="AM369" s="125">
        <v>115.99653016365345</v>
      </c>
      <c r="AN369" s="125">
        <v>597.24536331257355</v>
      </c>
      <c r="AO369" s="125">
        <v>1473.5837385529042</v>
      </c>
      <c r="AP369" s="125">
        <v>288.23563653814472</v>
      </c>
      <c r="AQ369" s="125">
        <v>619.20549532160317</v>
      </c>
      <c r="AR369" s="125">
        <v>397.42518118380264</v>
      </c>
      <c r="AS369" s="125">
        <v>263.26547159281989</v>
      </c>
      <c r="AT369" s="125">
        <v>387.3056709681519</v>
      </c>
      <c r="AU369" s="125">
        <v>604.36863886074184</v>
      </c>
      <c r="AV369" s="125">
        <v>171.63764104815951</v>
      </c>
      <c r="AW369" s="125">
        <v>315.09682032676903</v>
      </c>
      <c r="AX369" s="125">
        <v>361.94975699657073</v>
      </c>
      <c r="AY369" s="125">
        <v>120.75699466298565</v>
      </c>
      <c r="AZ369" s="125">
        <v>166.31645098761808</v>
      </c>
    </row>
    <row r="370" spans="2:52" ht="15.75">
      <c r="B370" s="140">
        <v>43991</v>
      </c>
      <c r="C370" s="125">
        <v>442.74719974290764</v>
      </c>
      <c r="D370" s="125">
        <v>78.971804292871369</v>
      </c>
      <c r="E370" s="125">
        <v>336.46983037997171</v>
      </c>
      <c r="F370" s="125">
        <v>397.14220435905321</v>
      </c>
      <c r="G370" s="125">
        <v>338.80691262838553</v>
      </c>
      <c r="H370" s="125">
        <v>492.04001909942934</v>
      </c>
      <c r="I370" s="125">
        <v>1240.348953674697</v>
      </c>
      <c r="J370" s="125">
        <v>1034.2635088466729</v>
      </c>
      <c r="K370" s="125">
        <v>302.01638894398286</v>
      </c>
      <c r="L370" s="125">
        <v>502.79755131864721</v>
      </c>
      <c r="M370" s="125">
        <v>45.55496542060299</v>
      </c>
      <c r="N370" s="125">
        <v>180.67933415164768</v>
      </c>
      <c r="O370" s="125">
        <v>1023.2704518158833</v>
      </c>
      <c r="P370" s="125">
        <v>565.04612902733641</v>
      </c>
      <c r="Q370" s="125">
        <v>707.31960214602441</v>
      </c>
      <c r="R370" s="125">
        <v>261.40805611460689</v>
      </c>
      <c r="S370" s="125">
        <v>366.57811099563685</v>
      </c>
      <c r="T370" s="125">
        <v>938.67970304310563</v>
      </c>
      <c r="U370" s="125">
        <v>1508.8132714632115</v>
      </c>
      <c r="V370" s="125">
        <v>985.02685270426866</v>
      </c>
      <c r="W370" s="125">
        <v>195.43048269171828</v>
      </c>
      <c r="X370" s="125">
        <v>649.99428749205083</v>
      </c>
      <c r="Y370" s="125">
        <v>511.50500600039152</v>
      </c>
      <c r="Z370" s="125">
        <v>243.94583529126535</v>
      </c>
      <c r="AA370" s="125">
        <v>612.50293584091389</v>
      </c>
      <c r="AB370" s="125">
        <v>52.289356897049046</v>
      </c>
      <c r="AC370" s="125">
        <v>357.85509400137198</v>
      </c>
      <c r="AD370" s="125">
        <v>382.32734719372291</v>
      </c>
      <c r="AE370" s="125">
        <v>824.65244442448841</v>
      </c>
      <c r="AF370" s="125">
        <v>377.29656207406259</v>
      </c>
      <c r="AG370" s="125">
        <v>1857.1288644547603</v>
      </c>
      <c r="AH370" s="125">
        <v>436.37320926026871</v>
      </c>
      <c r="AI370" s="125">
        <v>325.60039166847389</v>
      </c>
      <c r="AJ370" s="125">
        <v>1765.877208805113</v>
      </c>
      <c r="AK370" s="125">
        <v>335.58614435670836</v>
      </c>
      <c r="AL370" s="125">
        <v>181.12338958258732</v>
      </c>
      <c r="AM370" s="125">
        <v>118.72988490544303</v>
      </c>
      <c r="AN370" s="125">
        <v>601.01263505671989</v>
      </c>
      <c r="AO370" s="125">
        <v>1480.4072589851</v>
      </c>
      <c r="AP370" s="125">
        <v>298.5488914596649</v>
      </c>
      <c r="AQ370" s="125">
        <v>626.71444186807742</v>
      </c>
      <c r="AR370" s="125">
        <v>404.61283144512481</v>
      </c>
      <c r="AS370" s="125">
        <v>269.21065098866973</v>
      </c>
      <c r="AT370" s="125">
        <v>398.61051561766288</v>
      </c>
      <c r="AU370" s="125">
        <v>611.85332892888107</v>
      </c>
      <c r="AV370" s="125">
        <v>173.74390528404462</v>
      </c>
      <c r="AW370" s="125">
        <v>319.18279838506686</v>
      </c>
      <c r="AX370" s="125">
        <v>372.92454863869153</v>
      </c>
      <c r="AY370" s="125">
        <v>121.79326169752179</v>
      </c>
      <c r="AZ370" s="125">
        <v>168.63668642733847</v>
      </c>
    </row>
    <row r="371" spans="2:52" ht="15.75">
      <c r="B371" s="140">
        <v>43992</v>
      </c>
      <c r="C371" s="125">
        <v>458.229847392198</v>
      </c>
      <c r="D371" s="125">
        <v>81.276124991822599</v>
      </c>
      <c r="E371" s="125">
        <v>350.64286102458226</v>
      </c>
      <c r="F371" s="125">
        <v>414.81996660361199</v>
      </c>
      <c r="G371" s="125">
        <v>345.90308927948706</v>
      </c>
      <c r="H371" s="125">
        <v>494.93996103113108</v>
      </c>
      <c r="I371" s="125">
        <v>1245.0610567957083</v>
      </c>
      <c r="J371" s="125">
        <v>1038.9874460634935</v>
      </c>
      <c r="K371" s="125">
        <v>308.8959378860871</v>
      </c>
      <c r="L371" s="125">
        <v>510.18702264866232</v>
      </c>
      <c r="M371" s="125">
        <v>46.019091314146237</v>
      </c>
      <c r="N371" s="125">
        <v>182.75776202880141</v>
      </c>
      <c r="O371" s="125">
        <v>1029.8564936213304</v>
      </c>
      <c r="P371" s="125">
        <v>570.44872044205852</v>
      </c>
      <c r="Q371" s="125">
        <v>717.45748000157562</v>
      </c>
      <c r="R371" s="125">
        <v>265.11084661490929</v>
      </c>
      <c r="S371" s="125">
        <v>369.78506264686882</v>
      </c>
      <c r="T371" s="125">
        <v>950.34785980437687</v>
      </c>
      <c r="U371" s="125">
        <v>1513.5036678879314</v>
      </c>
      <c r="V371" s="125">
        <v>993.83597638549929</v>
      </c>
      <c r="W371" s="125">
        <v>197.41783927790303</v>
      </c>
      <c r="X371" s="125">
        <v>652.64491406770208</v>
      </c>
      <c r="Y371" s="125">
        <v>517.29565738635836</v>
      </c>
      <c r="Z371" s="125">
        <v>247.13004488897582</v>
      </c>
      <c r="AA371" s="125">
        <v>622.47747484608942</v>
      </c>
      <c r="AB371" s="125">
        <v>52.930944098239834</v>
      </c>
      <c r="AC371" s="125">
        <v>368.82128055310881</v>
      </c>
      <c r="AD371" s="125">
        <v>386.86391096037556</v>
      </c>
      <c r="AE371" s="125">
        <v>832.7021570866716</v>
      </c>
      <c r="AF371" s="125">
        <v>380.23836367749158</v>
      </c>
      <c r="AG371" s="125">
        <v>1861.487506379138</v>
      </c>
      <c r="AH371" s="125">
        <v>441.96668942892887</v>
      </c>
      <c r="AI371" s="125">
        <v>332.57591962410805</v>
      </c>
      <c r="AJ371" s="125">
        <v>1769.3022152308552</v>
      </c>
      <c r="AK371" s="125">
        <v>338.93114097749185</v>
      </c>
      <c r="AL371" s="125">
        <v>183.7191701863442</v>
      </c>
      <c r="AM371" s="125">
        <v>121.68678538819684</v>
      </c>
      <c r="AN371" s="125">
        <v>604.21526239845559</v>
      </c>
      <c r="AO371" s="125">
        <v>1487.2307794172959</v>
      </c>
      <c r="AP371" s="125">
        <v>309.7555733612038</v>
      </c>
      <c r="AQ371" s="125">
        <v>634.23953668669424</v>
      </c>
      <c r="AR371" s="125">
        <v>411.50134492316141</v>
      </c>
      <c r="AS371" s="125">
        <v>275.34846858322493</v>
      </c>
      <c r="AT371" s="125">
        <v>408.61421141512147</v>
      </c>
      <c r="AU371" s="125">
        <v>618.25514903412102</v>
      </c>
      <c r="AV371" s="125">
        <v>175.57543940220557</v>
      </c>
      <c r="AW371" s="125">
        <v>323.15246301838096</v>
      </c>
      <c r="AX371" s="125">
        <v>383.86744394918981</v>
      </c>
      <c r="AY371" s="125">
        <v>122.89329901110632</v>
      </c>
      <c r="AZ371" s="125">
        <v>171.37653891466792</v>
      </c>
    </row>
    <row r="372" spans="2:52" ht="15.75">
      <c r="B372" s="140">
        <v>43993</v>
      </c>
      <c r="C372" s="125">
        <v>475.09060801441171</v>
      </c>
      <c r="D372" s="125">
        <v>83.560917549257297</v>
      </c>
      <c r="E372" s="125">
        <v>365.19933037400705</v>
      </c>
      <c r="F372" s="125">
        <v>432.09538164486952</v>
      </c>
      <c r="G372" s="125">
        <v>353.149671468208</v>
      </c>
      <c r="H372" s="125">
        <v>497.74067483856578</v>
      </c>
      <c r="I372" s="125">
        <v>1249.548774053814</v>
      </c>
      <c r="J372" s="125">
        <v>1044.3862314541452</v>
      </c>
      <c r="K372" s="125">
        <v>316.36812707835225</v>
      </c>
      <c r="L372" s="125">
        <v>517.96803370137127</v>
      </c>
      <c r="M372" s="125">
        <v>46.543755367716855</v>
      </c>
      <c r="N372" s="125">
        <v>184.83618990595511</v>
      </c>
      <c r="O372" s="125">
        <v>1036.2227000703822</v>
      </c>
      <c r="P372" s="125">
        <v>575.77916413168202</v>
      </c>
      <c r="Q372" s="125">
        <v>728.04361596686329</v>
      </c>
      <c r="R372" s="125">
        <v>268.81363711521163</v>
      </c>
      <c r="S372" s="125">
        <v>372.9920142981008</v>
      </c>
      <c r="T372" s="125">
        <v>962.03445452734627</v>
      </c>
      <c r="U372" s="125">
        <v>1517.9950903591503</v>
      </c>
      <c r="V372" s="125">
        <v>1002.4088038306455</v>
      </c>
      <c r="W372" s="125">
        <v>199.96845735642893</v>
      </c>
      <c r="X372" s="125">
        <v>654.99228493151406</v>
      </c>
      <c r="Y372" s="125">
        <v>523.54986485440384</v>
      </c>
      <c r="Z372" s="125">
        <v>250.05588660266159</v>
      </c>
      <c r="AA372" s="125">
        <v>632.22641070725956</v>
      </c>
      <c r="AB372" s="125">
        <v>53.746294499753127</v>
      </c>
      <c r="AC372" s="125">
        <v>380.48621927240754</v>
      </c>
      <c r="AD372" s="125">
        <v>390.96931370788349</v>
      </c>
      <c r="AE372" s="125">
        <v>840.75925480634305</v>
      </c>
      <c r="AF372" s="125">
        <v>383.12763310943075</v>
      </c>
      <c r="AG372" s="125">
        <v>1865.8574067881907</v>
      </c>
      <c r="AH372" s="125">
        <v>447.30127526578741</v>
      </c>
      <c r="AI372" s="125">
        <v>339.64420726000333</v>
      </c>
      <c r="AJ372" s="125">
        <v>1772.7066598684501</v>
      </c>
      <c r="AK372" s="125">
        <v>342.19669851155595</v>
      </c>
      <c r="AL372" s="125">
        <v>188.4486174616176</v>
      </c>
      <c r="AM372" s="125">
        <v>124.49126832029322</v>
      </c>
      <c r="AN372" s="125">
        <v>607.76158633296291</v>
      </c>
      <c r="AO372" s="125">
        <v>1494.0542998494916</v>
      </c>
      <c r="AP372" s="125">
        <v>322.26632569941597</v>
      </c>
      <c r="AQ372" s="125">
        <v>641.66774187245358</v>
      </c>
      <c r="AR372" s="125">
        <v>419.59895672804436</v>
      </c>
      <c r="AS372" s="125">
        <v>281.69222675849329</v>
      </c>
      <c r="AT372" s="125">
        <v>419.09469805905127</v>
      </c>
      <c r="AU372" s="125">
        <v>624.33897023217253</v>
      </c>
      <c r="AV372" s="125">
        <v>177.04066669673438</v>
      </c>
      <c r="AW372" s="125">
        <v>327.10149139887551</v>
      </c>
      <c r="AX372" s="125">
        <v>394.81033925968808</v>
      </c>
      <c r="AY372" s="125">
        <v>124.05710660373923</v>
      </c>
      <c r="AZ372" s="125">
        <v>174.16575811348073</v>
      </c>
    </row>
    <row r="373" spans="2:52" ht="15.75">
      <c r="B373" s="140">
        <v>43994</v>
      </c>
      <c r="C373" s="125">
        <v>490.48293536315106</v>
      </c>
      <c r="D373" s="125">
        <v>85.533259842427427</v>
      </c>
      <c r="E373" s="125">
        <v>380.23864846282737</v>
      </c>
      <c r="F373" s="125">
        <v>449.81239727511638</v>
      </c>
      <c r="G373" s="125">
        <v>360.42879331651011</v>
      </c>
      <c r="H373" s="125">
        <v>500.50913950561369</v>
      </c>
      <c r="I373" s="125">
        <v>1254.1286497913275</v>
      </c>
      <c r="J373" s="125">
        <v>1050.0050760319161</v>
      </c>
      <c r="K373" s="125">
        <v>324.35646535493277</v>
      </c>
      <c r="L373" s="125">
        <v>525.92934139614533</v>
      </c>
      <c r="M373" s="125">
        <v>47.139047274652754</v>
      </c>
      <c r="N373" s="125">
        <v>187.0185391769665</v>
      </c>
      <c r="O373" s="125">
        <v>1041.5641355503906</v>
      </c>
      <c r="P373" s="125">
        <v>581.73559543613021</v>
      </c>
      <c r="Q373" s="125">
        <v>737.50231486826874</v>
      </c>
      <c r="R373" s="125">
        <v>272.55799607536187</v>
      </c>
      <c r="S373" s="125">
        <v>376.76287946598666</v>
      </c>
      <c r="T373" s="125">
        <v>974.70133421393052</v>
      </c>
      <c r="U373" s="125">
        <v>1522.2730303594253</v>
      </c>
      <c r="V373" s="125">
        <v>1010.6909869054078</v>
      </c>
      <c r="W373" s="125">
        <v>202.42342725701005</v>
      </c>
      <c r="X373" s="125">
        <v>656.97202976729466</v>
      </c>
      <c r="Y373" s="125">
        <v>529.52543205453333</v>
      </c>
      <c r="Z373" s="125">
        <v>253.44260075812122</v>
      </c>
      <c r="AA373" s="125">
        <v>643.66977018191722</v>
      </c>
      <c r="AB373" s="125">
        <v>54.601744101340842</v>
      </c>
      <c r="AC373" s="125">
        <v>392.22471085144952</v>
      </c>
      <c r="AD373" s="125">
        <v>395.11220871792585</v>
      </c>
      <c r="AE373" s="125">
        <v>848.8754329859205</v>
      </c>
      <c r="AF373" s="125">
        <v>385.92234463268824</v>
      </c>
      <c r="AG373" s="125">
        <v>1870.048779797389</v>
      </c>
      <c r="AH373" s="125">
        <v>452.63586110264595</v>
      </c>
      <c r="AI373" s="125">
        <v>346.56407940748085</v>
      </c>
      <c r="AJ373" s="125">
        <v>1775.9950772729258</v>
      </c>
      <c r="AK373" s="125">
        <v>345.54413941193081</v>
      </c>
      <c r="AL373" s="125">
        <v>192.70512000936355</v>
      </c>
      <c r="AM373" s="125">
        <v>127.53284522007893</v>
      </c>
      <c r="AN373" s="125">
        <v>611.16172762573956</v>
      </c>
      <c r="AO373" s="125">
        <v>1500.1361332781876</v>
      </c>
      <c r="AP373" s="125">
        <v>334.96852667620357</v>
      </c>
      <c r="AQ373" s="125">
        <v>649.04750224178395</v>
      </c>
      <c r="AR373" s="125">
        <v>428.03126703170841</v>
      </c>
      <c r="AS373" s="125">
        <v>288.33947631586506</v>
      </c>
      <c r="AT373" s="125">
        <v>429.77570421785225</v>
      </c>
      <c r="AU373" s="125">
        <v>630.35249693495086</v>
      </c>
      <c r="AV373" s="125">
        <v>178.254058050016</v>
      </c>
      <c r="AW373" s="125">
        <v>331.07303205517326</v>
      </c>
      <c r="AX373" s="125">
        <v>405.70907041870902</v>
      </c>
      <c r="AY373" s="125">
        <v>125.34048346958784</v>
      </c>
      <c r="AZ373" s="125">
        <v>177.10307744674381</v>
      </c>
    </row>
    <row r="374" spans="2:52" ht="15.75">
      <c r="B374" s="140">
        <v>43995</v>
      </c>
      <c r="C374" s="125">
        <v>506.4783692349244</v>
      </c>
      <c r="D374" s="125">
        <v>87.544658418630632</v>
      </c>
      <c r="E374" s="125">
        <v>394.96553501439166</v>
      </c>
      <c r="F374" s="125">
        <v>471.0111882158825</v>
      </c>
      <c r="G374" s="125">
        <v>367.6854989548786</v>
      </c>
      <c r="H374" s="125">
        <v>503.22550940742155</v>
      </c>
      <c r="I374" s="125">
        <v>1258.8167115698839</v>
      </c>
      <c r="J374" s="125">
        <v>1055.6972736720602</v>
      </c>
      <c r="K374" s="125">
        <v>333.45558838770711</v>
      </c>
      <c r="L374" s="125">
        <v>533.77224532598109</v>
      </c>
      <c r="M374" s="125">
        <v>47.441738074789654</v>
      </c>
      <c r="N374" s="125">
        <v>189.57660425654035</v>
      </c>
      <c r="O374" s="125">
        <v>1046.7094102508458</v>
      </c>
      <c r="P374" s="125">
        <v>587.57743917718653</v>
      </c>
      <c r="Q374" s="125">
        <v>746.29541839461115</v>
      </c>
      <c r="R374" s="125">
        <v>276.14247634378927</v>
      </c>
      <c r="S374" s="125">
        <v>380.53374463387252</v>
      </c>
      <c r="T374" s="125">
        <v>987.28217007925673</v>
      </c>
      <c r="U374" s="125">
        <v>1526.41003047597</v>
      </c>
      <c r="V374" s="125">
        <v>1018.9708070178093</v>
      </c>
      <c r="W374" s="125">
        <v>204.6871008017018</v>
      </c>
      <c r="X374" s="125">
        <v>658.79013358685893</v>
      </c>
      <c r="Y374" s="125">
        <v>535.67324960210169</v>
      </c>
      <c r="Z374" s="125">
        <v>256.93638628894246</v>
      </c>
      <c r="AA374" s="125">
        <v>654.0283145385913</v>
      </c>
      <c r="AB374" s="125">
        <v>55.617590503226246</v>
      </c>
      <c r="AC374" s="125">
        <v>404.06535918013515</v>
      </c>
      <c r="AD374" s="125">
        <v>399.29259599050243</v>
      </c>
      <c r="AE374" s="125">
        <v>857.35347898242185</v>
      </c>
      <c r="AF374" s="125">
        <v>388.35983738981514</v>
      </c>
      <c r="AG374" s="125">
        <v>1874.2787533254746</v>
      </c>
      <c r="AH374" s="125">
        <v>458.27703233242744</v>
      </c>
      <c r="AI374" s="125">
        <v>354.11471738073368</v>
      </c>
      <c r="AJ374" s="125">
        <v>1779.2188719146513</v>
      </c>
      <c r="AK374" s="125">
        <v>349.02479355003499</v>
      </c>
      <c r="AL374" s="125">
        <v>197.30459774119433</v>
      </c>
      <c r="AM374" s="125">
        <v>131.2924781362951</v>
      </c>
      <c r="AN374" s="125">
        <v>614.47817656638017</v>
      </c>
      <c r="AO374" s="125">
        <v>1506.5146415082838</v>
      </c>
      <c r="AP374" s="125">
        <v>348.18125735585897</v>
      </c>
      <c r="AQ374" s="125">
        <v>656.20118680111295</v>
      </c>
      <c r="AR374" s="125">
        <v>436.54725196006757</v>
      </c>
      <c r="AS374" s="125">
        <v>296.19921335920583</v>
      </c>
      <c r="AT374" s="125">
        <v>440.63494994542754</v>
      </c>
      <c r="AU374" s="125">
        <v>636.37439203002361</v>
      </c>
      <c r="AV374" s="125">
        <v>179.30719016795859</v>
      </c>
      <c r="AW374" s="125">
        <v>335.15713409048749</v>
      </c>
      <c r="AX374" s="125">
        <v>416.70349057259756</v>
      </c>
      <c r="AY374" s="125">
        <v>126.6318316203175</v>
      </c>
      <c r="AZ374" s="125">
        <v>180.04039678000689</v>
      </c>
    </row>
    <row r="375" spans="2:52" ht="15.75">
      <c r="B375" s="140">
        <v>43996</v>
      </c>
      <c r="C375" s="125">
        <v>521.99889313928452</v>
      </c>
      <c r="D375" s="125">
        <v>89.556056994833838</v>
      </c>
      <c r="E375" s="125">
        <v>410.29361558461522</v>
      </c>
      <c r="F375" s="125">
        <v>492.74186253272001</v>
      </c>
      <c r="G375" s="125">
        <v>375.21445307840929</v>
      </c>
      <c r="H375" s="125">
        <v>506.13785485465667</v>
      </c>
      <c r="I375" s="125">
        <v>1263.1521669924471</v>
      </c>
      <c r="J375" s="125">
        <v>1061.4628243745772</v>
      </c>
      <c r="K375" s="125">
        <v>343.3641874973008</v>
      </c>
      <c r="L375" s="125">
        <v>541.91250416549155</v>
      </c>
      <c r="M375" s="125">
        <v>47.754518568264437</v>
      </c>
      <c r="N375" s="125">
        <v>192.5503549115449</v>
      </c>
      <c r="O375" s="125">
        <v>1051.7656234479412</v>
      </c>
      <c r="P375" s="125">
        <v>593.25588954081434</v>
      </c>
      <c r="Q375" s="125">
        <v>754.70818170663188</v>
      </c>
      <c r="R375" s="125">
        <v>279.69817844770648</v>
      </c>
      <c r="S375" s="125">
        <v>384.79496938145752</v>
      </c>
      <c r="T375" s="125">
        <v>1001.4302326889205</v>
      </c>
      <c r="U375" s="125">
        <v>1530.5449579471658</v>
      </c>
      <c r="V375" s="125">
        <v>1026.1353088958917</v>
      </c>
      <c r="W375" s="125">
        <v>206.4831610319971</v>
      </c>
      <c r="X375" s="125">
        <v>660.67117727114453</v>
      </c>
      <c r="Y375" s="125">
        <v>540.68877442459268</v>
      </c>
      <c r="Z375" s="125">
        <v>260.28353058829015</v>
      </c>
      <c r="AA375" s="125">
        <v>664.3868588952655</v>
      </c>
      <c r="AB375" s="125">
        <v>56.539872104938013</v>
      </c>
      <c r="AC375" s="125">
        <v>415.89374869886353</v>
      </c>
      <c r="AD375" s="125">
        <v>403.5104755256134</v>
      </c>
      <c r="AE375" s="125">
        <v>866.22293302579988</v>
      </c>
      <c r="AF375" s="125">
        <v>391.07049743868896</v>
      </c>
      <c r="AG375" s="125">
        <v>1878.0696459512158</v>
      </c>
      <c r="AH375" s="125">
        <v>463.82963444869773</v>
      </c>
      <c r="AI375" s="125">
        <v>361.98073826687443</v>
      </c>
      <c r="AJ375" s="125">
        <v>1782.3956681834679</v>
      </c>
      <c r="AK375" s="125">
        <v>352.50422554834358</v>
      </c>
      <c r="AL375" s="125">
        <v>202.52865133456879</v>
      </c>
      <c r="AM375" s="125">
        <v>135.21468977321251</v>
      </c>
      <c r="AN375" s="125">
        <v>617.73994650362533</v>
      </c>
      <c r="AO375" s="125">
        <v>1512.6773862464527</v>
      </c>
      <c r="AP375" s="125">
        <v>361.49109966377733</v>
      </c>
      <c r="AQ375" s="125">
        <v>663.40331617687082</v>
      </c>
      <c r="AR375" s="125">
        <v>445.08624741021811</v>
      </c>
      <c r="AS375" s="125">
        <v>304.36687591198603</v>
      </c>
      <c r="AT375" s="125">
        <v>451.73481909084813</v>
      </c>
      <c r="AU375" s="125">
        <v>642.38457137588398</v>
      </c>
      <c r="AV375" s="125">
        <v>180.10848634465401</v>
      </c>
      <c r="AW375" s="125">
        <v>339.17557532137545</v>
      </c>
      <c r="AX375" s="125">
        <v>427.7101785463409</v>
      </c>
      <c r="AY375" s="125">
        <v>128.09057675354916</v>
      </c>
      <c r="AZ375" s="125">
        <v>183.34796644939553</v>
      </c>
    </row>
    <row r="376" spans="2:52" ht="15.75">
      <c r="B376" s="140">
        <v>43997</v>
      </c>
      <c r="C376" s="125">
        <v>537.64178648310087</v>
      </c>
      <c r="D376" s="125">
        <v>91.469814863454346</v>
      </c>
      <c r="E376" s="125">
        <v>425.02523594735015</v>
      </c>
      <c r="F376" s="125">
        <v>516.64521174738422</v>
      </c>
      <c r="G376" s="125">
        <v>383.10278966442502</v>
      </c>
      <c r="H376" s="125">
        <v>509.24865655042555</v>
      </c>
      <c r="I376" s="125">
        <v>1267.0749127028805</v>
      </c>
      <c r="J376" s="125">
        <v>1067.8885526384511</v>
      </c>
      <c r="K376" s="125">
        <v>354.2711626063238</v>
      </c>
      <c r="L376" s="125">
        <v>549.90341280150028</v>
      </c>
      <c r="M376" s="125">
        <v>48.400258941889824</v>
      </c>
      <c r="N376" s="125">
        <v>196.07568834933255</v>
      </c>
      <c r="O376" s="125">
        <v>1056.6268032262856</v>
      </c>
      <c r="P376" s="125">
        <v>598.96404779124725</v>
      </c>
      <c r="Q376" s="125">
        <v>763.22508579162161</v>
      </c>
      <c r="R376" s="125">
        <v>283.70154088844777</v>
      </c>
      <c r="S376" s="125">
        <v>389.05619412904247</v>
      </c>
      <c r="T376" s="125">
        <v>1014.2200321201586</v>
      </c>
      <c r="U376" s="125">
        <v>1534.1824505346087</v>
      </c>
      <c r="V376" s="125">
        <v>1033.0706034249722</v>
      </c>
      <c r="W376" s="125">
        <v>208.72557942603444</v>
      </c>
      <c r="X376" s="125">
        <v>662.60085630544222</v>
      </c>
      <c r="Y376" s="125">
        <v>546.66434162472194</v>
      </c>
      <c r="Z376" s="125">
        <v>263.81688597522333</v>
      </c>
      <c r="AA376" s="125">
        <v>674.74540325193971</v>
      </c>
      <c r="AB376" s="125">
        <v>57.782947307245145</v>
      </c>
      <c r="AC376" s="125">
        <v>427.75346628748264</v>
      </c>
      <c r="AD376" s="125">
        <v>407.5034014855184</v>
      </c>
      <c r="AE376" s="125">
        <v>874.34649626286557</v>
      </c>
      <c r="AF376" s="125">
        <v>393.60254810449749</v>
      </c>
      <c r="AG376" s="125">
        <v>1881.7543871500161</v>
      </c>
      <c r="AH376" s="125">
        <v>469.1846593117512</v>
      </c>
      <c r="AI376" s="125">
        <v>369.75863745676696</v>
      </c>
      <c r="AJ376" s="125">
        <v>1785.5166538844558</v>
      </c>
      <c r="AK376" s="125">
        <v>356.31485743128218</v>
      </c>
      <c r="AL376" s="125">
        <v>208.11373143750612</v>
      </c>
      <c r="AM376" s="125">
        <v>139.03867676637293</v>
      </c>
      <c r="AN376" s="125">
        <v>620.82317275631374</v>
      </c>
      <c r="AO376" s="125">
        <v>1518.1658700723492</v>
      </c>
      <c r="AP376" s="125">
        <v>375.66107353630997</v>
      </c>
      <c r="AQ376" s="125">
        <v>670.57314900834263</v>
      </c>
      <c r="AR376" s="125">
        <v>454.06244277440118</v>
      </c>
      <c r="AS376" s="125">
        <v>313.36716904229058</v>
      </c>
      <c r="AT376" s="125">
        <v>464.07790922846954</v>
      </c>
      <c r="AU376" s="125">
        <v>648.37968761561467</v>
      </c>
      <c r="AV376" s="125">
        <v>180.70373493305627</v>
      </c>
      <c r="AW376" s="125">
        <v>343.70241878082106</v>
      </c>
      <c r="AX376" s="125">
        <v>439.03582983630946</v>
      </c>
      <c r="AY376" s="125">
        <v>129.69280501463967</v>
      </c>
      <c r="AZ376" s="125">
        <v>186.68021947452593</v>
      </c>
    </row>
    <row r="377" spans="2:52" ht="15.75">
      <c r="B377" s="140">
        <v>43998</v>
      </c>
      <c r="C377" s="125">
        <v>553.1040392258152</v>
      </c>
      <c r="D377" s="125">
        <v>93.383572732074882</v>
      </c>
      <c r="E377" s="125">
        <v>439.62430959730983</v>
      </c>
      <c r="F377" s="125">
        <v>543.67313046280776</v>
      </c>
      <c r="G377" s="125">
        <v>391.57503236403579</v>
      </c>
      <c r="H377" s="125">
        <v>512.63481629103524</v>
      </c>
      <c r="I377" s="125">
        <v>1270.5528935779125</v>
      </c>
      <c r="J377" s="125">
        <v>1073.4927266037473</v>
      </c>
      <c r="K377" s="125">
        <v>366.44456536552246</v>
      </c>
      <c r="L377" s="125">
        <v>558.28047917088736</v>
      </c>
      <c r="M377" s="125">
        <v>49.237703488935246</v>
      </c>
      <c r="N377" s="125">
        <v>200.21655619689267</v>
      </c>
      <c r="O377" s="125">
        <v>1061.5995917240307</v>
      </c>
      <c r="P377" s="125">
        <v>604.48122676936089</v>
      </c>
      <c r="Q377" s="125">
        <v>771.95027142254935</v>
      </c>
      <c r="R377" s="125">
        <v>287.82001598722962</v>
      </c>
      <c r="S377" s="125">
        <v>394.01863307559717</v>
      </c>
      <c r="T377" s="125">
        <v>1025.0369696497016</v>
      </c>
      <c r="U377" s="125">
        <v>1537.4800292848206</v>
      </c>
      <c r="V377" s="125">
        <v>1039.3348166435728</v>
      </c>
      <c r="W377" s="125">
        <v>211.03176327203488</v>
      </c>
      <c r="X377" s="125">
        <v>664.63924965153126</v>
      </c>
      <c r="Y377" s="125">
        <v>553.43276704174002</v>
      </c>
      <c r="Z377" s="125">
        <v>267.57834994444858</v>
      </c>
      <c r="AA377" s="125">
        <v>680.95188974553548</v>
      </c>
      <c r="AB377" s="125">
        <v>59.253251309974033</v>
      </c>
      <c r="AC377" s="125">
        <v>439.45518143665294</v>
      </c>
      <c r="AD377" s="125">
        <v>411.4400890516219</v>
      </c>
      <c r="AE377" s="125">
        <v>882.30758823518988</v>
      </c>
      <c r="AF377" s="125">
        <v>395.69332852979153</v>
      </c>
      <c r="AG377" s="125">
        <v>1885.5050709019156</v>
      </c>
      <c r="AH377" s="125">
        <v>474.18540772076045</v>
      </c>
      <c r="AI377" s="125">
        <v>378.27861408874838</v>
      </c>
      <c r="AJ377" s="125">
        <v>1788.6391082845967</v>
      </c>
      <c r="AK377" s="125">
        <v>360.35647373560471</v>
      </c>
      <c r="AL377" s="125">
        <v>214.90825034747897</v>
      </c>
      <c r="AM377" s="125">
        <v>143.08620950049755</v>
      </c>
      <c r="AN377" s="125">
        <v>623.95215082816981</v>
      </c>
      <c r="AO377" s="125">
        <v>1523.4251051880733</v>
      </c>
      <c r="AP377" s="125">
        <v>390.81326216327307</v>
      </c>
      <c r="AQ377" s="125">
        <v>677.29083021981194</v>
      </c>
      <c r="AR377" s="125">
        <v>464.29375750901312</v>
      </c>
      <c r="AS377" s="125">
        <v>323.03603003869017</v>
      </c>
      <c r="AT377" s="125">
        <v>477.61074848765958</v>
      </c>
      <c r="AU377" s="125">
        <v>654.36141442767416</v>
      </c>
      <c r="AV377" s="125">
        <v>181.27608934498156</v>
      </c>
      <c r="AW377" s="125">
        <v>348.26115463098813</v>
      </c>
      <c r="AX377" s="125">
        <v>444.26192109446225</v>
      </c>
      <c r="AY377" s="125">
        <v>131.43851640358903</v>
      </c>
      <c r="AZ377" s="125">
        <v>190.28398941281506</v>
      </c>
    </row>
    <row r="378" spans="2:52" ht="15.75">
      <c r="B378" s="140">
        <v>43999</v>
      </c>
      <c r="C378" s="125">
        <v>565.28562556787062</v>
      </c>
      <c r="D378" s="125">
        <v>95.12157732704658</v>
      </c>
      <c r="E378" s="125">
        <v>454.04823223395942</v>
      </c>
      <c r="F378" s="125">
        <v>573.78047728544936</v>
      </c>
      <c r="G378" s="125">
        <v>400.13151662678445</v>
      </c>
      <c r="H378" s="125">
        <v>515.93911282912472</v>
      </c>
      <c r="I378" s="125">
        <v>1273.4418615628178</v>
      </c>
      <c r="J378" s="125">
        <v>1080.989409578267</v>
      </c>
      <c r="K378" s="125">
        <v>379.80125320332536</v>
      </c>
      <c r="L378" s="125">
        <v>567.70972445143093</v>
      </c>
      <c r="M378" s="125">
        <v>50.044878955966958</v>
      </c>
      <c r="N378" s="125">
        <v>205.06888589470924</v>
      </c>
      <c r="O378" s="125">
        <v>1066.528413150497</v>
      </c>
      <c r="P378" s="125">
        <v>609.82440241047254</v>
      </c>
      <c r="Q378" s="125">
        <v>780.00533381871992</v>
      </c>
      <c r="R378" s="125">
        <v>291.60914098106235</v>
      </c>
      <c r="S378" s="125">
        <v>398.98107202215175</v>
      </c>
      <c r="T378" s="125">
        <v>1034.5693958476113</v>
      </c>
      <c r="U378" s="125">
        <v>1540.6739757675841</v>
      </c>
      <c r="V378" s="125">
        <v>1045.4903335935742</v>
      </c>
      <c r="W378" s="125">
        <v>212.95535440625648</v>
      </c>
      <c r="X378" s="125">
        <v>667.08389121536732</v>
      </c>
      <c r="Y378" s="125">
        <v>560.39370755295477</v>
      </c>
      <c r="Z378" s="125">
        <v>271.72154664322392</v>
      </c>
      <c r="AA378" s="125">
        <v>687.15837623913114</v>
      </c>
      <c r="AB378" s="125">
        <v>60.96415051314947</v>
      </c>
      <c r="AC378" s="125">
        <v>451.32307156524348</v>
      </c>
      <c r="AD378" s="125">
        <v>415.05809238618377</v>
      </c>
      <c r="AE378" s="125">
        <v>890.23913997756142</v>
      </c>
      <c r="AF378" s="125">
        <v>397.99423764104495</v>
      </c>
      <c r="AG378" s="125">
        <v>1889.0933108034972</v>
      </c>
      <c r="AH378" s="125">
        <v>479.69713178464104</v>
      </c>
      <c r="AI378" s="125">
        <v>388.46362698141638</v>
      </c>
      <c r="AJ378" s="125">
        <v>1791.6851903287602</v>
      </c>
      <c r="AK378" s="125">
        <v>364.52885899806535</v>
      </c>
      <c r="AL378" s="125">
        <v>222.45370439734259</v>
      </c>
      <c r="AM378" s="125">
        <v>147.20148336824766</v>
      </c>
      <c r="AN378" s="125">
        <v>627.59890558524046</v>
      </c>
      <c r="AO378" s="125">
        <v>1528.6843403037976</v>
      </c>
      <c r="AP378" s="125">
        <v>406.99205943187252</v>
      </c>
      <c r="AQ378" s="125">
        <v>683.62095289985029</v>
      </c>
      <c r="AR378" s="125">
        <v>474.55435836226837</v>
      </c>
      <c r="AS378" s="125">
        <v>333.73902806599119</v>
      </c>
      <c r="AT378" s="125">
        <v>491.94120981711461</v>
      </c>
      <c r="AU378" s="125">
        <v>660.19920489226922</v>
      </c>
      <c r="AV378" s="125">
        <v>181.77976122747583</v>
      </c>
      <c r="AW378" s="125">
        <v>353.3020283879423</v>
      </c>
      <c r="AX378" s="125">
        <v>449.81433636075326</v>
      </c>
      <c r="AY378" s="125">
        <v>133.24002678670573</v>
      </c>
      <c r="AZ378" s="125">
        <v>193.46814230349517</v>
      </c>
    </row>
    <row r="379" spans="2:52" ht="15.75">
      <c r="B379" s="140">
        <v>44000</v>
      </c>
      <c r="C379" s="125">
        <v>576.1648514471425</v>
      </c>
      <c r="D379" s="125">
        <v>96.957222629600963</v>
      </c>
      <c r="E379" s="125">
        <v>468.53369441582601</v>
      </c>
      <c r="F379" s="125">
        <v>606.55509166558568</v>
      </c>
      <c r="G379" s="125">
        <v>409.15910284991344</v>
      </c>
      <c r="H379" s="125">
        <v>519.43442350642817</v>
      </c>
      <c r="I379" s="125">
        <v>1276.1144574656362</v>
      </c>
      <c r="J379" s="125">
        <v>1088.0606447910229</v>
      </c>
      <c r="K379" s="125">
        <v>394.09445896730847</v>
      </c>
      <c r="L379" s="125">
        <v>577.15511569992077</v>
      </c>
      <c r="M379" s="125">
        <v>50.86214411633658</v>
      </c>
      <c r="N379" s="125">
        <v>209.92121559252584</v>
      </c>
      <c r="O379" s="125">
        <v>1071.4414515257347</v>
      </c>
      <c r="P379" s="125">
        <v>615.15909008392543</v>
      </c>
      <c r="Q379" s="125">
        <v>789.20141685785541</v>
      </c>
      <c r="R379" s="125">
        <v>295.78197483502998</v>
      </c>
      <c r="S379" s="125">
        <v>403.94351096870639</v>
      </c>
      <c r="T379" s="125">
        <v>1044.2769826816527</v>
      </c>
      <c r="U379" s="125">
        <v>1543.6958926863826</v>
      </c>
      <c r="V379" s="125">
        <v>1051.5655098233071</v>
      </c>
      <c r="W379" s="125">
        <v>214.51760797935361</v>
      </c>
      <c r="X379" s="125">
        <v>669.45414930271431</v>
      </c>
      <c r="Y379" s="125">
        <v>566.81256608840533</v>
      </c>
      <c r="Z379" s="125">
        <v>276.83071335884858</v>
      </c>
      <c r="AA379" s="125">
        <v>691.20003256365374</v>
      </c>
      <c r="AB379" s="125">
        <v>62.407721715828721</v>
      </c>
      <c r="AC379" s="125">
        <v>463.14873690398144</v>
      </c>
      <c r="AD379" s="125">
        <v>418.95728768975295</v>
      </c>
      <c r="AE379" s="125">
        <v>898.25192735230326</v>
      </c>
      <c r="AF379" s="125">
        <v>400.36869179238408</v>
      </c>
      <c r="AG379" s="125">
        <v>1892.7298013536879</v>
      </c>
      <c r="AH379" s="125">
        <v>485.43368513666519</v>
      </c>
      <c r="AI379" s="125">
        <v>398.95010883493291</v>
      </c>
      <c r="AJ379" s="125">
        <v>1794.6872113983216</v>
      </c>
      <c r="AK379" s="125">
        <v>369.00189065026399</v>
      </c>
      <c r="AL379" s="125">
        <v>229.06409978743838</v>
      </c>
      <c r="AM379" s="125">
        <v>151.60804411058754</v>
      </c>
      <c r="AN379" s="125">
        <v>631.01913304252957</v>
      </c>
      <c r="AO379" s="125">
        <v>1533.9435754195217</v>
      </c>
      <c r="AP379" s="125">
        <v>423.35675610314672</v>
      </c>
      <c r="AQ379" s="125">
        <v>690.06411348488916</v>
      </c>
      <c r="AR379" s="125">
        <v>484.32337079543902</v>
      </c>
      <c r="AS379" s="125">
        <v>345.43871938224601</v>
      </c>
      <c r="AT379" s="125">
        <v>506.89550963727976</v>
      </c>
      <c r="AU379" s="125">
        <v>666.18930009662313</v>
      </c>
      <c r="AV379" s="125">
        <v>182.51237487474026</v>
      </c>
      <c r="AW379" s="125">
        <v>358.64118979929015</v>
      </c>
      <c r="AX379" s="125">
        <v>455.43790498220216</v>
      </c>
      <c r="AY379" s="125">
        <v>135.25676186161067</v>
      </c>
      <c r="AZ379" s="125">
        <v>196.84976204010897</v>
      </c>
    </row>
    <row r="380" spans="2:52" ht="15.75">
      <c r="B380" s="140">
        <v>44001</v>
      </c>
      <c r="C380" s="125">
        <v>587.13148406888297</v>
      </c>
      <c r="D380" s="125">
        <v>98.851452356704939</v>
      </c>
      <c r="E380" s="125">
        <v>483.52094058177016</v>
      </c>
      <c r="F380" s="125">
        <v>641.64958113987871</v>
      </c>
      <c r="G380" s="125">
        <v>418.77710311855361</v>
      </c>
      <c r="H380" s="125">
        <v>522.92229207441153</v>
      </c>
      <c r="I380" s="125">
        <v>1278.3062265193719</v>
      </c>
      <c r="J380" s="125">
        <v>1094.5743967297444</v>
      </c>
      <c r="K380" s="125">
        <v>409.16587920119997</v>
      </c>
      <c r="L380" s="125">
        <v>587.26518262885986</v>
      </c>
      <c r="M380" s="125">
        <v>51.618871116678825</v>
      </c>
      <c r="N380" s="125">
        <v>216.25242666447102</v>
      </c>
      <c r="O380" s="125">
        <v>1076.3420889321501</v>
      </c>
      <c r="P380" s="125">
        <v>619.83383827191949</v>
      </c>
      <c r="Q380" s="125">
        <v>798.13941189441573</v>
      </c>
      <c r="R380" s="125">
        <v>299.59348284570387</v>
      </c>
      <c r="S380" s="125">
        <v>409.07267217235869</v>
      </c>
      <c r="T380" s="125">
        <v>1053.7018541029904</v>
      </c>
      <c r="U380" s="125">
        <v>1546.8463136168177</v>
      </c>
      <c r="V380" s="125">
        <v>1057.7044860367828</v>
      </c>
      <c r="W380" s="125">
        <v>216.13299942908665</v>
      </c>
      <c r="X380" s="125">
        <v>672.13195445631334</v>
      </c>
      <c r="Y380" s="125">
        <v>573.36567857112459</v>
      </c>
      <c r="Z380" s="125">
        <v>281.3789191731222</v>
      </c>
      <c r="AA380" s="125">
        <v>701.44817538177199</v>
      </c>
      <c r="AB380" s="125">
        <v>64.038422518855313</v>
      </c>
      <c r="AC380" s="125">
        <v>474.73058813357005</v>
      </c>
      <c r="AD380" s="125">
        <v>422.93146751839089</v>
      </c>
      <c r="AE380" s="125">
        <v>906.41980093429834</v>
      </c>
      <c r="AF380" s="125">
        <v>402.60656229784962</v>
      </c>
      <c r="AG380" s="125">
        <v>1896.4483180065147</v>
      </c>
      <c r="AH380" s="125">
        <v>491.21792954981066</v>
      </c>
      <c r="AI380" s="125">
        <v>410.39201539513857</v>
      </c>
      <c r="AJ380" s="125">
        <v>1797.7156690526442</v>
      </c>
      <c r="AK380" s="125">
        <v>373.84278638096299</v>
      </c>
      <c r="AL380" s="125">
        <v>237.34604791681025</v>
      </c>
      <c r="AM380" s="125">
        <v>155.88589669903891</v>
      </c>
      <c r="AN380" s="125">
        <v>634.03540541350935</v>
      </c>
      <c r="AO380" s="125">
        <v>1538.8791652973548</v>
      </c>
      <c r="AP380" s="125">
        <v>440.90066540332765</v>
      </c>
      <c r="AQ380" s="125">
        <v>696.49112579778523</v>
      </c>
      <c r="AR380" s="125">
        <v>493.51293645259506</v>
      </c>
      <c r="AS380" s="125">
        <v>358.13658202989984</v>
      </c>
      <c r="AT380" s="125">
        <v>521.64037796413515</v>
      </c>
      <c r="AU380" s="125">
        <v>672.3199842915235</v>
      </c>
      <c r="AV380" s="125">
        <v>183.31367105143565</v>
      </c>
      <c r="AW380" s="125">
        <v>363.72896413083447</v>
      </c>
      <c r="AX380" s="125">
        <v>461.22340882573462</v>
      </c>
      <c r="AY380" s="125">
        <v>137.24161179699146</v>
      </c>
      <c r="AZ380" s="125">
        <v>200.57694875710666</v>
      </c>
    </row>
    <row r="381" spans="2:52" ht="15.75">
      <c r="B381" s="140">
        <v>44002</v>
      </c>
      <c r="C381" s="125">
        <v>599.72388210054135</v>
      </c>
      <c r="D381" s="125">
        <v>100.84332279139161</v>
      </c>
      <c r="E381" s="125">
        <v>500.02774013345942</v>
      </c>
      <c r="F381" s="125">
        <v>679.10123642473172</v>
      </c>
      <c r="G381" s="125">
        <v>429.44758059875733</v>
      </c>
      <c r="H381" s="125">
        <v>526.52179228219518</v>
      </c>
      <c r="I381" s="125">
        <v>1280.5100162443343</v>
      </c>
      <c r="J381" s="125">
        <v>1101.1028192809404</v>
      </c>
      <c r="K381" s="125">
        <v>424.58051197053823</v>
      </c>
      <c r="L381" s="125">
        <v>598.83242316493772</v>
      </c>
      <c r="M381" s="125">
        <v>52.637930143806379</v>
      </c>
      <c r="N381" s="125">
        <v>223.14321447257296</v>
      </c>
      <c r="O381" s="125">
        <v>1081.2179244009208</v>
      </c>
      <c r="P381" s="125">
        <v>624.25819141398358</v>
      </c>
      <c r="Q381" s="125">
        <v>808.06900820402905</v>
      </c>
      <c r="R381" s="125">
        <v>303.78869971651272</v>
      </c>
      <c r="S381" s="125">
        <v>414.201833376011</v>
      </c>
      <c r="T381" s="125">
        <v>1065.6527262769655</v>
      </c>
      <c r="U381" s="125">
        <v>1550.0672044891178</v>
      </c>
      <c r="V381" s="125">
        <v>1063.2999809072642</v>
      </c>
      <c r="W381" s="125">
        <v>217.9928251113451</v>
      </c>
      <c r="X381" s="125">
        <v>674.88986489228512</v>
      </c>
      <c r="Y381" s="125">
        <v>579.61481985248076</v>
      </c>
      <c r="Z381" s="125">
        <v>286.41360145371272</v>
      </c>
      <c r="AA381" s="125">
        <v>712.2819263609257</v>
      </c>
      <c r="AB381" s="125">
        <v>65.856252922229203</v>
      </c>
      <c r="AC381" s="125">
        <v>486.44456209269759</v>
      </c>
      <c r="AD381" s="125">
        <v>426.60570924675415</v>
      </c>
      <c r="AE381" s="125">
        <v>914.25534692932263</v>
      </c>
      <c r="AF381" s="125">
        <v>404.78139419752745</v>
      </c>
      <c r="AG381" s="125">
        <v>1900.1604012395271</v>
      </c>
      <c r="AH381" s="125">
        <v>497.38370245192681</v>
      </c>
      <c r="AI381" s="125">
        <v>422.31163430868901</v>
      </c>
      <c r="AJ381" s="125">
        <v>1800.7191588213591</v>
      </c>
      <c r="AK381" s="125">
        <v>378.87433591978845</v>
      </c>
      <c r="AL381" s="125">
        <v>245.72908346885967</v>
      </c>
      <c r="AM381" s="125">
        <v>159.86907535621927</v>
      </c>
      <c r="AN381" s="125">
        <v>637.79932946357007</v>
      </c>
      <c r="AO381" s="125">
        <v>1543.855210829925</v>
      </c>
      <c r="AP381" s="125">
        <v>459.27696008861903</v>
      </c>
      <c r="AQ381" s="125">
        <v>702.74050711710879</v>
      </c>
      <c r="AR381" s="125">
        <v>502.86985135914159</v>
      </c>
      <c r="AS381" s="125">
        <v>371.51976369136213</v>
      </c>
      <c r="AT381" s="125">
        <v>537.32100402705566</v>
      </c>
      <c r="AU381" s="125">
        <v>678.57786804929924</v>
      </c>
      <c r="AV381" s="125">
        <v>184.09207305165407</v>
      </c>
      <c r="AW381" s="125">
        <v>369.08500974903478</v>
      </c>
      <c r="AX381" s="125">
        <v>466.9598413898479</v>
      </c>
      <c r="AY381" s="125">
        <v>139.25037558701538</v>
      </c>
      <c r="AZ381" s="125">
        <v>204.64970245448822</v>
      </c>
    </row>
    <row r="382" spans="2:52" ht="15.75">
      <c r="B382" s="140">
        <v>44003</v>
      </c>
      <c r="C382" s="125">
        <v>613.58950501416064</v>
      </c>
      <c r="D382" s="125">
        <v>102.71802437697907</v>
      </c>
      <c r="E382" s="125">
        <v>517.86947443524218</v>
      </c>
      <c r="F382" s="125">
        <v>716.49008629248408</v>
      </c>
      <c r="G382" s="125">
        <v>441.45363032888042</v>
      </c>
      <c r="H382" s="125">
        <v>530.19819428628591</v>
      </c>
      <c r="I382" s="125">
        <v>1282.4493512023016</v>
      </c>
      <c r="J382" s="125">
        <v>1108.1447132687474</v>
      </c>
      <c r="K382" s="125">
        <v>441.91873127575246</v>
      </c>
      <c r="L382" s="125">
        <v>611.41416868696456</v>
      </c>
      <c r="M382" s="125">
        <v>53.525823157541275</v>
      </c>
      <c r="N382" s="125">
        <v>231.2410892400988</v>
      </c>
      <c r="O382" s="125">
        <v>1086.2842838452341</v>
      </c>
      <c r="P382" s="125">
        <v>628.77166821646358</v>
      </c>
      <c r="Q382" s="125">
        <v>818.229525358052</v>
      </c>
      <c r="R382" s="125">
        <v>308.1629807220512</v>
      </c>
      <c r="S382" s="125">
        <v>420.52256835833202</v>
      </c>
      <c r="T382" s="125">
        <v>1077.4622407445888</v>
      </c>
      <c r="U382" s="125">
        <v>1553.0932666986143</v>
      </c>
      <c r="V382" s="125">
        <v>1069.3208090026974</v>
      </c>
      <c r="W382" s="125">
        <v>220.49030531323501</v>
      </c>
      <c r="X382" s="125">
        <v>677.83373401947904</v>
      </c>
      <c r="Y382" s="125">
        <v>585.86396113383694</v>
      </c>
      <c r="Z382" s="125">
        <v>291.63449482188867</v>
      </c>
      <c r="AA382" s="125">
        <v>725.64051252618253</v>
      </c>
      <c r="AB382" s="125">
        <v>68.168640126521012</v>
      </c>
      <c r="AC382" s="125">
        <v>499.13787875840814</v>
      </c>
      <c r="AD382" s="125">
        <v>430.27995097511752</v>
      </c>
      <c r="AE382" s="125">
        <v>921.60347913012288</v>
      </c>
      <c r="AF382" s="125">
        <v>406.48343655379711</v>
      </c>
      <c r="AG382" s="125">
        <v>1903.6810902330556</v>
      </c>
      <c r="AH382" s="125">
        <v>503.68573552867554</v>
      </c>
      <c r="AI382" s="125">
        <v>434.9826066323543</v>
      </c>
      <c r="AJ382" s="125">
        <v>1803.8283949291194</v>
      </c>
      <c r="AK382" s="125">
        <v>384.17475621366424</v>
      </c>
      <c r="AL382" s="125">
        <v>253.28897857910579</v>
      </c>
      <c r="AM382" s="125">
        <v>164.0216068474634</v>
      </c>
      <c r="AN382" s="125">
        <v>641.74291309621606</v>
      </c>
      <c r="AO382" s="125">
        <v>1549.1549016003853</v>
      </c>
      <c r="AP382" s="125">
        <v>479.64543046227521</v>
      </c>
      <c r="AQ382" s="125">
        <v>708.69921953785899</v>
      </c>
      <c r="AR382" s="125">
        <v>513.52163108284708</v>
      </c>
      <c r="AS382" s="125">
        <v>386.09621828700438</v>
      </c>
      <c r="AT382" s="125">
        <v>553.5675407208347</v>
      </c>
      <c r="AU382" s="125">
        <v>684.78386777484945</v>
      </c>
      <c r="AV382" s="125">
        <v>185.35125275788974</v>
      </c>
      <c r="AW382" s="125">
        <v>374.87254065346497</v>
      </c>
      <c r="AX382" s="125">
        <v>473.12810121285065</v>
      </c>
      <c r="AY382" s="125">
        <v>141.26711066192033</v>
      </c>
      <c r="AZ382" s="125">
        <v>208.79650621909491</v>
      </c>
    </row>
    <row r="383" spans="2:52" ht="15.75">
      <c r="B383" s="140">
        <v>44004</v>
      </c>
      <c r="C383" s="125">
        <v>628.20973947109326</v>
      </c>
      <c r="D383" s="125">
        <v>104.82706366076495</v>
      </c>
      <c r="E383" s="125">
        <v>537.43904981427363</v>
      </c>
      <c r="F383" s="125">
        <v>754.93288956595745</v>
      </c>
      <c r="G383" s="125">
        <v>453.91704305200517</v>
      </c>
      <c r="H383" s="125">
        <v>534.11274378861708</v>
      </c>
      <c r="I383" s="125">
        <v>1284.6691684889004</v>
      </c>
      <c r="J383" s="125">
        <v>1114.100981933434</v>
      </c>
      <c r="K383" s="125">
        <v>460.45619903331266</v>
      </c>
      <c r="L383" s="125">
        <v>625.11536798659006</v>
      </c>
      <c r="M383" s="125">
        <v>54.171563531166662</v>
      </c>
      <c r="N383" s="125">
        <v>240.21030492535445</v>
      </c>
      <c r="O383" s="125">
        <v>1091.6899788909582</v>
      </c>
      <c r="P383" s="125">
        <v>633.47612429126264</v>
      </c>
      <c r="Q383" s="125">
        <v>829.1099722034694</v>
      </c>
      <c r="R383" s="125">
        <v>312.70353556698149</v>
      </c>
      <c r="S383" s="125">
        <v>426.84330334065305</v>
      </c>
      <c r="T383" s="125">
        <v>1092.154223224346</v>
      </c>
      <c r="U383" s="125">
        <v>1556.0260598674074</v>
      </c>
      <c r="V383" s="125">
        <v>1075.386533382987</v>
      </c>
      <c r="W383" s="125">
        <v>222.53079977605574</v>
      </c>
      <c r="X383" s="125">
        <v>680.96785319230787</v>
      </c>
      <c r="Y383" s="125">
        <v>593.3137886605773</v>
      </c>
      <c r="Z383" s="125">
        <v>297.48385061066529</v>
      </c>
      <c r="AA383" s="125">
        <v>744.24077173939497</v>
      </c>
      <c r="AB383" s="125">
        <v>70.347363330564718</v>
      </c>
      <c r="AC383" s="125">
        <v>511.38987826565841</v>
      </c>
      <c r="AD383" s="125">
        <v>434.02917722854949</v>
      </c>
      <c r="AE383" s="125">
        <v>928.4789676516757</v>
      </c>
      <c r="AF383" s="125">
        <v>408.45864620181368</v>
      </c>
      <c r="AG383" s="125">
        <v>1907.0409437312196</v>
      </c>
      <c r="AH383" s="125">
        <v>510.76445160082886</v>
      </c>
      <c r="AI383" s="125">
        <v>448.85481681540062</v>
      </c>
      <c r="AJ383" s="125">
        <v>1807.0830322530667</v>
      </c>
      <c r="AK383" s="125">
        <v>389.70982734831102</v>
      </c>
      <c r="AL383" s="125">
        <v>264.20280996319076</v>
      </c>
      <c r="AM383" s="125">
        <v>168.09284897835701</v>
      </c>
      <c r="AN383" s="125">
        <v>645.76907318296958</v>
      </c>
      <c r="AO383" s="125">
        <v>1554.157917569446</v>
      </c>
      <c r="AP383" s="125">
        <v>500.38292502333036</v>
      </c>
      <c r="AQ383" s="125">
        <v>714.67408023075245</v>
      </c>
      <c r="AR383" s="125">
        <v>524.4097916213168</v>
      </c>
      <c r="AS383" s="125">
        <v>401.89452130410228</v>
      </c>
      <c r="AT383" s="125">
        <v>569.68485372725229</v>
      </c>
      <c r="AU383" s="125">
        <v>691.10535131406289</v>
      </c>
      <c r="AV383" s="125">
        <v>186.63332664060243</v>
      </c>
      <c r="AW383" s="125">
        <v>380.82891362641976</v>
      </c>
      <c r="AX383" s="125">
        <v>479.41658567043072</v>
      </c>
      <c r="AY383" s="125">
        <v>143.4671852890894</v>
      </c>
      <c r="AZ383" s="125">
        <v>213.28887696408546</v>
      </c>
    </row>
    <row r="384" spans="2:52" ht="15.75">
      <c r="B384" s="140">
        <v>44005</v>
      </c>
      <c r="C384" s="125">
        <v>643.36898217324926</v>
      </c>
      <c r="D384" s="125">
        <v>107.03374365213351</v>
      </c>
      <c r="E384" s="125">
        <v>556.89027991404168</v>
      </c>
      <c r="F384" s="125">
        <v>793.73289864919093</v>
      </c>
      <c r="G384" s="125">
        <v>466.58762494112983</v>
      </c>
      <c r="H384" s="125">
        <v>538.10419508725522</v>
      </c>
      <c r="I384" s="125">
        <v>1286.6806274742298</v>
      </c>
      <c r="J384" s="125">
        <v>1121.3776057208345</v>
      </c>
      <c r="K384" s="125">
        <v>482.35994322865582</v>
      </c>
      <c r="L384" s="125">
        <v>639.89700164127794</v>
      </c>
      <c r="M384" s="125">
        <v>54.676048198061487</v>
      </c>
      <c r="N384" s="125">
        <v>250.41858338352867</v>
      </c>
      <c r="O384" s="125">
        <v>1097.184735440042</v>
      </c>
      <c r="P384" s="125">
        <v>638.55617293495652</v>
      </c>
      <c r="Q384" s="125">
        <v>840.02211406674701</v>
      </c>
      <c r="R384" s="125">
        <v>317.19612680439496</v>
      </c>
      <c r="S384" s="125">
        <v>434.09572152440239</v>
      </c>
      <c r="T384" s="125">
        <v>1111.3727253009827</v>
      </c>
      <c r="U384" s="125">
        <v>1558.9692162629453</v>
      </c>
      <c r="V384" s="125">
        <v>1081.2797615109346</v>
      </c>
      <c r="W384" s="125">
        <v>224.27372212971508</v>
      </c>
      <c r="X384" s="125">
        <v>684.16062087544526</v>
      </c>
      <c r="Y384" s="125">
        <v>598.75740625832134</v>
      </c>
      <c r="Z384" s="125">
        <v>303.79873411840555</v>
      </c>
      <c r="AA384" s="125">
        <v>767.71309884974562</v>
      </c>
      <c r="AB384" s="125">
        <v>72.405788934385143</v>
      </c>
      <c r="AC384" s="125">
        <v>523.61872224298963</v>
      </c>
      <c r="AD384" s="125">
        <v>437.68467282564569</v>
      </c>
      <c r="AE384" s="125">
        <v>935.36922628820514</v>
      </c>
      <c r="AF384" s="125">
        <v>410.43385584983025</v>
      </c>
      <c r="AG384" s="125">
        <v>1910.3991888744297</v>
      </c>
      <c r="AH384" s="125">
        <v>518.58578562472871</v>
      </c>
      <c r="AI384" s="125">
        <v>462.56933554200316</v>
      </c>
      <c r="AJ384" s="125">
        <v>1810.4081671363772</v>
      </c>
      <c r="AK384" s="125">
        <v>395.70686732572591</v>
      </c>
      <c r="AL384" s="125">
        <v>273.57866841653811</v>
      </c>
      <c r="AM384" s="125">
        <v>172.31312160322668</v>
      </c>
      <c r="AN384" s="125">
        <v>649.92579333905519</v>
      </c>
      <c r="AO384" s="125">
        <v>1558.5271282809704</v>
      </c>
      <c r="AP384" s="125">
        <v>521.75858171297034</v>
      </c>
      <c r="AQ384" s="125">
        <v>720.76197882864631</v>
      </c>
      <c r="AR384" s="125">
        <v>535.76234632684498</v>
      </c>
      <c r="AS384" s="125">
        <v>418.8028341976277</v>
      </c>
      <c r="AT384" s="125">
        <v>585.97149432400533</v>
      </c>
      <c r="AU384" s="125">
        <v>697.47202417166602</v>
      </c>
      <c r="AV384" s="125">
        <v>187.86961217036105</v>
      </c>
      <c r="AW384" s="125">
        <v>386.93349241507957</v>
      </c>
      <c r="AX384" s="125">
        <v>486.32582181266451</v>
      </c>
      <c r="AY384" s="125">
        <v>145.55566192792381</v>
      </c>
      <c r="AZ384" s="125">
        <v>218.10213133371821</v>
      </c>
    </row>
    <row r="385" spans="2:52" ht="15.75">
      <c r="B385" s="140">
        <v>44006</v>
      </c>
      <c r="C385" s="125">
        <v>659.55671087845371</v>
      </c>
      <c r="D385" s="125">
        <v>109.20136736046899</v>
      </c>
      <c r="E385" s="125">
        <v>576.62080487287164</v>
      </c>
      <c r="F385" s="125">
        <v>833.48283966607232</v>
      </c>
      <c r="G385" s="125">
        <v>480.00987296657905</v>
      </c>
      <c r="H385" s="125">
        <v>542.25441138472058</v>
      </c>
      <c r="I385" s="125">
        <v>1288.6480106650599</v>
      </c>
      <c r="J385" s="125">
        <v>1128.3901584836924</v>
      </c>
      <c r="K385" s="125">
        <v>507.9159743079876</v>
      </c>
      <c r="L385" s="125">
        <v>654.93427978844636</v>
      </c>
      <c r="M385" s="125">
        <v>55.099815318253142</v>
      </c>
      <c r="N385" s="125">
        <v>260.914644163155</v>
      </c>
      <c r="O385" s="125">
        <v>1102.8508508310344</v>
      </c>
      <c r="P385" s="125">
        <v>643.89086060840941</v>
      </c>
      <c r="Q385" s="125">
        <v>851.41420905762095</v>
      </c>
      <c r="R385" s="125">
        <v>322.11079778795681</v>
      </c>
      <c r="S385" s="125">
        <v>441.34813970815168</v>
      </c>
      <c r="T385" s="125">
        <v>1127.9177229313975</v>
      </c>
      <c r="U385" s="125">
        <v>1562.0926928038439</v>
      </c>
      <c r="V385" s="125">
        <v>1087.1186415045829</v>
      </c>
      <c r="W385" s="125">
        <v>226.96249868749442</v>
      </c>
      <c r="X385" s="125">
        <v>687.21320431443041</v>
      </c>
      <c r="Y385" s="125">
        <v>605.4169086615176</v>
      </c>
      <c r="Z385" s="125">
        <v>310.01585680516337</v>
      </c>
      <c r="AA385" s="125">
        <v>792.91825010873345</v>
      </c>
      <c r="AB385" s="125">
        <v>74.223619337759047</v>
      </c>
      <c r="AC385" s="125">
        <v>536.0791215195128</v>
      </c>
      <c r="AD385" s="125">
        <v>441.5651219979477</v>
      </c>
      <c r="AE385" s="125">
        <v>943.25646768564718</v>
      </c>
      <c r="AF385" s="125">
        <v>412.04134029741823</v>
      </c>
      <c r="AG385" s="125">
        <v>1913.6786246249117</v>
      </c>
      <c r="AH385" s="125">
        <v>526.68645300662502</v>
      </c>
      <c r="AI385" s="125">
        <v>478.41268893059771</v>
      </c>
      <c r="AJ385" s="125">
        <v>1813.7538638078361</v>
      </c>
      <c r="AK385" s="125">
        <v>402.05343928470603</v>
      </c>
      <c r="AL385" s="125">
        <v>283.09893747371046</v>
      </c>
      <c r="AM385" s="125">
        <v>176.86532578286142</v>
      </c>
      <c r="AN385" s="125">
        <v>654.12826531430835</v>
      </c>
      <c r="AO385" s="125">
        <v>1562.896338992495</v>
      </c>
      <c r="AP385" s="125">
        <v>544.38004186232581</v>
      </c>
      <c r="AQ385" s="125">
        <v>727.23743595797112</v>
      </c>
      <c r="AR385" s="125">
        <v>547.7403688519704</v>
      </c>
      <c r="AS385" s="125">
        <v>436.36000772464394</v>
      </c>
      <c r="AT385" s="125">
        <v>601.95067166462286</v>
      </c>
      <c r="AU385" s="125">
        <v>703.73492896481832</v>
      </c>
      <c r="AV385" s="125">
        <v>189.08300352364267</v>
      </c>
      <c r="AW385" s="125">
        <v>392.89736947996886</v>
      </c>
      <c r="AX385" s="125">
        <v>493.52212493950123</v>
      </c>
      <c r="AY385" s="125">
        <v>147.80356426437916</v>
      </c>
      <c r="AZ385" s="125">
        <v>223.35968610670173</v>
      </c>
    </row>
    <row r="386" spans="2:52" ht="15.75">
      <c r="B386" s="140">
        <v>44007</v>
      </c>
      <c r="C386" s="125">
        <v>677.99661998126874</v>
      </c>
      <c r="D386" s="125">
        <v>111.70096947458559</v>
      </c>
      <c r="E386" s="125">
        <v>596.77263902588015</v>
      </c>
      <c r="F386" s="125">
        <v>875.71555732771515</v>
      </c>
      <c r="G386" s="125">
        <v>493.53877876509966</v>
      </c>
      <c r="H386" s="125">
        <v>546.6402944773198</v>
      </c>
      <c r="I386" s="125">
        <v>1290.8437866092047</v>
      </c>
      <c r="J386" s="125">
        <v>1137.1045022936037</v>
      </c>
      <c r="K386" s="125">
        <v>536.80169909361098</v>
      </c>
      <c r="L386" s="125">
        <v>671.76510587496466</v>
      </c>
      <c r="M386" s="125">
        <v>55.695107225189041</v>
      </c>
      <c r="N386" s="125">
        <v>271.41070494278125</v>
      </c>
      <c r="O386" s="125">
        <v>1108.5034378924026</v>
      </c>
      <c r="P386" s="125">
        <v>649.2106943384598</v>
      </c>
      <c r="Q386" s="125">
        <v>862.87874980360391</v>
      </c>
      <c r="R386" s="125">
        <v>326.84960221062346</v>
      </c>
      <c r="S386" s="125">
        <v>448.60055789190091</v>
      </c>
      <c r="T386" s="125">
        <v>1147.763115705769</v>
      </c>
      <c r="U386" s="125">
        <v>1565.4213612342901</v>
      </c>
      <c r="V386" s="125">
        <v>1093.3828547231835</v>
      </c>
      <c r="W386" s="125">
        <v>229.76817857387292</v>
      </c>
      <c r="X386" s="125">
        <v>690.41026335198057</v>
      </c>
      <c r="Y386" s="125">
        <v>611.29115212785928</v>
      </c>
      <c r="Z386" s="125">
        <v>315.9978879938447</v>
      </c>
      <c r="AA386" s="125">
        <v>821.36344652099069</v>
      </c>
      <c r="AB386" s="125">
        <v>76.923632142770273</v>
      </c>
      <c r="AC386" s="125">
        <v>548.80240416511867</v>
      </c>
      <c r="AD386" s="125">
        <v>445.44557117024976</v>
      </c>
      <c r="AE386" s="125">
        <v>951.29879529034201</v>
      </c>
      <c r="AF386" s="125">
        <v>414.17414645990419</v>
      </c>
      <c r="AG386" s="125">
        <v>1916.9596687303469</v>
      </c>
      <c r="AH386" s="125">
        <v>535.16183586876048</v>
      </c>
      <c r="AI386" s="125">
        <v>496.79301957433324</v>
      </c>
      <c r="AJ386" s="125">
        <v>1817.1304031615161</v>
      </c>
      <c r="AK386" s="125">
        <v>408.77643030075632</v>
      </c>
      <c r="AL386" s="125">
        <v>292.53256016858785</v>
      </c>
      <c r="AM386" s="125">
        <v>181.62075336337267</v>
      </c>
      <c r="AN386" s="125">
        <v>658.37090961858678</v>
      </c>
      <c r="AO386" s="125">
        <v>1567.2655497040198</v>
      </c>
      <c r="AP386" s="125">
        <v>568.31667092015596</v>
      </c>
      <c r="AQ386" s="125">
        <v>733.43837246086582</v>
      </c>
      <c r="AR386" s="125">
        <v>558.34612753209342</v>
      </c>
      <c r="AS386" s="125">
        <v>454.64930494290354</v>
      </c>
      <c r="AT386" s="125">
        <v>618.10363258479549</v>
      </c>
      <c r="AU386" s="125">
        <v>709.9677075457106</v>
      </c>
      <c r="AV386" s="125">
        <v>190.06745311215423</v>
      </c>
      <c r="AW386" s="125">
        <v>398.66051208561208</v>
      </c>
      <c r="AX386" s="125">
        <v>501.17724452890809</v>
      </c>
      <c r="AY386" s="125">
        <v>150.10726559500182</v>
      </c>
      <c r="AZ386" s="125">
        <v>228.7900243698771</v>
      </c>
    </row>
    <row r="387" spans="2:52" ht="15.75">
      <c r="B387" s="140">
        <v>44008</v>
      </c>
      <c r="C387" s="125">
        <v>697.59321164275286</v>
      </c>
      <c r="D387" s="125">
        <v>114.49349371145024</v>
      </c>
      <c r="E387" s="125">
        <v>616.53156685173337</v>
      </c>
      <c r="F387" s="125">
        <v>914.86492154357109</v>
      </c>
      <c r="G387" s="125">
        <v>507.45707582327481</v>
      </c>
      <c r="H387" s="125">
        <v>551.12044428797276</v>
      </c>
      <c r="I387" s="125">
        <v>1293.167783046438</v>
      </c>
      <c r="J387" s="125">
        <v>1144.8652562926657</v>
      </c>
      <c r="K387" s="125">
        <v>567.23720141332535</v>
      </c>
      <c r="L387" s="125">
        <v>689.91451934375084</v>
      </c>
      <c r="M387" s="125">
        <v>56.280309438787036</v>
      </c>
      <c r="N387" s="125">
        <v>283.38564709653616</v>
      </c>
      <c r="O387" s="125">
        <v>1114.4671765351304</v>
      </c>
      <c r="P387" s="125">
        <v>654.71726335700009</v>
      </c>
      <c r="Q387" s="125">
        <v>875.2443346287539</v>
      </c>
      <c r="R387" s="125">
        <v>331.67154355298607</v>
      </c>
      <c r="S387" s="125">
        <v>458.29987037834871</v>
      </c>
      <c r="T387" s="125">
        <v>1168.7885380288183</v>
      </c>
      <c r="U387" s="125">
        <v>1568.6505426879862</v>
      </c>
      <c r="V387" s="125">
        <v>1099.4131346680604</v>
      </c>
      <c r="W387" s="125">
        <v>232.75452724081359</v>
      </c>
      <c r="X387" s="125">
        <v>693.65166638512994</v>
      </c>
      <c r="Y387" s="125">
        <v>617.35031140836338</v>
      </c>
      <c r="Z387" s="125">
        <v>322.74803991881572</v>
      </c>
      <c r="AA387" s="125">
        <v>845.17177831390256</v>
      </c>
      <c r="AB387" s="125">
        <v>80.038003348550532</v>
      </c>
      <c r="AC387" s="125">
        <v>562.25849122816771</v>
      </c>
      <c r="AD387" s="125">
        <v>449.6821968366279</v>
      </c>
      <c r="AE387" s="125">
        <v>959.31158266508407</v>
      </c>
      <c r="AF387" s="125">
        <v>416.29644618809226</v>
      </c>
      <c r="AG387" s="125">
        <v>1919.9463838792653</v>
      </c>
      <c r="AH387" s="125">
        <v>543.93699111508715</v>
      </c>
      <c r="AI387" s="125">
        <v>517.04709575934271</v>
      </c>
      <c r="AJ387" s="125">
        <v>1820.4261640617585</v>
      </c>
      <c r="AK387" s="125">
        <v>415.50919843517221</v>
      </c>
      <c r="AL387" s="125">
        <v>301.31272488115644</v>
      </c>
      <c r="AM387" s="125">
        <v>186.3694068305214</v>
      </c>
      <c r="AN387" s="125">
        <v>663.30317890446543</v>
      </c>
      <c r="AO387" s="125">
        <v>1571.378541268881</v>
      </c>
      <c r="AP387" s="125">
        <v>593.13007925030263</v>
      </c>
      <c r="AQ387" s="125">
        <v>739.73619859661812</v>
      </c>
      <c r="AR387" s="125">
        <v>572.45366925571295</v>
      </c>
      <c r="AS387" s="125">
        <v>473.43522442278703</v>
      </c>
      <c r="AT387" s="125">
        <v>636.497956082305</v>
      </c>
      <c r="AU387" s="125">
        <v>716.31596994026609</v>
      </c>
      <c r="AV387" s="125">
        <v>191.0976910536198</v>
      </c>
      <c r="AW387" s="125">
        <v>405.00709783915738</v>
      </c>
      <c r="AX387" s="125">
        <v>509.01638141613728</v>
      </c>
      <c r="AY387" s="125">
        <v>152.49067977443497</v>
      </c>
      <c r="AZ387" s="125">
        <v>234.22036263305253</v>
      </c>
    </row>
    <row r="388" spans="2:52" ht="15.75">
      <c r="B388" s="140">
        <v>44009</v>
      </c>
      <c r="C388" s="125">
        <v>717.49281334479508</v>
      </c>
      <c r="D388" s="125">
        <v>117.65705263712904</v>
      </c>
      <c r="E388" s="125">
        <v>635.93545883979584</v>
      </c>
      <c r="F388" s="125">
        <v>956.15163261013481</v>
      </c>
      <c r="G388" s="125">
        <v>521.8627446716207</v>
      </c>
      <c r="H388" s="125">
        <v>555.64028534833244</v>
      </c>
      <c r="I388" s="125">
        <v>1295.632020647987</v>
      </c>
      <c r="J388" s="125">
        <v>1153.9757066393911</v>
      </c>
      <c r="K388" s="125">
        <v>599.48188609043336</v>
      </c>
      <c r="L388" s="125">
        <v>708.23481097330023</v>
      </c>
      <c r="M388" s="125">
        <v>56.956318892426111</v>
      </c>
      <c r="N388" s="125">
        <v>297.09527713237702</v>
      </c>
      <c r="O388" s="125">
        <v>1120.5695805565072</v>
      </c>
      <c r="P388" s="125">
        <v>660.49544734061681</v>
      </c>
      <c r="Q388" s="125">
        <v>886.90357334159205</v>
      </c>
      <c r="R388" s="125">
        <v>336.41354554948731</v>
      </c>
      <c r="S388" s="125">
        <v>467.99918286479641</v>
      </c>
      <c r="T388" s="125">
        <v>1188.7629965350768</v>
      </c>
      <c r="U388" s="125">
        <v>1571.6413699265502</v>
      </c>
      <c r="V388" s="125">
        <v>1105.5119405214016</v>
      </c>
      <c r="W388" s="125">
        <v>235.94279983897096</v>
      </c>
      <c r="X388" s="125">
        <v>697.27213905807821</v>
      </c>
      <c r="Y388" s="125">
        <v>624.83053605524003</v>
      </c>
      <c r="Z388" s="125">
        <v>329.67043709980328</v>
      </c>
      <c r="AA388" s="125">
        <v>869.1817129163511</v>
      </c>
      <c r="AB388" s="125">
        <v>83.406336154802162</v>
      </c>
      <c r="AC388" s="125">
        <v>576.17496470961032</v>
      </c>
      <c r="AD388" s="125">
        <v>454.48120644102073</v>
      </c>
      <c r="AE388" s="125">
        <v>967.32437003982602</v>
      </c>
      <c r="AF388" s="125">
        <v>418.51330382496195</v>
      </c>
      <c r="AG388" s="125">
        <v>1923.0553340046606</v>
      </c>
      <c r="AH388" s="125">
        <v>552.85521954477792</v>
      </c>
      <c r="AI388" s="125">
        <v>537.71395252151422</v>
      </c>
      <c r="AJ388" s="125">
        <v>1823.724862360308</v>
      </c>
      <c r="AK388" s="125">
        <v>422.4289539583275</v>
      </c>
      <c r="AL388" s="125">
        <v>310.18675648621127</v>
      </c>
      <c r="AM388" s="125">
        <v>191.05031916404462</v>
      </c>
      <c r="AN388" s="125">
        <v>667.82368181783545</v>
      </c>
      <c r="AO388" s="125">
        <v>1575.1544023776059</v>
      </c>
      <c r="AP388" s="125">
        <v>620.28249051261014</v>
      </c>
      <c r="AQ388" s="125">
        <v>746.37313844737275</v>
      </c>
      <c r="AR388" s="125">
        <v>587.52765289456249</v>
      </c>
      <c r="AS388" s="125">
        <v>492.95326759391401</v>
      </c>
      <c r="AT388" s="125">
        <v>654.70512803260135</v>
      </c>
      <c r="AU388" s="125">
        <v>721.79391953620075</v>
      </c>
      <c r="AV388" s="125">
        <v>192.10503481860832</v>
      </c>
      <c r="AW388" s="125">
        <v>411.45686485680096</v>
      </c>
      <c r="AX388" s="125">
        <v>517.68973005349403</v>
      </c>
      <c r="AY388" s="125">
        <v>154.97772065732173</v>
      </c>
      <c r="AZ388" s="125">
        <v>239.97158452087018</v>
      </c>
    </row>
    <row r="389" spans="2:52" ht="15.75">
      <c r="B389" s="140">
        <v>44010</v>
      </c>
      <c r="C389" s="125">
        <v>737.58179632218639</v>
      </c>
      <c r="D389" s="125">
        <v>121.28928695920474</v>
      </c>
      <c r="E389" s="125">
        <v>654.02808513361742</v>
      </c>
      <c r="F389" s="125">
        <v>1003.4872904112084</v>
      </c>
      <c r="G389" s="125">
        <v>537.2051941641306</v>
      </c>
      <c r="H389" s="125">
        <v>560.28912297023919</v>
      </c>
      <c r="I389" s="125">
        <v>1298.2725614275332</v>
      </c>
      <c r="J389" s="125">
        <v>1165.1107015076109</v>
      </c>
      <c r="K389" s="125">
        <v>632.43627575847495</v>
      </c>
      <c r="L389" s="125">
        <v>728.22351929061722</v>
      </c>
      <c r="M389" s="125">
        <v>57.813942826147318</v>
      </c>
      <c r="N389" s="125">
        <v>310.88484670195464</v>
      </c>
      <c r="O389" s="125">
        <v>1126.7993763485138</v>
      </c>
      <c r="P389" s="125">
        <v>666.46248860463822</v>
      </c>
      <c r="Q389" s="125">
        <v>899.36877108001681</v>
      </c>
      <c r="R389" s="125">
        <v>341.14275725065056</v>
      </c>
      <c r="S389" s="125">
        <v>477.90444637471768</v>
      </c>
      <c r="T389" s="125">
        <v>1212.4281203745684</v>
      </c>
      <c r="U389" s="125">
        <v>1574.816662601173</v>
      </c>
      <c r="V389" s="125">
        <v>1111.764338928198</v>
      </c>
      <c r="W389" s="125">
        <v>238.67408669805906</v>
      </c>
      <c r="X389" s="125">
        <v>700.89690308543936</v>
      </c>
      <c r="Y389" s="125">
        <v>633.56210881439472</v>
      </c>
      <c r="Z389" s="125">
        <v>336.79068356135036</v>
      </c>
      <c r="AA389" s="125">
        <v>894.84287053024377</v>
      </c>
      <c r="AB389" s="125">
        <v>87.148928161748401</v>
      </c>
      <c r="AC389" s="125">
        <v>590.25897526046833</v>
      </c>
      <c r="AD389" s="125">
        <v>459.22397765161219</v>
      </c>
      <c r="AE389" s="125">
        <v>975.3666976445212</v>
      </c>
      <c r="AF389" s="125">
        <v>420.65661642174592</v>
      </c>
      <c r="AG389" s="125">
        <v>1926.3299446902815</v>
      </c>
      <c r="AH389" s="125">
        <v>561.61674877364135</v>
      </c>
      <c r="AI389" s="125">
        <v>559.67944480734081</v>
      </c>
      <c r="AJ389" s="125">
        <v>1827.0823086249934</v>
      </c>
      <c r="AK389" s="125">
        <v>429.89133955076585</v>
      </c>
      <c r="AL389" s="125">
        <v>321.35691669208597</v>
      </c>
      <c r="AM389" s="125">
        <v>196.08687244910178</v>
      </c>
      <c r="AN389" s="125">
        <v>672.62650693241028</v>
      </c>
      <c r="AO389" s="125">
        <v>1578.4852512842313</v>
      </c>
      <c r="AP389" s="125">
        <v>648.08971161120462</v>
      </c>
      <c r="AQ389" s="125">
        <v>752.94548520955527</v>
      </c>
      <c r="AR389" s="125">
        <v>604.42992708300346</v>
      </c>
      <c r="AS389" s="125">
        <v>513.71532982317626</v>
      </c>
      <c r="AT389" s="125">
        <v>673.42473874312407</v>
      </c>
      <c r="AU389" s="125">
        <v>727.24509027679335</v>
      </c>
      <c r="AV389" s="125">
        <v>192.7002834070106</v>
      </c>
      <c r="AW389" s="125">
        <v>418.1467628163465</v>
      </c>
      <c r="AX389" s="125">
        <v>526.60107439603439</v>
      </c>
      <c r="AY389" s="125">
        <v>157.76767036568828</v>
      </c>
      <c r="AZ389" s="125">
        <v>245.6981230529461</v>
      </c>
    </row>
    <row r="390" spans="2:52" ht="15.75">
      <c r="B390" s="140">
        <v>44011</v>
      </c>
      <c r="C390" s="125">
        <v>757.62416237026105</v>
      </c>
      <c r="D390" s="125">
        <v>125.21444340402846</v>
      </c>
      <c r="E390" s="125">
        <v>673.02486936101297</v>
      </c>
      <c r="F390" s="125">
        <v>1051.3666076040597</v>
      </c>
      <c r="G390" s="125">
        <v>553.33908048800845</v>
      </c>
      <c r="H390" s="125">
        <v>564.93547988903913</v>
      </c>
      <c r="I390" s="125">
        <v>1300.8850539742161</v>
      </c>
      <c r="J390" s="125">
        <v>1175.5855188144737</v>
      </c>
      <c r="K390" s="125">
        <v>668.73898306884007</v>
      </c>
      <c r="L390" s="125">
        <v>750.57761191204315</v>
      </c>
      <c r="M390" s="125">
        <v>58.701835839882222</v>
      </c>
      <c r="N390" s="125">
        <v>324.69839813165316</v>
      </c>
      <c r="O390" s="125">
        <v>1132.021311583507</v>
      </c>
      <c r="P390" s="125">
        <v>672.25977051548671</v>
      </c>
      <c r="Q390" s="125">
        <v>912.73501289760827</v>
      </c>
      <c r="R390" s="125">
        <v>345.8176101966281</v>
      </c>
      <c r="S390" s="125">
        <v>487.80970988463895</v>
      </c>
      <c r="T390" s="125">
        <v>1237.4607263733346</v>
      </c>
      <c r="U390" s="125">
        <v>1577.9277032699772</v>
      </c>
      <c r="V390" s="125">
        <v>1118.4893298071634</v>
      </c>
      <c r="W390" s="125">
        <v>241.41600113247441</v>
      </c>
      <c r="X390" s="125">
        <v>704.74338709079632</v>
      </c>
      <c r="Y390" s="125">
        <v>641.18165359522948</v>
      </c>
      <c r="Z390" s="125">
        <v>343.45238521971839</v>
      </c>
      <c r="AA390" s="125">
        <v>915.26235509618061</v>
      </c>
      <c r="AB390" s="125">
        <v>91.078649769041959</v>
      </c>
      <c r="AC390" s="125">
        <v>600.45694305488564</v>
      </c>
      <c r="AD390" s="125">
        <v>464.17295630614234</v>
      </c>
      <c r="AE390" s="125">
        <v>983.53457122651628</v>
      </c>
      <c r="AF390" s="125">
        <v>422.58980033257069</v>
      </c>
      <c r="AG390" s="125">
        <v>1929.8039913901544</v>
      </c>
      <c r="AH390" s="125">
        <v>570.66442436923285</v>
      </c>
      <c r="AI390" s="125">
        <v>582.30816880703435</v>
      </c>
      <c r="AJ390" s="125">
        <v>1830.5131898473496</v>
      </c>
      <c r="AK390" s="125">
        <v>437.85358031963841</v>
      </c>
      <c r="AL390" s="125">
        <v>329.54860819406707</v>
      </c>
      <c r="AM390" s="125">
        <v>201.93293228098383</v>
      </c>
      <c r="AN390" s="125">
        <v>677.5040972148937</v>
      </c>
      <c r="AO390" s="125">
        <v>1582.5443019761103</v>
      </c>
      <c r="AP390" s="125">
        <v>677.71985670319123</v>
      </c>
      <c r="AQ390" s="125">
        <v>759.63086987673864</v>
      </c>
      <c r="AR390" s="125">
        <v>622.95548899053222</v>
      </c>
      <c r="AS390" s="125">
        <v>535.42284653662159</v>
      </c>
      <c r="AT390" s="125">
        <v>691.71657448858844</v>
      </c>
      <c r="AU390" s="125">
        <v>732.5422825991684</v>
      </c>
      <c r="AV390" s="125">
        <v>193.52447376018304</v>
      </c>
      <c r="AW390" s="125">
        <v>425.24563378631854</v>
      </c>
      <c r="AX390" s="125">
        <v>535.68907534448408</v>
      </c>
      <c r="AY390" s="125">
        <v>160.62936163798426</v>
      </c>
      <c r="AZ390" s="125">
        <v>251.22719473908833</v>
      </c>
    </row>
    <row r="391" spans="2:52" ht="15.75">
      <c r="B391" s="140">
        <v>44012</v>
      </c>
      <c r="C391" s="125">
        <v>779.8983139093699</v>
      </c>
      <c r="D391" s="125">
        <v>129.64733152828211</v>
      </c>
      <c r="E391" s="125">
        <v>691.40152432506727</v>
      </c>
      <c r="F391" s="125">
        <v>1101.2184074277297</v>
      </c>
      <c r="G391" s="125">
        <v>570.61185489722652</v>
      </c>
      <c r="H391" s="125">
        <v>569.44043673075873</v>
      </c>
      <c r="I391" s="125">
        <v>1303.5215878633533</v>
      </c>
      <c r="J391" s="125">
        <v>1187.5567385937454</v>
      </c>
      <c r="K391" s="125">
        <v>705.41749480270789</v>
      </c>
      <c r="L391" s="125">
        <v>774.12112417216758</v>
      </c>
      <c r="M391" s="125">
        <v>59.690625786996087</v>
      </c>
      <c r="N391" s="125">
        <v>339.45523605944464</v>
      </c>
      <c r="O391" s="125">
        <v>1138.2533620971174</v>
      </c>
      <c r="P391" s="125">
        <v>678.14829807866579</v>
      </c>
      <c r="Q391" s="125">
        <v>925.16398775847847</v>
      </c>
      <c r="R391" s="125">
        <v>350.66832970350072</v>
      </c>
      <c r="S391" s="125">
        <v>499.48517147727392</v>
      </c>
      <c r="T391" s="125">
        <v>1263.6426319846153</v>
      </c>
      <c r="U391" s="125">
        <v>1581.1568847236733</v>
      </c>
      <c r="V391" s="125">
        <v>1125.3206539923665</v>
      </c>
      <c r="W391" s="125">
        <v>244.55113585399582</v>
      </c>
      <c r="X391" s="125">
        <v>708.1035175960335</v>
      </c>
      <c r="Y391" s="125">
        <v>648.80119837606424</v>
      </c>
      <c r="Z391" s="125">
        <v>350.2397793622066</v>
      </c>
      <c r="AA391" s="125">
        <v>939.94909913064555</v>
      </c>
      <c r="AB391" s="125">
        <v>94.767776175888997</v>
      </c>
      <c r="AC391" s="125">
        <v>616.01609707059663</v>
      </c>
      <c r="AD391" s="125">
        <v>469.81554181755746</v>
      </c>
      <c r="AE391" s="125">
        <v>991.92399653315874</v>
      </c>
      <c r="AF391" s="125">
        <v>424.52298424339546</v>
      </c>
      <c r="AG391" s="125">
        <v>1933.2748213801199</v>
      </c>
      <c r="AH391" s="125">
        <v>579.98462031408928</v>
      </c>
      <c r="AI391" s="125">
        <v>607.69649329449555</v>
      </c>
      <c r="AJ391" s="125">
        <v>1833.9793198493876</v>
      </c>
      <c r="AK391" s="125">
        <v>445.94292362726208</v>
      </c>
      <c r="AL391" s="125">
        <v>337.64282253846619</v>
      </c>
      <c r="AM391" s="125">
        <v>208.09060132754328</v>
      </c>
      <c r="AN391" s="125">
        <v>682.39619417174708</v>
      </c>
      <c r="AO391" s="125">
        <v>1586.9944239971078</v>
      </c>
      <c r="AP391" s="125">
        <v>708.7872538934688</v>
      </c>
      <c r="AQ391" s="125">
        <v>766.78455443606742</v>
      </c>
      <c r="AR391" s="125">
        <v>642.34289953242194</v>
      </c>
      <c r="AS391" s="125">
        <v>558.04083739637758</v>
      </c>
      <c r="AT391" s="125">
        <v>709.94157039576226</v>
      </c>
      <c r="AU391" s="125">
        <v>737.80767503082461</v>
      </c>
      <c r="AV391" s="125">
        <v>194.44024081926349</v>
      </c>
      <c r="AW391" s="125">
        <v>432.60527195101184</v>
      </c>
      <c r="AX391" s="125">
        <v>544.92183656722057</v>
      </c>
      <c r="AY391" s="125">
        <v>163.78599045087898</v>
      </c>
      <c r="AZ391" s="125">
        <v>256.50943286781347</v>
      </c>
    </row>
    <row r="392" spans="2:52" ht="15.75">
      <c r="B392" s="140">
        <v>44013</v>
      </c>
      <c r="C392" s="125">
        <v>802.49878395369535</v>
      </c>
      <c r="D392" s="125">
        <v>134.66606389803187</v>
      </c>
      <c r="E392" s="125">
        <v>709.85865407902088</v>
      </c>
      <c r="F392" s="125">
        <v>1149.3077302340114</v>
      </c>
      <c r="G392" s="125">
        <v>588.07914416038511</v>
      </c>
      <c r="H392" s="125">
        <v>574.01485325946533</v>
      </c>
      <c r="I392" s="125">
        <v>1305.5691088623641</v>
      </c>
      <c r="J392" s="125">
        <v>1200.3935245090183</v>
      </c>
      <c r="K392" s="125">
        <v>743.32917715812289</v>
      </c>
      <c r="L392" s="125">
        <v>798.78947219920633</v>
      </c>
      <c r="M392" s="125">
        <v>60.83076113417841</v>
      </c>
      <c r="N392" s="125">
        <v>355.85083442883803</v>
      </c>
      <c r="O392" s="125">
        <v>1144.5710920316819</v>
      </c>
      <c r="P392" s="125">
        <v>684.21082897884673</v>
      </c>
      <c r="Q392" s="125">
        <v>938.96943196641769</v>
      </c>
      <c r="R392" s="125">
        <v>354.53419646936044</v>
      </c>
      <c r="S392" s="125">
        <v>511.16063306990884</v>
      </c>
      <c r="T392" s="125">
        <v>1289.8245375958952</v>
      </c>
      <c r="U392" s="125">
        <v>1584.048224985487</v>
      </c>
      <c r="V392" s="125">
        <v>1132.0669115325795</v>
      </c>
      <c r="W392" s="125">
        <v>246.7404163713972</v>
      </c>
      <c r="X392" s="125">
        <v>712.25468776470063</v>
      </c>
      <c r="Y392" s="125">
        <v>655.35431085878349</v>
      </c>
      <c r="Z392" s="125">
        <v>357.11562377129775</v>
      </c>
      <c r="AA392" s="125">
        <v>963.98783413445642</v>
      </c>
      <c r="AB392" s="125">
        <v>98.978192183703527</v>
      </c>
      <c r="AC392" s="125">
        <v>629.23381838447733</v>
      </c>
      <c r="AD392" s="125">
        <v>475.83304995431575</v>
      </c>
      <c r="AE392" s="125">
        <v>999.69307701078856</v>
      </c>
      <c r="AF392" s="125">
        <v>426.47718102281607</v>
      </c>
      <c r="AG392" s="125">
        <v>1936.7488680799925</v>
      </c>
      <c r="AH392" s="125">
        <v>589.82260492254863</v>
      </c>
      <c r="AI392" s="125">
        <v>631.93923573073209</v>
      </c>
      <c r="AJ392" s="125">
        <v>1837.4733551353399</v>
      </c>
      <c r="AK392" s="125">
        <v>454.16548017261499</v>
      </c>
      <c r="AL392" s="125">
        <v>349.47727152193653</v>
      </c>
      <c r="AM392" s="125">
        <v>214.30923739436571</v>
      </c>
      <c r="AN392" s="125">
        <v>687.2592777798601</v>
      </c>
      <c r="AO392" s="125">
        <v>1591.444546018105</v>
      </c>
      <c r="AP392" s="125">
        <v>740.54830557133857</v>
      </c>
      <c r="AQ392" s="125">
        <v>773.27615983753549</v>
      </c>
      <c r="AR392" s="125">
        <v>663.19461600647867</v>
      </c>
      <c r="AS392" s="125">
        <v>581.89594978285766</v>
      </c>
      <c r="AT392" s="125">
        <v>727.83682310070367</v>
      </c>
      <c r="AU392" s="125">
        <v>744.52247300787621</v>
      </c>
      <c r="AV392" s="125">
        <v>195.31021952538998</v>
      </c>
      <c r="AW392" s="125">
        <v>439.81482827701677</v>
      </c>
      <c r="AX392" s="125">
        <v>554.68702117165628</v>
      </c>
      <c r="AY392" s="125">
        <v>167.15784395556199</v>
      </c>
      <c r="AZ392" s="125">
        <v>261.7916709965387</v>
      </c>
    </row>
    <row r="393" spans="2:52" ht="15.75">
      <c r="B393" s="140">
        <v>44014</v>
      </c>
      <c r="C393" s="125">
        <v>827.43592758001762</v>
      </c>
      <c r="D393" s="125">
        <v>139.64573998474853</v>
      </c>
      <c r="E393" s="125">
        <v>728.77496351651735</v>
      </c>
      <c r="F393" s="125">
        <v>1196.7670362000022</v>
      </c>
      <c r="G393" s="125">
        <v>605.76336448741802</v>
      </c>
      <c r="H393" s="125">
        <v>578.3759293209979</v>
      </c>
      <c r="I393" s="125">
        <v>1307.2279614916995</v>
      </c>
      <c r="J393" s="125">
        <v>1214.0665353353436</v>
      </c>
      <c r="K393" s="125">
        <v>782.24588691869303</v>
      </c>
      <c r="L393" s="125">
        <v>823.42014630103745</v>
      </c>
      <c r="M393" s="125">
        <v>61.950717094684919</v>
      </c>
      <c r="N393" s="125">
        <v>375.14823787287298</v>
      </c>
      <c r="O393" s="125">
        <v>1150.880930440632</v>
      </c>
      <c r="P393" s="125">
        <v>690.74232009216757</v>
      </c>
      <c r="Q393" s="125">
        <v>951.93722213091041</v>
      </c>
      <c r="R393" s="125">
        <v>358.1922209359804</v>
      </c>
      <c r="S393" s="125">
        <v>522.83609466254381</v>
      </c>
      <c r="T393" s="125">
        <v>1317.4507502068586</v>
      </c>
      <c r="U393" s="125">
        <v>1586.7571724565912</v>
      </c>
      <c r="V393" s="125">
        <v>1138.3287617888191</v>
      </c>
      <c r="W393" s="125">
        <v>248.88718658748982</v>
      </c>
      <c r="X393" s="125">
        <v>716.53888992016493</v>
      </c>
      <c r="Y393" s="125">
        <v>663.01185203978878</v>
      </c>
      <c r="Z393" s="125">
        <v>363.77499779107103</v>
      </c>
      <c r="AA393" s="125">
        <v>986.50014786606073</v>
      </c>
      <c r="AB393" s="125">
        <v>103.38910419189017</v>
      </c>
      <c r="AC393" s="125">
        <v>644.00023602295437</v>
      </c>
      <c r="AD393" s="125">
        <v>481.85055809107399</v>
      </c>
      <c r="AE393" s="125">
        <v>1007.2996862236774</v>
      </c>
      <c r="AF393" s="125">
        <v>428.05314616751014</v>
      </c>
      <c r="AG393" s="125">
        <v>1940.3194160770838</v>
      </c>
      <c r="AH393" s="125">
        <v>599.68102855720304</v>
      </c>
      <c r="AI393" s="125">
        <v>656.28401381525589</v>
      </c>
      <c r="AJ393" s="125">
        <v>1840.9585782263719</v>
      </c>
      <c r="AK393" s="125">
        <v>462.52736065467582</v>
      </c>
      <c r="AL393" s="125">
        <v>360.67270358348054</v>
      </c>
      <c r="AM393" s="125">
        <v>220.70738746529577</v>
      </c>
      <c r="AN393" s="125">
        <v>692.07549367077706</v>
      </c>
      <c r="AO393" s="125">
        <v>1595.8946680391023</v>
      </c>
      <c r="AP393" s="125">
        <v>772.53132668523779</v>
      </c>
      <c r="AQ393" s="125">
        <v>779.44479979614425</v>
      </c>
      <c r="AR393" s="125">
        <v>686.74693099257468</v>
      </c>
      <c r="AS393" s="125">
        <v>604.81349057819625</v>
      </c>
      <c r="AT393" s="125">
        <v>745.8835794391033</v>
      </c>
      <c r="AU393" s="125">
        <v>751.071576817498</v>
      </c>
      <c r="AV393" s="125">
        <v>196.43203417276359</v>
      </c>
      <c r="AW393" s="125">
        <v>447.59281956705479</v>
      </c>
      <c r="AX393" s="125">
        <v>564.58224466655304</v>
      </c>
      <c r="AY393" s="125">
        <v>171.1674002507288</v>
      </c>
      <c r="AZ393" s="125">
        <v>267.147959192489</v>
      </c>
    </row>
    <row r="394" spans="2:52" ht="15.75">
      <c r="B394" s="140">
        <v>44015</v>
      </c>
      <c r="C394" s="125">
        <v>849.88780616214615</v>
      </c>
      <c r="D394" s="125">
        <v>144.76211306208094</v>
      </c>
      <c r="E394" s="125">
        <v>747.6912729540137</v>
      </c>
      <c r="F394" s="125">
        <v>1249.5785413045419</v>
      </c>
      <c r="G394" s="125">
        <v>625.69715994682758</v>
      </c>
      <c r="H394" s="125">
        <v>582.7072369452502</v>
      </c>
      <c r="I394" s="125">
        <v>1309.6881922028394</v>
      </c>
      <c r="J394" s="125">
        <v>1230.1015147700793</v>
      </c>
      <c r="K394" s="125">
        <v>821.86897596733365</v>
      </c>
      <c r="L394" s="125">
        <v>847.16413766315986</v>
      </c>
      <c r="M394" s="125">
        <v>63.131211215218812</v>
      </c>
      <c r="N394" s="125">
        <v>393.53433063230977</v>
      </c>
      <c r="O394" s="125">
        <v>1157.0509761101309</v>
      </c>
      <c r="P394" s="125">
        <v>697.32686100335457</v>
      </c>
      <c r="Q394" s="125">
        <v>964.95481875204041</v>
      </c>
      <c r="R394" s="125">
        <v>363.96384170717698</v>
      </c>
      <c r="S394" s="125">
        <v>534.88913313154706</v>
      </c>
      <c r="T394" s="125">
        <v>1345.8636491836066</v>
      </c>
      <c r="U394" s="125">
        <v>1589.5946239393318</v>
      </c>
      <c r="V394" s="125">
        <v>1145.0324860065368</v>
      </c>
      <c r="W394" s="125">
        <v>250.88517074900173</v>
      </c>
      <c r="X394" s="125">
        <v>720.89604510064714</v>
      </c>
      <c r="Y394" s="125">
        <v>671.30013346362216</v>
      </c>
      <c r="Z394" s="125">
        <v>370.32264515829291</v>
      </c>
      <c r="AA394" s="125">
        <v>1005.7484161099271</v>
      </c>
      <c r="AB394" s="125">
        <v>107.15842899888605</v>
      </c>
      <c r="AC394" s="125">
        <v>659.04452002046185</v>
      </c>
      <c r="AD394" s="125">
        <v>487.66185878389348</v>
      </c>
      <c r="AE394" s="125">
        <v>1014.7142839418719</v>
      </c>
      <c r="AF394" s="125">
        <v>429.67113704939612</v>
      </c>
      <c r="AG394" s="125">
        <v>1944.0813583136589</v>
      </c>
      <c r="AH394" s="125">
        <v>610.07086687292383</v>
      </c>
      <c r="AI394" s="125">
        <v>679.5017617846072</v>
      </c>
      <c r="AJ394" s="125">
        <v>1844.5451415589889</v>
      </c>
      <c r="AK394" s="125">
        <v>470.97234664284309</v>
      </c>
      <c r="AL394" s="125">
        <v>371.8139816685902</v>
      </c>
      <c r="AM394" s="125">
        <v>227.17666572653258</v>
      </c>
      <c r="AN394" s="125">
        <v>697.31240311843067</v>
      </c>
      <c r="AO394" s="125">
        <v>1598.9558125808185</v>
      </c>
      <c r="AP394" s="125">
        <v>805.09424295076406</v>
      </c>
      <c r="AQ394" s="125">
        <v>785.72647765975364</v>
      </c>
      <c r="AR394" s="125">
        <v>707.36854224871956</v>
      </c>
      <c r="AS394" s="125">
        <v>628.23849261309113</v>
      </c>
      <c r="AT394" s="125">
        <v>762.55343510872137</v>
      </c>
      <c r="AU394" s="125">
        <v>757.68762776547544</v>
      </c>
      <c r="AV394" s="125">
        <v>197.41648376127509</v>
      </c>
      <c r="AW394" s="125">
        <v>456.47016032548703</v>
      </c>
      <c r="AX394" s="125">
        <v>574.87985265268787</v>
      </c>
      <c r="AY394" s="125">
        <v>175.72697520268784</v>
      </c>
      <c r="AZ394" s="125">
        <v>272.7017142343729</v>
      </c>
    </row>
    <row r="395" spans="2:52" ht="15.75">
      <c r="B395" s="140">
        <v>44016</v>
      </c>
      <c r="C395" s="125">
        <v>872.48827620647148</v>
      </c>
      <c r="D395" s="125">
        <v>149.52697959211574</v>
      </c>
      <c r="E395" s="125">
        <v>765.37205767599789</v>
      </c>
      <c r="F395" s="125">
        <v>1300.3704597154376</v>
      </c>
      <c r="G395" s="125">
        <v>645.53080556508155</v>
      </c>
      <c r="H395" s="125">
        <v>587.54212730015752</v>
      </c>
      <c r="I395" s="125">
        <v>1311.7677683251225</v>
      </c>
      <c r="J395" s="125">
        <v>1244.992186431796</v>
      </c>
      <c r="K395" s="125">
        <v>862.31816960710785</v>
      </c>
      <c r="L395" s="125">
        <v>872.96943093307243</v>
      </c>
      <c r="M395" s="125">
        <v>64.523588895848533</v>
      </c>
      <c r="N395" s="125">
        <v>412.89568570333398</v>
      </c>
      <c r="O395" s="125">
        <v>1163.0665733497519</v>
      </c>
      <c r="P395" s="125">
        <v>703.76074048860096</v>
      </c>
      <c r="Q395" s="125">
        <v>978.90968232989167</v>
      </c>
      <c r="R395" s="125">
        <v>370.02324412347485</v>
      </c>
      <c r="S395" s="125">
        <v>546.9421716005503</v>
      </c>
      <c r="T395" s="125">
        <v>1377.1098482746277</v>
      </c>
      <c r="U395" s="125">
        <v>1592.6123955674325</v>
      </c>
      <c r="V395" s="125">
        <v>1151.9866842345041</v>
      </c>
      <c r="W395" s="125">
        <v>252.64934825331551</v>
      </c>
      <c r="X395" s="125">
        <v>725.43343716646791</v>
      </c>
      <c r="Y395" s="125">
        <v>677.42262007774377</v>
      </c>
      <c r="Z395" s="125">
        <v>377.48711675314149</v>
      </c>
      <c r="AA395" s="125">
        <v>1026.4559046894879</v>
      </c>
      <c r="AB395" s="125">
        <v>111.87676820764328</v>
      </c>
      <c r="AC395" s="125">
        <v>674.30673841720886</v>
      </c>
      <c r="AD395" s="125">
        <v>493.69811305191894</v>
      </c>
      <c r="AE395" s="125">
        <v>1022.2765828098311</v>
      </c>
      <c r="AF395" s="125">
        <v>431.24710219409013</v>
      </c>
      <c r="AG395" s="125">
        <v>1947.6374311161676</v>
      </c>
      <c r="AH395" s="125">
        <v>620.83542066888356</v>
      </c>
      <c r="AI395" s="125">
        <v>704.25004447826666</v>
      </c>
      <c r="AJ395" s="125">
        <v>1848.178703264515</v>
      </c>
      <c r="AK395" s="125">
        <v>479.66787128912529</v>
      </c>
      <c r="AL395" s="125">
        <v>383.67009224263421</v>
      </c>
      <c r="AM395" s="125">
        <v>233.77803919833926</v>
      </c>
      <c r="AN395" s="125">
        <v>702.78699884615037</v>
      </c>
      <c r="AO395" s="125">
        <v>1603.5542720025155</v>
      </c>
      <c r="AP395" s="125">
        <v>835.48463336115162</v>
      </c>
      <c r="AQ395" s="125">
        <v>792.16963824479262</v>
      </c>
      <c r="AR395" s="125">
        <v>728.29765775061946</v>
      </c>
      <c r="AS395" s="125">
        <v>653.16764917649618</v>
      </c>
      <c r="AT395" s="125">
        <v>780.19915241737851</v>
      </c>
      <c r="AU395" s="125">
        <v>765.36646453484548</v>
      </c>
      <c r="AV395" s="125">
        <v>198.46961587921763</v>
      </c>
      <c r="AW395" s="125">
        <v>465.0923619581485</v>
      </c>
      <c r="AX395" s="125">
        <v>584.94682562555204</v>
      </c>
      <c r="AY395" s="125">
        <v>180.50974613131623</v>
      </c>
      <c r="AZ395" s="125">
        <v>278.23078592051519</v>
      </c>
    </row>
    <row r="396" spans="2:52" ht="15.75">
      <c r="B396" s="140">
        <v>44017</v>
      </c>
      <c r="C396" s="125">
        <v>895.82587644561647</v>
      </c>
      <c r="D396" s="125">
        <v>154.36995868821663</v>
      </c>
      <c r="E396" s="125">
        <v>784.53925910553312</v>
      </c>
      <c r="F396" s="125">
        <v>1348.4990359074075</v>
      </c>
      <c r="G396" s="125">
        <v>666.07092334801951</v>
      </c>
      <c r="H396" s="125">
        <v>592.71935468378581</v>
      </c>
      <c r="I396" s="125">
        <v>1313.9154615843588</v>
      </c>
      <c r="J396" s="125">
        <v>1257.7702898971709</v>
      </c>
      <c r="K396" s="125">
        <v>905.01221267930998</v>
      </c>
      <c r="L396" s="125">
        <v>899.41248993685724</v>
      </c>
      <c r="M396" s="125">
        <v>66.037042896533023</v>
      </c>
      <c r="N396" s="125">
        <v>433.67197052149749</v>
      </c>
      <c r="O396" s="125">
        <v>1169.2535294312813</v>
      </c>
      <c r="P396" s="125">
        <v>710.3622573351056</v>
      </c>
      <c r="Q396" s="125">
        <v>992.72418225721958</v>
      </c>
      <c r="R396" s="125">
        <v>376.66460497764399</v>
      </c>
      <c r="S396" s="125">
        <v>559.82882135504201</v>
      </c>
      <c r="T396" s="125">
        <v>1407.7568136104605</v>
      </c>
      <c r="U396" s="125">
        <v>1595.6363851315803</v>
      </c>
      <c r="V396" s="125">
        <v>1159.1322824136998</v>
      </c>
      <c r="W396" s="125">
        <v>254.32850515501173</v>
      </c>
      <c r="X396" s="125">
        <v>730.38566015886113</v>
      </c>
      <c r="Y396" s="125">
        <v>684.83445120431372</v>
      </c>
      <c r="Z396" s="125">
        <v>385.11478842835896</v>
      </c>
      <c r="AA396" s="125">
        <v>1049.5970271841709</v>
      </c>
      <c r="AB396" s="125">
        <v>116.99609941714475</v>
      </c>
      <c r="AC396" s="125">
        <v>689.01186200589984</v>
      </c>
      <c r="AD396" s="125">
        <v>500.37173578302782</v>
      </c>
      <c r="AE396" s="125">
        <v>1030.5109219092205</v>
      </c>
      <c r="AF396" s="125">
        <v>432.82306733878431</v>
      </c>
      <c r="AG396" s="125">
        <v>1951.0326684233116</v>
      </c>
      <c r="AH396" s="125">
        <v>632.69686887063415</v>
      </c>
      <c r="AI396" s="125">
        <v>728.64120240292107</v>
      </c>
      <c r="AJ396" s="125">
        <v>1851.9209487073931</v>
      </c>
      <c r="AK396" s="125">
        <v>488.60904603433971</v>
      </c>
      <c r="AL396" s="125">
        <v>396.32046113771651</v>
      </c>
      <c r="AM396" s="125">
        <v>240.17280221258804</v>
      </c>
      <c r="AN396" s="125">
        <v>708.13549809665176</v>
      </c>
      <c r="AO396" s="125">
        <v>1608.2875836066673</v>
      </c>
      <c r="AP396" s="125">
        <v>865.97768463570287</v>
      </c>
      <c r="AQ396" s="125">
        <v>798.88731945626193</v>
      </c>
      <c r="AR396" s="125">
        <v>750.61995575369531</v>
      </c>
      <c r="AS396" s="125">
        <v>679.03437733104226</v>
      </c>
      <c r="AT396" s="125">
        <v>798.44197228142991</v>
      </c>
      <c r="AU396" s="125">
        <v>773.37501596061622</v>
      </c>
      <c r="AV396" s="125">
        <v>199.5227479971602</v>
      </c>
      <c r="AW396" s="125">
        <v>473.54572152228536</v>
      </c>
      <c r="AX396" s="125">
        <v>595.21499084403536</v>
      </c>
      <c r="AY396" s="125">
        <v>186.31284152471866</v>
      </c>
      <c r="AZ396" s="125">
        <v>283.80922431814082</v>
      </c>
    </row>
    <row r="397" spans="2:52" ht="15.75">
      <c r="B397" s="140">
        <v>44018</v>
      </c>
      <c r="C397" s="125">
        <v>922.32177364596384</v>
      </c>
      <c r="D397" s="125">
        <v>159.34963477493329</v>
      </c>
      <c r="E397" s="125">
        <v>803.36562613078911</v>
      </c>
      <c r="F397" s="125">
        <v>1398.0485846612803</v>
      </c>
      <c r="G397" s="125">
        <v>686.4277343819839</v>
      </c>
      <c r="H397" s="125">
        <v>598.10992253458789</v>
      </c>
      <c r="I397" s="125">
        <v>1316.171340884639</v>
      </c>
      <c r="J397" s="125">
        <v>1272.7343146212604</v>
      </c>
      <c r="K397" s="125">
        <v>946.95863774794191</v>
      </c>
      <c r="L397" s="125">
        <v>925.00115813682589</v>
      </c>
      <c r="M397" s="125">
        <v>67.711931990623853</v>
      </c>
      <c r="N397" s="125">
        <v>456.33482833584674</v>
      </c>
      <c r="O397" s="125">
        <v>1176.5881388092748</v>
      </c>
      <c r="P397" s="125">
        <v>717.12716755903864</v>
      </c>
      <c r="Q397" s="125">
        <v>1006.461708569744</v>
      </c>
      <c r="R397" s="125">
        <v>383.59054990307993</v>
      </c>
      <c r="S397" s="125">
        <v>572.71547110953372</v>
      </c>
      <c r="T397" s="125">
        <v>1439.8173560098135</v>
      </c>
      <c r="U397" s="125">
        <v>1598.8676392306249</v>
      </c>
      <c r="V397" s="125">
        <v>1166.1006584158324</v>
      </c>
      <c r="W397" s="125">
        <v>256.14582053596138</v>
      </c>
      <c r="X397" s="125">
        <v>735.22773838799196</v>
      </c>
      <c r="Y397" s="125">
        <v>692.79596358668175</v>
      </c>
      <c r="Z397" s="125">
        <v>393.76429344670117</v>
      </c>
      <c r="AA397" s="125">
        <v>1077.6870186462918</v>
      </c>
      <c r="AB397" s="125">
        <v>122.95751382820914</v>
      </c>
      <c r="AC397" s="125">
        <v>709.0059810461363</v>
      </c>
      <c r="AD397" s="125">
        <v>508.11388799636472</v>
      </c>
      <c r="AE397" s="125">
        <v>1039.1588242279513</v>
      </c>
      <c r="AF397" s="125">
        <v>434.40953891777639</v>
      </c>
      <c r="AG397" s="125">
        <v>1954.1110598045882</v>
      </c>
      <c r="AH397" s="125">
        <v>644.49018698506848</v>
      </c>
      <c r="AI397" s="125">
        <v>752.64276967047863</v>
      </c>
      <c r="AJ397" s="125">
        <v>1855.4590449679476</v>
      </c>
      <c r="AK397" s="125">
        <v>497.365677670406</v>
      </c>
      <c r="AL397" s="125">
        <v>410.10806353792185</v>
      </c>
      <c r="AM397" s="125">
        <v>246.58788756692442</v>
      </c>
      <c r="AN397" s="125">
        <v>713.86563447289313</v>
      </c>
      <c r="AO397" s="125">
        <v>1612.3601195167921</v>
      </c>
      <c r="AP397" s="125">
        <v>896.47073591025412</v>
      </c>
      <c r="AQ397" s="125">
        <v>806.04100401559094</v>
      </c>
      <c r="AR397" s="125">
        <v>773.00500972529244</v>
      </c>
      <c r="AS397" s="125">
        <v>705.82094056738606</v>
      </c>
      <c r="AT397" s="125">
        <v>816.8585757250363</v>
      </c>
      <c r="AU397" s="125">
        <v>782.07144923298915</v>
      </c>
      <c r="AV397" s="125">
        <v>200.55298593862577</v>
      </c>
      <c r="AW397" s="125">
        <v>481.85650333966794</v>
      </c>
      <c r="AX397" s="125">
        <v>606.01312588024666</v>
      </c>
      <c r="AY397" s="125">
        <v>192.47464473776827</v>
      </c>
      <c r="AZ397" s="125">
        <v>289.33829600428311</v>
      </c>
    </row>
    <row r="398" spans="2:52" ht="15.75">
      <c r="B398" s="140">
        <v>44019</v>
      </c>
      <c r="C398" s="125">
        <v>947.61437135832546</v>
      </c>
      <c r="D398" s="125">
        <v>164.42695156923261</v>
      </c>
      <c r="E398" s="125">
        <v>823.15769063483629</v>
      </c>
      <c r="F398" s="125">
        <v>1447.182047526861</v>
      </c>
      <c r="G398" s="125">
        <v>706.69704988685226</v>
      </c>
      <c r="H398" s="125">
        <v>604.50765584669966</v>
      </c>
      <c r="I398" s="125">
        <v>1318.455268417782</v>
      </c>
      <c r="J398" s="125">
        <v>1286.4366666725348</v>
      </c>
      <c r="K398" s="125">
        <v>990.18745384049123</v>
      </c>
      <c r="L398" s="125">
        <v>952.87717179583035</v>
      </c>
      <c r="M398" s="125">
        <v>69.366641698038876</v>
      </c>
      <c r="N398" s="125">
        <v>479.78908753418915</v>
      </c>
      <c r="O398" s="125">
        <v>1183.3827423630971</v>
      </c>
      <c r="P398" s="125">
        <v>724.31011019015955</v>
      </c>
      <c r="Q398" s="125">
        <v>1022.155270270209</v>
      </c>
      <c r="R398" s="125">
        <v>390.92578427932648</v>
      </c>
      <c r="S398" s="125">
        <v>585.91595099503286</v>
      </c>
      <c r="T398" s="125">
        <v>1474.686614574508</v>
      </c>
      <c r="U398" s="125">
        <v>1601.9392996377992</v>
      </c>
      <c r="V398" s="125">
        <v>1173.4872787558343</v>
      </c>
      <c r="W398" s="125">
        <v>257.22983321933486</v>
      </c>
      <c r="X398" s="125">
        <v>740.95955743204729</v>
      </c>
      <c r="Y398" s="125">
        <v>702.79408301818273</v>
      </c>
      <c r="Z398" s="125">
        <v>402.68147690344739</v>
      </c>
      <c r="AA398" s="125">
        <v>1096.6376827427466</v>
      </c>
      <c r="AB398" s="125">
        <v>129.1728898397449</v>
      </c>
      <c r="AC398" s="125">
        <v>724.11155909342995</v>
      </c>
      <c r="AD398" s="125">
        <v>516.2122167037777</v>
      </c>
      <c r="AE398" s="125">
        <v>1047.407933442317</v>
      </c>
      <c r="AF398" s="125">
        <v>436.18512631413171</v>
      </c>
      <c r="AG398" s="125">
        <v>1957.1444172471622</v>
      </c>
      <c r="AH398" s="125">
        <v>656.56965146623099</v>
      </c>
      <c r="AI398" s="125">
        <v>776.75101057033658</v>
      </c>
      <c r="AJ398" s="125">
        <v>1858.9633611479742</v>
      </c>
      <c r="AK398" s="125">
        <v>506.6527179777986</v>
      </c>
      <c r="AL398" s="125">
        <v>426.22067665971196</v>
      </c>
      <c r="AM398" s="125">
        <v>252.74555661348387</v>
      </c>
      <c r="AN398" s="125">
        <v>719.79551659623246</v>
      </c>
      <c r="AO398" s="125">
        <v>1616.6888745735803</v>
      </c>
      <c r="AP398" s="125">
        <v>926.67800153591747</v>
      </c>
      <c r="AQ398" s="125">
        <v>812.87172313206065</v>
      </c>
      <c r="AR398" s="125">
        <v>795.66828182400138</v>
      </c>
      <c r="AS398" s="125">
        <v>733.69632840510792</v>
      </c>
      <c r="AT398" s="125">
        <v>836.42928037645629</v>
      </c>
      <c r="AU398" s="125">
        <v>791.09090244792708</v>
      </c>
      <c r="AV398" s="125">
        <v>201.58322388009131</v>
      </c>
      <c r="AW398" s="125">
        <v>490.18604538688669</v>
      </c>
      <c r="AX398" s="125">
        <v>617.46636249670541</v>
      </c>
      <c r="AY398" s="125">
        <v>199.30603588082582</v>
      </c>
      <c r="AZ398" s="125">
        <v>294.47243399855807</v>
      </c>
    </row>
    <row r="399" spans="2:52" ht="15.75">
      <c r="B399" s="140">
        <v>44020</v>
      </c>
      <c r="C399" s="125">
        <v>974.08404653593232</v>
      </c>
      <c r="D399" s="125">
        <v>169.77766234476346</v>
      </c>
      <c r="E399" s="125">
        <v>845.19358163372146</v>
      </c>
      <c r="F399" s="125">
        <v>1496.9887059569899</v>
      </c>
      <c r="G399" s="125">
        <v>727.52207046701187</v>
      </c>
      <c r="H399" s="125">
        <v>611.26757181238577</v>
      </c>
      <c r="I399" s="125">
        <v>1320.7391959509248</v>
      </c>
      <c r="J399" s="125">
        <v>1298.9066872759431</v>
      </c>
      <c r="K399" s="125">
        <v>1032.6859455843573</v>
      </c>
      <c r="L399" s="125">
        <v>981.24294648253431</v>
      </c>
      <c r="M399" s="125">
        <v>71.202965885536059</v>
      </c>
      <c r="N399" s="125">
        <v>504.85013136063884</v>
      </c>
      <c r="O399" s="125">
        <v>1190.5527570639947</v>
      </c>
      <c r="P399" s="125">
        <v>732.04901470292111</v>
      </c>
      <c r="Q399" s="125">
        <v>1038.3921751339908</v>
      </c>
      <c r="R399" s="125">
        <v>399.70312445491356</v>
      </c>
      <c r="S399" s="125">
        <v>599.11643088053188</v>
      </c>
      <c r="T399" s="125">
        <v>1516.2150503058274</v>
      </c>
      <c r="U399" s="125">
        <v>1605.1726263821929</v>
      </c>
      <c r="V399" s="125">
        <v>1181.7032988844928</v>
      </c>
      <c r="W399" s="125">
        <v>258.73894891579602</v>
      </c>
      <c r="X399" s="125">
        <v>746.37953805543771</v>
      </c>
      <c r="Y399" s="125">
        <v>711.49525865720102</v>
      </c>
      <c r="Z399" s="125">
        <v>411.80116491794286</v>
      </c>
      <c r="AA399" s="125">
        <v>1122.4956430992822</v>
      </c>
      <c r="AB399" s="125">
        <v>135.98975385239697</v>
      </c>
      <c r="AC399" s="125">
        <v>742.57060270902264</v>
      </c>
      <c r="AD399" s="125">
        <v>524.91042161173993</v>
      </c>
      <c r="AE399" s="125">
        <v>1056.055835761048</v>
      </c>
      <c r="AF399" s="125">
        <v>437.93970084189101</v>
      </c>
      <c r="AG399" s="125">
        <v>1960.2421088878821</v>
      </c>
      <c r="AH399" s="125">
        <v>668.21989639730145</v>
      </c>
      <c r="AI399" s="125">
        <v>800.21457169237988</v>
      </c>
      <c r="AJ399" s="125">
        <v>1862.5631427729718</v>
      </c>
      <c r="AK399" s="125">
        <v>516.46772267692609</v>
      </c>
      <c r="AL399" s="125">
        <v>441.14551256504029</v>
      </c>
      <c r="AM399" s="125">
        <v>259.25209249821478</v>
      </c>
      <c r="AN399" s="125">
        <v>725.83475672636268</v>
      </c>
      <c r="AO399" s="125">
        <v>1621.0176296303687</v>
      </c>
      <c r="AP399" s="125">
        <v>958.06725440843786</v>
      </c>
      <c r="AQ399" s="125">
        <v>819.75088706495956</v>
      </c>
      <c r="AR399" s="125">
        <v>818.39849362246662</v>
      </c>
      <c r="AS399" s="125">
        <v>762.60289718884064</v>
      </c>
      <c r="AT399" s="125">
        <v>856.94019875316064</v>
      </c>
      <c r="AU399" s="125">
        <v>799.32874782256533</v>
      </c>
      <c r="AV399" s="125">
        <v>202.61346182155685</v>
      </c>
      <c r="AW399" s="125">
        <v>497.63573265479334</v>
      </c>
      <c r="AX399" s="125">
        <v>629.42257972721188</v>
      </c>
      <c r="AY399" s="125">
        <v>206.8070149538913</v>
      </c>
      <c r="AZ399" s="125">
        <v>300.22365588637564</v>
      </c>
    </row>
    <row r="400" spans="2:52" ht="15.75">
      <c r="B400" s="140">
        <v>44021</v>
      </c>
      <c r="C400" s="125">
        <v>999.36790357404709</v>
      </c>
      <c r="D400" s="125">
        <v>176.43675860190223</v>
      </c>
      <c r="E400" s="125">
        <v>866.74662389321122</v>
      </c>
      <c r="F400" s="125">
        <v>1544.8346577720065</v>
      </c>
      <c r="G400" s="125">
        <v>749.44982395519935</v>
      </c>
      <c r="H400" s="125">
        <v>618.33261426019271</v>
      </c>
      <c r="I400" s="125">
        <v>1323.023123484068</v>
      </c>
      <c r="J400" s="125">
        <v>1306.6967824999545</v>
      </c>
      <c r="K400" s="125">
        <v>1078.6092461363928</v>
      </c>
      <c r="L400" s="125">
        <v>1010.0500442930994</v>
      </c>
      <c r="M400" s="125">
        <v>72.978751913005851</v>
      </c>
      <c r="N400" s="125">
        <v>530.18296960179327</v>
      </c>
      <c r="O400" s="125">
        <v>1198.0778904175311</v>
      </c>
      <c r="P400" s="125">
        <v>739.69667356335265</v>
      </c>
      <c r="Q400" s="125">
        <v>1055.6795434468515</v>
      </c>
      <c r="R400" s="125">
        <v>409.33741441813538</v>
      </c>
      <c r="S400" s="125">
        <v>612.3169107660309</v>
      </c>
      <c r="T400" s="125">
        <v>1555.8443759822439</v>
      </c>
      <c r="U400" s="125">
        <v>1608.5365297835717</v>
      </c>
      <c r="V400" s="125">
        <v>1190.2643115178346</v>
      </c>
      <c r="W400" s="125">
        <v>260.17367158496683</v>
      </c>
      <c r="X400" s="125">
        <v>751.86531944649141</v>
      </c>
      <c r="Y400" s="125">
        <v>722.14184998494329</v>
      </c>
      <c r="Z400" s="125">
        <v>421.12801276737702</v>
      </c>
      <c r="AA400" s="125">
        <v>1148.5264058639921</v>
      </c>
      <c r="AB400" s="125">
        <v>143.90266266708335</v>
      </c>
      <c r="AC400" s="125">
        <v>759.89366326857896</v>
      </c>
      <c r="AD400" s="125">
        <v>534.62091760812859</v>
      </c>
      <c r="AE400" s="125">
        <v>1065.2354622189321</v>
      </c>
      <c r="AF400" s="125">
        <v>439.58921102667091</v>
      </c>
      <c r="AG400" s="125">
        <v>1963.2915498799925</v>
      </c>
      <c r="AH400" s="125">
        <v>680.29254786973229</v>
      </c>
      <c r="AI400" s="125">
        <v>824.55471179289066</v>
      </c>
      <c r="AJ400" s="125">
        <v>1866.2246097624125</v>
      </c>
      <c r="AK400" s="125">
        <v>526.78380469228352</v>
      </c>
      <c r="AL400" s="125">
        <v>456.15699483266366</v>
      </c>
      <c r="AM400" s="125">
        <v>265.82298245988989</v>
      </c>
      <c r="AN400" s="125">
        <v>731.90301020523327</v>
      </c>
      <c r="AO400" s="125">
        <v>1625.3463846871571</v>
      </c>
      <c r="AP400" s="125">
        <v>990.81052084073804</v>
      </c>
      <c r="AQ400" s="125">
        <v>826.79153371928783</v>
      </c>
      <c r="AR400" s="125">
        <v>840.4237467078741</v>
      </c>
      <c r="AS400" s="125">
        <v>793.84822180186802</v>
      </c>
      <c r="AT400" s="125">
        <v>877.78086033209752</v>
      </c>
      <c r="AU400" s="125">
        <v>808.60092648479508</v>
      </c>
      <c r="AV400" s="125">
        <v>203.6436997630224</v>
      </c>
      <c r="AW400" s="125">
        <v>506.56185001079939</v>
      </c>
      <c r="AX400" s="125">
        <v>642.02653784605252</v>
      </c>
      <c r="AY400" s="125">
        <v>214.0529129107633</v>
      </c>
      <c r="AZ400" s="125">
        <v>305.85146099548467</v>
      </c>
    </row>
    <row r="401" spans="2:52" ht="15.75">
      <c r="B401" s="140">
        <v>44022</v>
      </c>
      <c r="C401" s="125">
        <v>1030.4876174509893</v>
      </c>
      <c r="D401" s="125">
        <v>183.72075538757014</v>
      </c>
      <c r="E401" s="125">
        <v>888.9292630383834</v>
      </c>
      <c r="F401" s="125">
        <v>1588.7650843646522</v>
      </c>
      <c r="G401" s="125">
        <v>770.23109677081084</v>
      </c>
      <c r="H401" s="125">
        <v>625.73751303361416</v>
      </c>
      <c r="I401" s="125">
        <v>1325.1628029624865</v>
      </c>
      <c r="J401" s="125">
        <v>1314.0320887372534</v>
      </c>
      <c r="K401" s="125">
        <v>1128.6883449858535</v>
      </c>
      <c r="L401" s="125">
        <v>1041.675959007594</v>
      </c>
      <c r="M401" s="125">
        <v>74.915973033881997</v>
      </c>
      <c r="N401" s="125">
        <v>556.96271340358157</v>
      </c>
      <c r="O401" s="125">
        <v>1205.906283826813</v>
      </c>
      <c r="P401" s="125">
        <v>747.56077559907919</v>
      </c>
      <c r="Q401" s="125">
        <v>1073.2114161832044</v>
      </c>
      <c r="R401" s="125">
        <v>417.33454657811478</v>
      </c>
      <c r="S401" s="125">
        <v>627.79756269713073</v>
      </c>
      <c r="T401" s="125">
        <v>1597.3297898029346</v>
      </c>
      <c r="U401" s="125">
        <v>1612.0393004233315</v>
      </c>
      <c r="V401" s="125">
        <v>1199.3947980801404</v>
      </c>
      <c r="W401" s="125">
        <v>261.51274607619291</v>
      </c>
      <c r="X401" s="125">
        <v>757.48556327581343</v>
      </c>
      <c r="Y401" s="125">
        <v>732.36794781746642</v>
      </c>
      <c r="Z401" s="125">
        <v>430.51770685887129</v>
      </c>
      <c r="AA401" s="125">
        <v>1178.6948262910992</v>
      </c>
      <c r="AB401" s="125">
        <v>151.84230428181931</v>
      </c>
      <c r="AC401" s="125">
        <v>777.59947111679992</v>
      </c>
      <c r="AD401" s="125">
        <v>545.7373734495543</v>
      </c>
      <c r="AE401" s="125">
        <v>1075.2274450005227</v>
      </c>
      <c r="AF401" s="125">
        <v>441.20720190855684</v>
      </c>
      <c r="AG401" s="125">
        <v>1966.3651161964076</v>
      </c>
      <c r="AH401" s="125">
        <v>692.44695544694252</v>
      </c>
      <c r="AI401" s="125">
        <v>850.55988815408784</v>
      </c>
      <c r="AJ401" s="125">
        <v>1869.9389499213758</v>
      </c>
      <c r="AK401" s="125">
        <v>537.65718245447226</v>
      </c>
      <c r="AL401" s="125">
        <v>471.81832481750018</v>
      </c>
      <c r="AM401" s="125">
        <v>272.74273925973642</v>
      </c>
      <c r="AN401" s="125">
        <v>737.89761441422445</v>
      </c>
      <c r="AO401" s="125">
        <v>1632.0350529368984</v>
      </c>
      <c r="AP401" s="125">
        <v>1023.5177172396835</v>
      </c>
      <c r="AQ401" s="125">
        <v>833.55765974718577</v>
      </c>
      <c r="AR401" s="125">
        <v>867.86693174229936</v>
      </c>
      <c r="AS401" s="125">
        <v>825.25957984958518</v>
      </c>
      <c r="AT401" s="125">
        <v>898.80421746902834</v>
      </c>
      <c r="AU401" s="125">
        <v>818.14591473582334</v>
      </c>
      <c r="AV401" s="125">
        <v>204.78840858687298</v>
      </c>
      <c r="AW401" s="125">
        <v>515.51423168857593</v>
      </c>
      <c r="AX401" s="125">
        <v>654.66729942445761</v>
      </c>
      <c r="AY401" s="125">
        <v>220.99590204215548</v>
      </c>
      <c r="AZ401" s="125">
        <v>311.47926610459371</v>
      </c>
    </row>
    <row r="402" spans="2:52" ht="15.75">
      <c r="B402" s="140">
        <v>44023</v>
      </c>
      <c r="C402" s="125">
        <v>1063.9556591422572</v>
      </c>
      <c r="D402" s="125">
        <v>191.43437128660184</v>
      </c>
      <c r="E402" s="125">
        <v>913.64449115979698</v>
      </c>
      <c r="F402" s="125">
        <v>1633.9123659136237</v>
      </c>
      <c r="G402" s="125">
        <v>791.46647861346605</v>
      </c>
      <c r="H402" s="125">
        <v>633.23419782198232</v>
      </c>
      <c r="I402" s="125">
        <v>1327.1542274957706</v>
      </c>
      <c r="J402" s="125">
        <v>1321.7341602864174</v>
      </c>
      <c r="K402" s="125">
        <v>1180.0338714854895</v>
      </c>
      <c r="L402" s="125">
        <v>1073.2857277541427</v>
      </c>
      <c r="M402" s="125">
        <v>76.711938448027581</v>
      </c>
      <c r="N402" s="125">
        <v>582.37549117847266</v>
      </c>
      <c r="O402" s="125">
        <v>1213.8699605323382</v>
      </c>
      <c r="P402" s="125">
        <v>756.17394078068048</v>
      </c>
      <c r="Q402" s="125">
        <v>1090.5123680751481</v>
      </c>
      <c r="R402" s="125">
        <v>425.98078622648916</v>
      </c>
      <c r="S402" s="125">
        <v>643.27821462823044</v>
      </c>
      <c r="T402" s="125">
        <v>1639.6725688425856</v>
      </c>
      <c r="U402" s="125">
        <v>1615.7534808886865</v>
      </c>
      <c r="V402" s="125">
        <v>1209.212906689452</v>
      </c>
      <c r="W402" s="125">
        <v>262.76679996480146</v>
      </c>
      <c r="X402" s="125">
        <v>763.15587290661836</v>
      </c>
      <c r="Y402" s="125">
        <v>742.59404564998965</v>
      </c>
      <c r="Z402" s="125">
        <v>440.2868060413208</v>
      </c>
      <c r="AA402" s="125">
        <v>1204.2695827009045</v>
      </c>
      <c r="AB402" s="125">
        <v>159.60818269623277</v>
      </c>
      <c r="AC402" s="125">
        <v>796.13615386212166</v>
      </c>
      <c r="AD402" s="125">
        <v>558.24104300474994</v>
      </c>
      <c r="AE402" s="125">
        <v>1086.4231921526969</v>
      </c>
      <c r="AF402" s="125">
        <v>442.87772496193253</v>
      </c>
      <c r="AG402" s="125">
        <v>1969.6413352369823</v>
      </c>
      <c r="AH402" s="125">
        <v>704.6218020503477</v>
      </c>
      <c r="AI402" s="125">
        <v>877.51585123796133</v>
      </c>
      <c r="AJ402" s="125">
        <v>1874.0659945424461</v>
      </c>
      <c r="AK402" s="125">
        <v>548.76765533702337</v>
      </c>
      <c r="AL402" s="125">
        <v>487.77930680527385</v>
      </c>
      <c r="AM402" s="125">
        <v>280.19426395854327</v>
      </c>
      <c r="AN402" s="125">
        <v>744.05402383734497</v>
      </c>
      <c r="AO402" s="125">
        <v>1636.5256306126321</v>
      </c>
      <c r="AP402" s="125">
        <v>1059.6904114586393</v>
      </c>
      <c r="AQ402" s="125">
        <v>840.16230305365445</v>
      </c>
      <c r="AR402" s="125">
        <v>895.63435594741873</v>
      </c>
      <c r="AS402" s="125">
        <v>857.02419004173134</v>
      </c>
      <c r="AT402" s="125">
        <v>918.81160906394564</v>
      </c>
      <c r="AU402" s="125">
        <v>828.44238461489169</v>
      </c>
      <c r="AV402" s="125">
        <v>205.95601158720055</v>
      </c>
      <c r="AW402" s="125">
        <v>524.67672794051646</v>
      </c>
      <c r="AX402" s="125">
        <v>668.36800063831913</v>
      </c>
      <c r="AY402" s="125">
        <v>228.18600100486015</v>
      </c>
      <c r="AZ402" s="125">
        <v>317.40327148260332</v>
      </c>
    </row>
    <row r="403" spans="2:52" ht="15.75">
      <c r="B403" s="140">
        <v>44024</v>
      </c>
      <c r="C403" s="125">
        <v>1099.2738102157796</v>
      </c>
      <c r="D403" s="125">
        <v>199.34326860079892</v>
      </c>
      <c r="E403" s="125">
        <v>937.55497138221801</v>
      </c>
      <c r="F403" s="125">
        <v>1678.5434654407989</v>
      </c>
      <c r="G403" s="125">
        <v>812.49649904898695</v>
      </c>
      <c r="H403" s="125">
        <v>640.7730545631639</v>
      </c>
      <c r="I403" s="125">
        <v>1329.269865631735</v>
      </c>
      <c r="J403" s="125">
        <v>1329.1281489736145</v>
      </c>
      <c r="K403" s="125">
        <v>1231.5157518025028</v>
      </c>
      <c r="L403" s="125">
        <v>1105.5023157959999</v>
      </c>
      <c r="M403" s="125">
        <v>78.618890488890045</v>
      </c>
      <c r="N403" s="125">
        <v>610.16247310534322</v>
      </c>
      <c r="O403" s="125">
        <v>1222.0670009238834</v>
      </c>
      <c r="P403" s="125">
        <v>765.31335995711709</v>
      </c>
      <c r="Q403" s="125">
        <v>1107.6503170180965</v>
      </c>
      <c r="R403" s="125">
        <v>434.79969486192419</v>
      </c>
      <c r="S403" s="125">
        <v>659.5336346952547</v>
      </c>
      <c r="T403" s="125">
        <v>1682.6330195991229</v>
      </c>
      <c r="U403" s="125">
        <v>1619.3702470226397</v>
      </c>
      <c r="V403" s="125">
        <v>1219.1775189651357</v>
      </c>
      <c r="W403" s="125">
        <v>263.95708840144687</v>
      </c>
      <c r="X403" s="125">
        <v>769.39550222285732</v>
      </c>
      <c r="Y403" s="125">
        <v>753.26090172448937</v>
      </c>
      <c r="Z403" s="125">
        <v>450.78445610394829</v>
      </c>
      <c r="AA403" s="125">
        <v>1234.0635979103004</v>
      </c>
      <c r="AB403" s="125">
        <v>169.65971551488843</v>
      </c>
      <c r="AC403" s="125">
        <v>815.14548183579427</v>
      </c>
      <c r="AD403" s="125">
        <v>571.30709649796029</v>
      </c>
      <c r="AE403" s="125">
        <v>1097.8995714894243</v>
      </c>
      <c r="AF403" s="125">
        <v>444.56926088390418</v>
      </c>
      <c r="AG403" s="125">
        <v>1973.2424419781928</v>
      </c>
      <c r="AH403" s="125">
        <v>717.04872997682276</v>
      </c>
      <c r="AI403" s="125">
        <v>905.74262194141193</v>
      </c>
      <c r="AJ403" s="125">
        <v>1878.2840985110274</v>
      </c>
      <c r="AK403" s="125">
        <v>559.92579167160613</v>
      </c>
      <c r="AL403" s="125">
        <v>503.93524310821152</v>
      </c>
      <c r="AM403" s="125">
        <v>287.85578617158922</v>
      </c>
      <c r="AN403" s="125">
        <v>750.27961893823135</v>
      </c>
      <c r="AO403" s="125">
        <v>1642.4051857676466</v>
      </c>
      <c r="AP403" s="125">
        <v>1096.6927164447554</v>
      </c>
      <c r="AQ403" s="125">
        <v>846.78309463226583</v>
      </c>
      <c r="AR403" s="125">
        <v>922.98549889467915</v>
      </c>
      <c r="AS403" s="125">
        <v>887.47235709592189</v>
      </c>
      <c r="AT403" s="125">
        <v>937.45546795773896</v>
      </c>
      <c r="AU403" s="125">
        <v>839.22589492549571</v>
      </c>
      <c r="AV403" s="125">
        <v>207.3754505287753</v>
      </c>
      <c r="AW403" s="125">
        <v>534.25382527183433</v>
      </c>
      <c r="AX403" s="125">
        <v>682.56677533828645</v>
      </c>
      <c r="AY403" s="125">
        <v>234.96159315375039</v>
      </c>
      <c r="AZ403" s="125">
        <v>323.45069363932134</v>
      </c>
    </row>
    <row r="404" spans="2:52" ht="15.75">
      <c r="B404" s="140">
        <v>44025</v>
      </c>
      <c r="C404" s="125">
        <v>1134.0558666021604</v>
      </c>
      <c r="D404" s="125">
        <v>207.56461617926053</v>
      </c>
      <c r="E404" s="125">
        <v>961.51752352751487</v>
      </c>
      <c r="F404" s="125">
        <v>1721.6083548790261</v>
      </c>
      <c r="G404" s="125">
        <v>834.07354731724411</v>
      </c>
      <c r="H404" s="125">
        <v>648.71378520762687</v>
      </c>
      <c r="I404" s="125">
        <v>1331.4375933430165</v>
      </c>
      <c r="J404" s="125">
        <v>1337.7251278837291</v>
      </c>
      <c r="K404" s="125">
        <v>1286.2388621296554</v>
      </c>
      <c r="L404" s="125">
        <v>1138.5315842244797</v>
      </c>
      <c r="M404" s="125">
        <v>80.364407436346141</v>
      </c>
      <c r="N404" s="125">
        <v>639.78007035478367</v>
      </c>
      <c r="O404" s="125">
        <v>1230.5334805471132</v>
      </c>
      <c r="P404" s="125">
        <v>774.87293353265625</v>
      </c>
      <c r="Q404" s="125">
        <v>1125.259163369253</v>
      </c>
      <c r="R404" s="125">
        <v>443.8744094041158</v>
      </c>
      <c r="S404" s="125">
        <v>675.78905476227908</v>
      </c>
      <c r="T404" s="125">
        <v>1726.9363685660041</v>
      </c>
      <c r="U404" s="125">
        <v>1622.860581790306</v>
      </c>
      <c r="V404" s="125">
        <v>1229.7186940568663</v>
      </c>
      <c r="W404" s="125">
        <v>265.41306622127206</v>
      </c>
      <c r="X404" s="125">
        <v>776.22733844806521</v>
      </c>
      <c r="Y404" s="125">
        <v>764.01641606605335</v>
      </c>
      <c r="Z404" s="125">
        <v>461.07960160882658</v>
      </c>
      <c r="AA404" s="125">
        <v>1263.8528130528027</v>
      </c>
      <c r="AB404" s="125">
        <v>179.99194273406505</v>
      </c>
      <c r="AC404" s="125">
        <v>834.31962269889198</v>
      </c>
      <c r="AD404" s="125">
        <v>584.84180327284946</v>
      </c>
      <c r="AE404" s="125">
        <v>1109.0583933541573</v>
      </c>
      <c r="AF404" s="125">
        <v>446.31332897736576</v>
      </c>
      <c r="AG404" s="125">
        <v>1976.8306818797744</v>
      </c>
      <c r="AH404" s="125">
        <v>729.90487745338999</v>
      </c>
      <c r="AI404" s="125">
        <v>938.12038833654617</v>
      </c>
      <c r="AJ404" s="125">
        <v>1882.6123549161146</v>
      </c>
      <c r="AK404" s="125">
        <v>571.25502757758454</v>
      </c>
      <c r="AL404" s="125">
        <v>521.52084438901807</v>
      </c>
      <c r="AM404" s="125">
        <v>295.71714472883042</v>
      </c>
      <c r="AN404" s="125">
        <v>756.53087969377259</v>
      </c>
      <c r="AO404" s="125">
        <v>1648.7162679065157</v>
      </c>
      <c r="AP404" s="125">
        <v>1133.8504000360924</v>
      </c>
      <c r="AQ404" s="125">
        <v>852.56417605944375</v>
      </c>
      <c r="AR404" s="125">
        <v>952.1649323915309</v>
      </c>
      <c r="AS404" s="125">
        <v>918.17129868499978</v>
      </c>
      <c r="AT404" s="125">
        <v>957.65446708908837</v>
      </c>
      <c r="AU404" s="125">
        <v>850.108152265174</v>
      </c>
      <c r="AV404" s="125">
        <v>208.58884188205698</v>
      </c>
      <c r="AW404" s="125">
        <v>545.00718901387438</v>
      </c>
      <c r="AX404" s="125">
        <v>697.11395612213039</v>
      </c>
      <c r="AY404" s="125">
        <v>241.5857308899007</v>
      </c>
      <c r="AZ404" s="125">
        <v>329.67089928623136</v>
      </c>
    </row>
    <row r="405" spans="2:52" ht="15.75">
      <c r="B405" s="140">
        <v>44026</v>
      </c>
      <c r="C405" s="125">
        <v>1170.7870933455936</v>
      </c>
      <c r="D405" s="125">
        <v>215.57115420104023</v>
      </c>
      <c r="E405" s="125">
        <v>984.99249312224572</v>
      </c>
      <c r="F405" s="125">
        <v>1764.0628541698059</v>
      </c>
      <c r="G405" s="125">
        <v>856.44167086509628</v>
      </c>
      <c r="H405" s="125">
        <v>656.53544210296945</v>
      </c>
      <c r="I405" s="125">
        <v>1333.8657689308843</v>
      </c>
      <c r="J405" s="125">
        <v>1346.1167182191989</v>
      </c>
      <c r="K405" s="125">
        <v>1340.9746101276871</v>
      </c>
      <c r="L405" s="125">
        <v>1170.785846191545</v>
      </c>
      <c r="M405" s="125">
        <v>82.120014077140141</v>
      </c>
      <c r="N405" s="125">
        <v>670.3489480556907</v>
      </c>
      <c r="O405" s="125">
        <v>1239.1126962505457</v>
      </c>
      <c r="P405" s="125">
        <v>784.4494830435126</v>
      </c>
      <c r="Q405" s="125">
        <v>1142.5827545596678</v>
      </c>
      <c r="R405" s="125">
        <v>453.2592886082499</v>
      </c>
      <c r="S405" s="125">
        <v>692.23571506538599</v>
      </c>
      <c r="T405" s="125">
        <v>1769.8169214885161</v>
      </c>
      <c r="U405" s="125">
        <v>1626.5270914126345</v>
      </c>
      <c r="V405" s="125">
        <v>1240.9167726849114</v>
      </c>
      <c r="W405" s="125">
        <v>266.95406464371479</v>
      </c>
      <c r="X405" s="125">
        <v>783.24799426743709</v>
      </c>
      <c r="Y405" s="125">
        <v>773.89294701700896</v>
      </c>
      <c r="Z405" s="125">
        <v>471.8542406642373</v>
      </c>
      <c r="AA405" s="125">
        <v>1293.6468282621986</v>
      </c>
      <c r="AB405" s="125">
        <v>190.32416995324164</v>
      </c>
      <c r="AC405" s="125">
        <v>853.58774777166161</v>
      </c>
      <c r="AD405" s="125">
        <v>598.95764011702079</v>
      </c>
      <c r="AE405" s="125">
        <v>1120.7563244155317</v>
      </c>
      <c r="AF405" s="125">
        <v>448.14144854521084</v>
      </c>
      <c r="AG405" s="125">
        <v>1979.9235484556334</v>
      </c>
      <c r="AH405" s="125">
        <v>742.89728510458951</v>
      </c>
      <c r="AI405" s="125">
        <v>972.25131268861526</v>
      </c>
      <c r="AJ405" s="125">
        <v>1886.9024251432129</v>
      </c>
      <c r="AK405" s="125">
        <v>582.77247301209798</v>
      </c>
      <c r="AL405" s="125">
        <v>539.04868142829457</v>
      </c>
      <c r="AM405" s="125">
        <v>303.66995381646609</v>
      </c>
      <c r="AN405" s="125">
        <v>762.72634554788988</v>
      </c>
      <c r="AO405" s="125">
        <v>1655.2026578825753</v>
      </c>
      <c r="AP405" s="125">
        <v>1171.6989634970707</v>
      </c>
      <c r="AQ405" s="125">
        <v>858.82970565091023</v>
      </c>
      <c r="AR405" s="125">
        <v>982.02213034841395</v>
      </c>
      <c r="AS405" s="125">
        <v>951.40803915267429</v>
      </c>
      <c r="AT405" s="125">
        <v>977.39004334162485</v>
      </c>
      <c r="AU405" s="125">
        <v>861.13936698769328</v>
      </c>
      <c r="AV405" s="125">
        <v>209.75644488238461</v>
      </c>
      <c r="AW405" s="125">
        <v>555.98004744499644</v>
      </c>
      <c r="AX405" s="125">
        <v>711.75927946481283</v>
      </c>
      <c r="AY405" s="125">
        <v>247.96275879473856</v>
      </c>
      <c r="AZ405" s="125">
        <v>336.55755553816755</v>
      </c>
    </row>
    <row r="406" spans="2:52" ht="15.75">
      <c r="B406" s="140">
        <v>44027</v>
      </c>
      <c r="C406" s="125">
        <v>1209.4995395849839</v>
      </c>
      <c r="D406" s="125">
        <v>223.57769222281996</v>
      </c>
      <c r="E406" s="125">
        <v>1007.0946574775187</v>
      </c>
      <c r="F406" s="125">
        <v>1805.9364033524041</v>
      </c>
      <c r="G406" s="125">
        <v>879.22630205558687</v>
      </c>
      <c r="H406" s="125">
        <v>664.46624993500552</v>
      </c>
      <c r="I406" s="125">
        <v>1336.2939445187524</v>
      </c>
      <c r="J406" s="125">
        <v>1352.7331644452424</v>
      </c>
      <c r="K406" s="125">
        <v>1395.660472582776</v>
      </c>
      <c r="L406" s="125">
        <v>1205.0570086545483</v>
      </c>
      <c r="M406" s="125">
        <v>83.613288691148824</v>
      </c>
      <c r="N406" s="125">
        <v>700.70198901550862</v>
      </c>
      <c r="O406" s="125">
        <v>1247.7832281789422</v>
      </c>
      <c r="P406" s="125">
        <v>794.15759605307812</v>
      </c>
      <c r="Q406" s="125">
        <v>1157.9503103621428</v>
      </c>
      <c r="R406" s="125">
        <v>463.05345726319462</v>
      </c>
      <c r="S406" s="125">
        <v>708.6823753684929</v>
      </c>
      <c r="T406" s="125">
        <v>1806.0382972444038</v>
      </c>
      <c r="U406" s="125">
        <v>1630.34075885474</v>
      </c>
      <c r="V406" s="125">
        <v>1252.7835696610757</v>
      </c>
      <c r="W406" s="125">
        <v>268.09121520372418</v>
      </c>
      <c r="X406" s="125">
        <v>790.35447717506554</v>
      </c>
      <c r="Y406" s="125">
        <v>785.62876848296889</v>
      </c>
      <c r="Z406" s="125">
        <v>483.76011207672946</v>
      </c>
      <c r="AA406" s="125">
        <v>1324.1368531711857</v>
      </c>
      <c r="AB406" s="125">
        <v>200.93709157293924</v>
      </c>
      <c r="AC406" s="125">
        <v>872.88175255434101</v>
      </c>
      <c r="AD406" s="125">
        <v>613.50463798033684</v>
      </c>
      <c r="AE406" s="125">
        <v>1131.7083646705939</v>
      </c>
      <c r="AF406" s="125">
        <v>449.86450377007634</v>
      </c>
      <c r="AG406" s="125">
        <v>1982.9070468946445</v>
      </c>
      <c r="AH406" s="125">
        <v>756.27122124475989</v>
      </c>
      <c r="AI406" s="125">
        <v>1008.5528135587938</v>
      </c>
      <c r="AJ406" s="125">
        <v>1891.1102482177207</v>
      </c>
      <c r="AK406" s="125">
        <v>594.51479216901703</v>
      </c>
      <c r="AL406" s="125">
        <v>558.10005033792618</v>
      </c>
      <c r="AM406" s="125">
        <v>311.45341007003793</v>
      </c>
      <c r="AN406" s="125">
        <v>769.15503408995937</v>
      </c>
      <c r="AO406" s="125">
        <v>1661.6890478586345</v>
      </c>
      <c r="AP406" s="125">
        <v>1207.5276050901812</v>
      </c>
      <c r="AQ406" s="125">
        <v>865.41820068523589</v>
      </c>
      <c r="AR406" s="125">
        <v>1014.0904302628693</v>
      </c>
      <c r="AS406" s="125">
        <v>984.54969222303384</v>
      </c>
      <c r="AT406" s="125">
        <v>997.17463547557395</v>
      </c>
      <c r="AU406" s="125">
        <v>872.45343336976441</v>
      </c>
      <c r="AV406" s="125">
        <v>211.01562458862028</v>
      </c>
      <c r="AW406" s="125">
        <v>568.75201191739859</v>
      </c>
      <c r="AX406" s="125">
        <v>726.52728100604361</v>
      </c>
      <c r="AY406" s="125">
        <v>254.14847586243124</v>
      </c>
      <c r="AZ406" s="125">
        <v>343.1973782326865</v>
      </c>
    </row>
    <row r="407" spans="2:52" ht="15.75">
      <c r="B407" s="140">
        <v>44028</v>
      </c>
      <c r="C407" s="125">
        <v>1248.6111432816483</v>
      </c>
      <c r="D407" s="125">
        <v>231.29130812185167</v>
      </c>
      <c r="E407" s="125">
        <v>1030.1057135775361</v>
      </c>
      <c r="F407" s="125">
        <v>1847.4605974023798</v>
      </c>
      <c r="G407" s="125">
        <v>902.32512173692248</v>
      </c>
      <c r="H407" s="125">
        <v>672.47644026645526</v>
      </c>
      <c r="I407" s="125">
        <v>1338.7221201066202</v>
      </c>
      <c r="J407" s="125">
        <v>1362.1223564289851</v>
      </c>
      <c r="K407" s="125">
        <v>1448.5344921181807</v>
      </c>
      <c r="L407" s="125">
        <v>1240.3050021782929</v>
      </c>
      <c r="M407" s="125">
        <v>85.207460238536484</v>
      </c>
      <c r="N407" s="125">
        <v>732.44597786234488</v>
      </c>
      <c r="O407" s="125">
        <v>1256.4661610761614</v>
      </c>
      <c r="P407" s="125">
        <v>804.68055395787246</v>
      </c>
      <c r="Q407" s="125">
        <v>1174.033267996318</v>
      </c>
      <c r="R407" s="125">
        <v>475.11470576677004</v>
      </c>
      <c r="S407" s="125">
        <v>725.12903567159992</v>
      </c>
      <c r="T407" s="125">
        <v>1847.7818425288672</v>
      </c>
      <c r="U407" s="125">
        <v>1634.3554728956956</v>
      </c>
      <c r="V407" s="125">
        <v>1264.9717295183148</v>
      </c>
      <c r="W407" s="125">
        <v>269.71723422878449</v>
      </c>
      <c r="X407" s="125">
        <v>797.63833606509036</v>
      </c>
      <c r="Y407" s="125">
        <v>794.32234484195317</v>
      </c>
      <c r="Z407" s="125">
        <v>496.91359777604384</v>
      </c>
      <c r="AA407" s="125">
        <v>1358.7405354081016</v>
      </c>
      <c r="AB407" s="125">
        <v>210.18664039010642</v>
      </c>
      <c r="AC407" s="125">
        <v>892.0558934174386</v>
      </c>
      <c r="AD407" s="125">
        <v>628.35157394392741</v>
      </c>
      <c r="AE407" s="125">
        <v>1142.1286807865026</v>
      </c>
      <c r="AF407" s="125">
        <v>451.42996248047245</v>
      </c>
      <c r="AG407" s="125">
        <v>1985.2954540008068</v>
      </c>
      <c r="AH407" s="125">
        <v>769.50889721029773</v>
      </c>
      <c r="AI407" s="125">
        <v>1046.0416383363142</v>
      </c>
      <c r="AJ407" s="125">
        <v>1895.1242030039791</v>
      </c>
      <c r="AK407" s="125">
        <v>605.92957786069314</v>
      </c>
      <c r="AL407" s="125">
        <v>577.34637356272185</v>
      </c>
      <c r="AM407" s="125">
        <v>319.61282961523136</v>
      </c>
      <c r="AN407" s="125">
        <v>775.84595866872155</v>
      </c>
      <c r="AO407" s="125">
        <v>1668.1754378346943</v>
      </c>
      <c r="AP407" s="125">
        <v>1244.5354593121976</v>
      </c>
      <c r="AQ407" s="125">
        <v>871.99054744741841</v>
      </c>
      <c r="AR407" s="125">
        <v>1047.8845193116642</v>
      </c>
      <c r="AS407" s="125">
        <v>1017.2499032830609</v>
      </c>
      <c r="AT407" s="125">
        <v>1017.2488669087813</v>
      </c>
      <c r="AU407" s="125">
        <v>883.72231043344539</v>
      </c>
      <c r="AV407" s="125">
        <v>212.25191011837893</v>
      </c>
      <c r="AW407" s="125">
        <v>580.5521964842917</v>
      </c>
      <c r="AX407" s="125">
        <v>741.42286787376452</v>
      </c>
      <c r="AY407" s="125">
        <v>260.50956119750697</v>
      </c>
      <c r="AZ407" s="125">
        <v>349.71378414849698</v>
      </c>
    </row>
    <row r="408" spans="2:52" ht="15.75">
      <c r="B408" s="140">
        <v>44029</v>
      </c>
      <c r="C408" s="125">
        <v>1287.5362792610456</v>
      </c>
      <c r="D408" s="125">
        <v>239.29784614363143</v>
      </c>
      <c r="E408" s="125">
        <v>1053.717963696213</v>
      </c>
      <c r="F408" s="125">
        <v>1889.3812506478037</v>
      </c>
      <c r="G408" s="125">
        <v>924.87727513729465</v>
      </c>
      <c r="H408" s="125">
        <v>680.72229739303907</v>
      </c>
      <c r="I408" s="125">
        <v>1340.9058753795375</v>
      </c>
      <c r="J408" s="125">
        <v>1373.5214223217477</v>
      </c>
      <c r="K408" s="125">
        <v>1499.904628819002</v>
      </c>
      <c r="L408" s="125">
        <v>1273.9505083833835</v>
      </c>
      <c r="M408" s="125">
        <v>86.710824545883085</v>
      </c>
      <c r="N408" s="125">
        <v>763.33461369819872</v>
      </c>
      <c r="O408" s="125">
        <v>1265.4760286059686</v>
      </c>
      <c r="P408" s="125">
        <v>815.64913016474532</v>
      </c>
      <c r="Q408" s="125">
        <v>1190.763709566779</v>
      </c>
      <c r="R408" s="125">
        <v>487.14078095816643</v>
      </c>
      <c r="S408" s="125">
        <v>741.19321550254165</v>
      </c>
      <c r="T408" s="125">
        <v>1894.0764913591415</v>
      </c>
      <c r="U408" s="125">
        <v>1638.4220030703752</v>
      </c>
      <c r="V408" s="125">
        <v>1277.4599855953816</v>
      </c>
      <c r="W408" s="125">
        <v>271.25823265122716</v>
      </c>
      <c r="X408" s="125">
        <v>805.07239235956388</v>
      </c>
      <c r="Y408" s="125">
        <v>805.18171601064955</v>
      </c>
      <c r="Z408" s="125">
        <v>510.26027747872797</v>
      </c>
      <c r="AA408" s="125">
        <v>1397.0546693538722</v>
      </c>
      <c r="AB408" s="125">
        <v>220.58569960940707</v>
      </c>
      <c r="AC408" s="125">
        <v>910.46862597319284</v>
      </c>
      <c r="AD408" s="125">
        <v>642.69236436330448</v>
      </c>
      <c r="AE408" s="125">
        <v>1152.8222440294765</v>
      </c>
      <c r="AF408" s="125">
        <v>453.33162708840337</v>
      </c>
      <c r="AG408" s="125">
        <v>1987.6130934890091</v>
      </c>
      <c r="AH408" s="125">
        <v>782.61712600993474</v>
      </c>
      <c r="AI408" s="125">
        <v>1083.9849855471143</v>
      </c>
      <c r="AJ408" s="125">
        <v>1899.0324114511918</v>
      </c>
      <c r="AK408" s="125">
        <v>617.3138100574771</v>
      </c>
      <c r="AL408" s="125">
        <v>596.0475467580776</v>
      </c>
      <c r="AM408" s="125">
        <v>327.77224916042485</v>
      </c>
      <c r="AN408" s="125">
        <v>782.64624125427474</v>
      </c>
      <c r="AO408" s="125">
        <v>1673.7987738430454</v>
      </c>
      <c r="AP408" s="125">
        <v>1281.3740618392419</v>
      </c>
      <c r="AQ408" s="125">
        <v>878.75667347531646</v>
      </c>
      <c r="AR408" s="125">
        <v>1078.1747334513452</v>
      </c>
      <c r="AS408" s="125">
        <v>1050.811813088703</v>
      </c>
      <c r="AT408" s="125">
        <v>1036.6858918836206</v>
      </c>
      <c r="AU408" s="125">
        <v>895.31755479660922</v>
      </c>
      <c r="AV408" s="125">
        <v>213.60266653052261</v>
      </c>
      <c r="AW408" s="125">
        <v>591.78207006416801</v>
      </c>
      <c r="AX408" s="125">
        <v>756.86314594303929</v>
      </c>
      <c r="AY408" s="125">
        <v>267.11775636389518</v>
      </c>
      <c r="AZ408" s="125">
        <v>356.7238571791417</v>
      </c>
    </row>
    <row r="409" spans="2:52" ht="15.75">
      <c r="B409" s="140">
        <v>44030</v>
      </c>
      <c r="C409" s="125">
        <v>1325.7563341845294</v>
      </c>
      <c r="D409" s="125">
        <v>248.31984752427107</v>
      </c>
      <c r="E409" s="125">
        <v>1077.065120389339</v>
      </c>
      <c r="F409" s="125">
        <v>1929.7847605363891</v>
      </c>
      <c r="G409" s="125">
        <v>948.11095363000527</v>
      </c>
      <c r="H409" s="125">
        <v>689.08970897184975</v>
      </c>
      <c r="I409" s="125">
        <v>1343.1737753510445</v>
      </c>
      <c r="J409" s="125">
        <v>1384.4070167778991</v>
      </c>
      <c r="K409" s="125">
        <v>1551.4230918675064</v>
      </c>
      <c r="L409" s="125">
        <v>1307.6215790377221</v>
      </c>
      <c r="M409" s="125">
        <v>88.244457933243353</v>
      </c>
      <c r="N409" s="125">
        <v>796.14179834373283</v>
      </c>
      <c r="O409" s="125">
        <v>1274.7654816146787</v>
      </c>
      <c r="P409" s="125">
        <v>826.74926987032688</v>
      </c>
      <c r="Q409" s="125">
        <v>1207.1681452392497</v>
      </c>
      <c r="R409" s="125">
        <v>499.40987176098162</v>
      </c>
      <c r="S409" s="125">
        <v>757.25739533348315</v>
      </c>
      <c r="T409" s="125">
        <v>1938.7608915344497</v>
      </c>
      <c r="U409" s="125">
        <v>1642.3662471694661</v>
      </c>
      <c r="V409" s="125">
        <v>1289.6434195278991</v>
      </c>
      <c r="W409" s="125">
        <v>272.7886034983427</v>
      </c>
      <c r="X409" s="125">
        <v>812.50358775109555</v>
      </c>
      <c r="Y409" s="125">
        <v>817.31776622507095</v>
      </c>
      <c r="Z409" s="125">
        <v>524.07714017756541</v>
      </c>
      <c r="AA409" s="125">
        <v>1442.7945067842466</v>
      </c>
      <c r="AB409" s="125">
        <v>230.74416362826119</v>
      </c>
      <c r="AC409" s="125">
        <v>928.68930383961731</v>
      </c>
      <c r="AD409" s="125">
        <v>657.72676163956669</v>
      </c>
      <c r="AE409" s="125">
        <v>1163.7004337096562</v>
      </c>
      <c r="AF409" s="125">
        <v>455.12822735335459</v>
      </c>
      <c r="AG409" s="125">
        <v>1989.7698974818468</v>
      </c>
      <c r="AH409" s="125">
        <v>796.26358249936982</v>
      </c>
      <c r="AI409" s="125">
        <v>1120.6668011063632</v>
      </c>
      <c r="AJ409" s="125">
        <v>1902.7452829110014</v>
      </c>
      <c r="AK409" s="125">
        <v>628.58193897367141</v>
      </c>
      <c r="AL409" s="125">
        <v>615.5574193348541</v>
      </c>
      <c r="AM409" s="125">
        <v>335.67763945452265</v>
      </c>
      <c r="AN409" s="125">
        <v>789.04145285548987</v>
      </c>
      <c r="AO409" s="125">
        <v>1680.5278977475232</v>
      </c>
      <c r="AP409" s="125">
        <v>1317.2998150606149</v>
      </c>
      <c r="AQ409" s="125">
        <v>885.97495112321735</v>
      </c>
      <c r="AR409" s="125">
        <v>1109.8790487483764</v>
      </c>
      <c r="AS409" s="125">
        <v>1083.6642625205973</v>
      </c>
      <c r="AT409" s="125">
        <v>1056.523955888202</v>
      </c>
      <c r="AU409" s="125">
        <v>906.80903109532221</v>
      </c>
      <c r="AV409" s="125">
        <v>214.99921129562037</v>
      </c>
      <c r="AW409" s="125">
        <v>603.54661019437276</v>
      </c>
      <c r="AX409" s="125">
        <v>772.77941542268104</v>
      </c>
      <c r="AY409" s="125">
        <v>273.43101398968469</v>
      </c>
      <c r="AZ409" s="125">
        <v>363.80798027701138</v>
      </c>
    </row>
    <row r="410" spans="2:52" ht="15.75">
      <c r="B410" s="140">
        <v>44031</v>
      </c>
      <c r="C410" s="125">
        <v>1362.9712115696225</v>
      </c>
      <c r="D410" s="125">
        <v>258.10344642405556</v>
      </c>
      <c r="E410" s="125">
        <v>1100.4927518723646</v>
      </c>
      <c r="F410" s="125">
        <v>1967.5759576074427</v>
      </c>
      <c r="G410" s="125">
        <v>971.95240065333712</v>
      </c>
      <c r="H410" s="125">
        <v>697.87884007879506</v>
      </c>
      <c r="I410" s="125">
        <v>1345.525820021141</v>
      </c>
      <c r="J410" s="125">
        <v>1396.2902128823232</v>
      </c>
      <c r="K410" s="125">
        <v>1602.6681821406842</v>
      </c>
      <c r="L410" s="125">
        <v>1340.5432076798941</v>
      </c>
      <c r="M410" s="125">
        <v>89.74782224058994</v>
      </c>
      <c r="N410" s="125">
        <v>827.1343555734444</v>
      </c>
      <c r="O410" s="125">
        <v>1284.5182799130223</v>
      </c>
      <c r="P410" s="125">
        <v>838.00219299376408</v>
      </c>
      <c r="Q410" s="125">
        <v>1223.9483932663481</v>
      </c>
      <c r="R410" s="125">
        <v>511.7620994834927</v>
      </c>
      <c r="S410" s="125">
        <v>772.80669760574085</v>
      </c>
      <c r="T410" s="125">
        <v>1985.5410733561071</v>
      </c>
      <c r="U410" s="125">
        <v>1646.4555764429845</v>
      </c>
      <c r="V410" s="125">
        <v>1301.8646608581901</v>
      </c>
      <c r="W410" s="125">
        <v>274.26583646882227</v>
      </c>
      <c r="X410" s="125">
        <v>819.39407248661212</v>
      </c>
      <c r="Y410" s="125">
        <v>828.39751651475547</v>
      </c>
      <c r="Z410" s="125">
        <v>538.85531761606239</v>
      </c>
      <c r="AA410" s="125">
        <v>1482.4190589920061</v>
      </c>
      <c r="AB410" s="125">
        <v>239.98034604540356</v>
      </c>
      <c r="AC410" s="125">
        <v>947.39760992434026</v>
      </c>
      <c r="AD410" s="125">
        <v>673.1923199349734</v>
      </c>
      <c r="AE410" s="125">
        <v>1174.8297153444362</v>
      </c>
      <c r="AF410" s="125">
        <v>457.04039839558351</v>
      </c>
      <c r="AG410" s="125">
        <v>1991.968518703479</v>
      </c>
      <c r="AH410" s="125">
        <v>809.80103084909922</v>
      </c>
      <c r="AI410" s="125">
        <v>1158.7168219494633</v>
      </c>
      <c r="AJ410" s="125">
        <v>1906.2965974639371</v>
      </c>
      <c r="AK410" s="125">
        <v>640.10793938675465</v>
      </c>
      <c r="AL410" s="125">
        <v>636.16842276579735</v>
      </c>
      <c r="AM410" s="125">
        <v>343.51190155831364</v>
      </c>
      <c r="AN410" s="125">
        <v>795.63864199985983</v>
      </c>
      <c r="AO410" s="125">
        <v>1686.2186598471017</v>
      </c>
      <c r="AP410" s="125">
        <v>1352.8066009714826</v>
      </c>
      <c r="AQ410" s="125">
        <v>892.837966783973</v>
      </c>
      <c r="AR410" s="125">
        <v>1142.0017371688832</v>
      </c>
      <c r="AS410" s="125">
        <v>1117.7838870089365</v>
      </c>
      <c r="AT410" s="125">
        <v>1076.9769464050548</v>
      </c>
      <c r="AU410" s="125">
        <v>918.200086686502</v>
      </c>
      <c r="AV410" s="125">
        <v>216.09813176651693</v>
      </c>
      <c r="AW410" s="125">
        <v>615.17982871572462</v>
      </c>
      <c r="AX410" s="125">
        <v>788.44787494125558</v>
      </c>
      <c r="AY410" s="125">
        <v>280.63705552215146</v>
      </c>
      <c r="AZ410" s="125">
        <v>371.28703706674844</v>
      </c>
    </row>
    <row r="411" spans="2:52" ht="15.75">
      <c r="B411" s="140">
        <v>44032</v>
      </c>
      <c r="C411" s="125">
        <v>1401.4330918139362</v>
      </c>
      <c r="D411" s="125">
        <v>267.84798904080702</v>
      </c>
      <c r="E411" s="125">
        <v>1124.8482103448166</v>
      </c>
      <c r="F411" s="125">
        <v>2003.5536482597142</v>
      </c>
      <c r="G411" s="125">
        <v>997.05783267550976</v>
      </c>
      <c r="H411" s="125">
        <v>706.77960282554068</v>
      </c>
      <c r="I411" s="125">
        <v>1347.4571411982902</v>
      </c>
      <c r="J411" s="125">
        <v>1404.9018624049124</v>
      </c>
      <c r="K411" s="125">
        <v>1651.5234223366137</v>
      </c>
      <c r="L411" s="125">
        <v>1374.6017815649404</v>
      </c>
      <c r="M411" s="125">
        <v>91.563967041411317</v>
      </c>
      <c r="N411" s="125">
        <v>855.93656957877067</v>
      </c>
      <c r="O411" s="125">
        <v>1294.6848196257101</v>
      </c>
      <c r="P411" s="125">
        <v>849.71983234651168</v>
      </c>
      <c r="Q411" s="125">
        <v>1239.8094857755025</v>
      </c>
      <c r="R411" s="125">
        <v>524.75703954672986</v>
      </c>
      <c r="S411" s="125">
        <v>788.35599987799856</v>
      </c>
      <c r="T411" s="125">
        <v>2032.3704230756252</v>
      </c>
      <c r="U411" s="125">
        <v>1650.7376617339571</v>
      </c>
      <c r="V411" s="125">
        <v>1314.6128427949498</v>
      </c>
      <c r="W411" s="125">
        <v>275.56240065873965</v>
      </c>
      <c r="X411" s="125">
        <v>825.96270564116696</v>
      </c>
      <c r="Y411" s="125">
        <v>839.73817541894334</v>
      </c>
      <c r="Z411" s="125">
        <v>555.7958713091449</v>
      </c>
      <c r="AA411" s="125">
        <v>1524.8276499981305</v>
      </c>
      <c r="AB411" s="125">
        <v>249.26999406264511</v>
      </c>
      <c r="AC411" s="125">
        <v>965.74087589033684</v>
      </c>
      <c r="AD411" s="125">
        <v>688.60163983657878</v>
      </c>
      <c r="AE411" s="125">
        <v>1187.2661521546347</v>
      </c>
      <c r="AF411" s="125">
        <v>458.9210501349184</v>
      </c>
      <c r="AG411" s="125">
        <v>1994.1976986692309</v>
      </c>
      <c r="AH411" s="125">
        <v>823.59737353062985</v>
      </c>
      <c r="AI411" s="125">
        <v>1195.9134537341615</v>
      </c>
      <c r="AJ411" s="125">
        <v>1909.9051912838549</v>
      </c>
      <c r="AK411" s="125">
        <v>651.82214932837303</v>
      </c>
      <c r="AL411" s="125">
        <v>655.35337148396741</v>
      </c>
      <c r="AM411" s="125">
        <v>350.97697448384559</v>
      </c>
      <c r="AN411" s="125">
        <v>802.43780868738452</v>
      </c>
      <c r="AO411" s="125">
        <v>1692.1117002203621</v>
      </c>
      <c r="AP411" s="125">
        <v>1387.5531415639489</v>
      </c>
      <c r="AQ411" s="125">
        <v>900.08854097615972</v>
      </c>
      <c r="AR411" s="125">
        <v>1174.3147853605722</v>
      </c>
      <c r="AS411" s="125">
        <v>1151.517249738235</v>
      </c>
      <c r="AT411" s="125">
        <v>1096.1466120267326</v>
      </c>
      <c r="AU411" s="125">
        <v>929.80035208504262</v>
      </c>
      <c r="AV411" s="125">
        <v>217.28862894332158</v>
      </c>
      <c r="AW411" s="125">
        <v>625.86565563035492</v>
      </c>
      <c r="AX411" s="125">
        <v>804.46964767164877</v>
      </c>
      <c r="AY411" s="125">
        <v>287.75541292092674</v>
      </c>
      <c r="AZ411" s="125">
        <v>379.21039425983628</v>
      </c>
    </row>
    <row r="412" spans="2:52" ht="15.75">
      <c r="B412" s="140">
        <v>44033</v>
      </c>
      <c r="C412" s="125">
        <v>1439.2598163963105</v>
      </c>
      <c r="D412" s="125">
        <v>277.92451006333954</v>
      </c>
      <c r="E412" s="125">
        <v>1150.8226322375951</v>
      </c>
      <c r="F412" s="125">
        <v>2038.4459827977139</v>
      </c>
      <c r="G412" s="125">
        <v>1022.0663688224853</v>
      </c>
      <c r="H412" s="125">
        <v>715.79943932140668</v>
      </c>
      <c r="I412" s="125">
        <v>1350.9952254294574</v>
      </c>
      <c r="J412" s="125">
        <v>1416.2422458477763</v>
      </c>
      <c r="K412" s="125">
        <v>1701.0551104948481</v>
      </c>
      <c r="L412" s="125">
        <v>1409.8780305325906</v>
      </c>
      <c r="M412" s="125">
        <v>93.753430495734875</v>
      </c>
      <c r="N412" s="125">
        <v>884.01133382709327</v>
      </c>
      <c r="O412" s="125">
        <v>1305.0452653963468</v>
      </c>
      <c r="P412" s="125">
        <v>861.99555557281451</v>
      </c>
      <c r="Q412" s="125">
        <v>1255.8788598305946</v>
      </c>
      <c r="R412" s="125">
        <v>538.58974395459495</v>
      </c>
      <c r="S412" s="125">
        <v>803.77290506373731</v>
      </c>
      <c r="T412" s="125">
        <v>2078.9078384015911</v>
      </c>
      <c r="U412" s="125">
        <v>1655.1026528388886</v>
      </c>
      <c r="V412" s="125">
        <v>1328.4314466811722</v>
      </c>
      <c r="W412" s="125">
        <v>276.76331667071219</v>
      </c>
      <c r="X412" s="125">
        <v>832.36969777950583</v>
      </c>
      <c r="Y412" s="125">
        <v>851.95021843370534</v>
      </c>
      <c r="Z412" s="125">
        <v>574.56129366056462</v>
      </c>
      <c r="AA412" s="125">
        <v>1574.1147368629729</v>
      </c>
      <c r="AB412" s="125">
        <v>261.04579248450102</v>
      </c>
      <c r="AC412" s="125">
        <v>984.15360844609131</v>
      </c>
      <c r="AD412" s="125">
        <v>704.14218265705415</v>
      </c>
      <c r="AE412" s="125">
        <v>1200.6552613808167</v>
      </c>
      <c r="AF412" s="125">
        <v>461.12740133749008</v>
      </c>
      <c r="AG412" s="125">
        <v>1997.08308745607</v>
      </c>
      <c r="AH412" s="125">
        <v>837.35283815977084</v>
      </c>
      <c r="AI412" s="125">
        <v>1226.6957536288051</v>
      </c>
      <c r="AJ412" s="125">
        <v>1913.4902859173185</v>
      </c>
      <c r="AK412" s="125">
        <v>663.39092463430529</v>
      </c>
      <c r="AL412" s="125">
        <v>676.33984248485581</v>
      </c>
      <c r="AM412" s="125">
        <v>358.7739789641426</v>
      </c>
      <c r="AN412" s="125">
        <v>809.56170170119663</v>
      </c>
      <c r="AO412" s="125">
        <v>1697.9238292841492</v>
      </c>
      <c r="AP412" s="125">
        <v>1422.3662729872242</v>
      </c>
      <c r="AQ412" s="125">
        <v>906.72548082691435</v>
      </c>
      <c r="AR412" s="125">
        <v>1206.2345628161931</v>
      </c>
      <c r="AS412" s="125">
        <v>1182.1886012016673</v>
      </c>
      <c r="AT412" s="125">
        <v>1115.2583497885589</v>
      </c>
      <c r="AU412" s="125">
        <v>941.91108941354355</v>
      </c>
      <c r="AV412" s="125">
        <v>218.45623194364921</v>
      </c>
      <c r="AW412" s="125">
        <v>636.66591994698501</v>
      </c>
      <c r="AX412" s="125">
        <v>820.80793015429629</v>
      </c>
      <c r="AY412" s="125">
        <v>295.02522473244187</v>
      </c>
      <c r="AZ412" s="125">
        <v>387.50400178904965</v>
      </c>
    </row>
    <row r="413" spans="2:52" ht="15.75">
      <c r="B413" s="140">
        <v>44034</v>
      </c>
      <c r="C413" s="125">
        <v>1476.8330614255251</v>
      </c>
      <c r="D413" s="125">
        <v>288.5282909068186</v>
      </c>
      <c r="E413" s="125">
        <v>1176.6124354947221</v>
      </c>
      <c r="F413" s="125">
        <v>2075.2970612815416</v>
      </c>
      <c r="G413" s="125">
        <v>1047.3883703567592</v>
      </c>
      <c r="H413" s="125">
        <v>725.72473245120852</v>
      </c>
      <c r="I413" s="125">
        <v>1354.5333096606248</v>
      </c>
      <c r="J413" s="125">
        <v>1427.1865227538267</v>
      </c>
      <c r="K413" s="125">
        <v>1751.8612079901291</v>
      </c>
      <c r="L413" s="125">
        <v>1443.940640909623</v>
      </c>
      <c r="M413" s="125">
        <v>96.487737390304844</v>
      </c>
      <c r="N413" s="125">
        <v>912.19001946927335</v>
      </c>
      <c r="O413" s="125">
        <v>1315.5748152872875</v>
      </c>
      <c r="P413" s="125">
        <v>874.44316014420463</v>
      </c>
      <c r="Q413" s="125">
        <v>1272.3149905209259</v>
      </c>
      <c r="R413" s="125">
        <v>553.2346321164124</v>
      </c>
      <c r="S413" s="125">
        <v>819.18981024947618</v>
      </c>
      <c r="T413" s="125">
        <v>2125.4452537275565</v>
      </c>
      <c r="U413" s="125">
        <v>1659.3225587693923</v>
      </c>
      <c r="V413" s="125">
        <v>1341.7042062620392</v>
      </c>
      <c r="W413" s="125">
        <v>278.54874932568032</v>
      </c>
      <c r="X413" s="125">
        <v>838.49775188101137</v>
      </c>
      <c r="Y413" s="125">
        <v>862.30297093346314</v>
      </c>
      <c r="Z413" s="125">
        <v>594.25544381131635</v>
      </c>
      <c r="AA413" s="125">
        <v>1620.507383390895</v>
      </c>
      <c r="AB413" s="125">
        <v>272.68792690610883</v>
      </c>
      <c r="AC413" s="125">
        <v>1002.0432984436704</v>
      </c>
      <c r="AD413" s="125">
        <v>720.20761715301001</v>
      </c>
      <c r="AE413" s="125">
        <v>1214.7902614133109</v>
      </c>
      <c r="AF413" s="125">
        <v>463.51236192312717</v>
      </c>
      <c r="AG413" s="125">
        <v>2000.3705649813198</v>
      </c>
      <c r="AH413" s="125">
        <v>851.33313207705544</v>
      </c>
      <c r="AI413" s="125">
        <v>1260.7756601567305</v>
      </c>
      <c r="AJ413" s="125">
        <v>1917.1385346143784</v>
      </c>
      <c r="AK413" s="125">
        <v>674.8325974014864</v>
      </c>
      <c r="AL413" s="125">
        <v>695.48868855206968</v>
      </c>
      <c r="AM413" s="125">
        <v>366.70985276837183</v>
      </c>
      <c r="AN413" s="125">
        <v>816.70121728740742</v>
      </c>
      <c r="AO413" s="125">
        <v>1703.7359583479367</v>
      </c>
      <c r="AP413" s="125">
        <v>1456.7604370999939</v>
      </c>
      <c r="AQ413" s="125">
        <v>913.87916538624324</v>
      </c>
      <c r="AR413" s="125">
        <v>1236.4829396435271</v>
      </c>
      <c r="AS413" s="125">
        <v>1210.8212394522027</v>
      </c>
      <c r="AT413" s="125">
        <v>1133.1669704611584</v>
      </c>
      <c r="AU413" s="125">
        <v>953.85613257461478</v>
      </c>
      <c r="AV413" s="125">
        <v>219.7840941793159</v>
      </c>
      <c r="AW413" s="125">
        <v>647.59000178053338</v>
      </c>
      <c r="AX413" s="125">
        <v>837.04070938619236</v>
      </c>
      <c r="AY413" s="125">
        <v>302.1914098405033</v>
      </c>
      <c r="AZ413" s="125">
        <v>395.84697602974637</v>
      </c>
    </row>
    <row r="414" spans="2:52" ht="15.75">
      <c r="B414" s="140">
        <v>44035</v>
      </c>
      <c r="C414" s="125">
        <v>1512.6202953502961</v>
      </c>
      <c r="D414" s="125">
        <v>301.22158289256691</v>
      </c>
      <c r="E414" s="125">
        <v>1202.1513467598106</v>
      </c>
      <c r="F414" s="125">
        <v>2111.3905494215928</v>
      </c>
      <c r="G414" s="125">
        <v>1072.3235114937906</v>
      </c>
      <c r="H414" s="125">
        <v>736.1288012805984</v>
      </c>
      <c r="I414" s="125">
        <v>1358.0713938917922</v>
      </c>
      <c r="J414" s="125">
        <v>1440.199356018795</v>
      </c>
      <c r="K414" s="125">
        <v>1800.5707824006652</v>
      </c>
      <c r="L414" s="125">
        <v>1477.3493395848368</v>
      </c>
      <c r="M414" s="125">
        <v>99.54491447168752</v>
      </c>
      <c r="N414" s="125">
        <v>938.60204141587303</v>
      </c>
      <c r="O414" s="125">
        <v>1326.7537250001965</v>
      </c>
      <c r="P414" s="125">
        <v>886.75283524114195</v>
      </c>
      <c r="Q414" s="125">
        <v>1288.0538308183336</v>
      </c>
      <c r="R414" s="125">
        <v>565.76272639981858</v>
      </c>
      <c r="S414" s="125">
        <v>834.60671543521505</v>
      </c>
      <c r="T414" s="125">
        <v>2174.207516431758</v>
      </c>
      <c r="U414" s="125">
        <v>1663.681331938277</v>
      </c>
      <c r="V414" s="125">
        <v>1356.3333062380318</v>
      </c>
      <c r="W414" s="125">
        <v>279.83468594027045</v>
      </c>
      <c r="X414" s="125">
        <v>845.35390578122531</v>
      </c>
      <c r="Y414" s="125">
        <v>876.48576057039577</v>
      </c>
      <c r="Z414" s="125">
        <v>614.81547551934034</v>
      </c>
      <c r="AA414" s="125">
        <v>1660.8999463016517</v>
      </c>
      <c r="AB414" s="125">
        <v>284.02263412714598</v>
      </c>
      <c r="AC414" s="125">
        <v>1019.6619325321955</v>
      </c>
      <c r="AD414" s="125">
        <v>736.32929004276752</v>
      </c>
      <c r="AE414" s="125">
        <v>1229.8188534018825</v>
      </c>
      <c r="AF414" s="125">
        <v>465.96036111455197</v>
      </c>
      <c r="AG414" s="125">
        <v>2004.5201207617231</v>
      </c>
      <c r="AH414" s="125">
        <v>865.44287316024077</v>
      </c>
      <c r="AI414" s="125">
        <v>1293.6589668092877</v>
      </c>
      <c r="AJ414" s="125">
        <v>1920.9380593242397</v>
      </c>
      <c r="AK414" s="125">
        <v>686.0041772738216</v>
      </c>
      <c r="AL414" s="125">
        <v>725.51526335241203</v>
      </c>
      <c r="AM414" s="125">
        <v>374.09024927687187</v>
      </c>
      <c r="AN414" s="125">
        <v>823.9835678212637</v>
      </c>
      <c r="AO414" s="125">
        <v>1709.5480874117238</v>
      </c>
      <c r="AP414" s="125">
        <v>1487.8722281774774</v>
      </c>
      <c r="AQ414" s="125">
        <v>921.77567046414811</v>
      </c>
      <c r="AR414" s="125">
        <v>1269.5783455761161</v>
      </c>
      <c r="AS414" s="125">
        <v>1238.7197832882341</v>
      </c>
      <c r="AT414" s="125">
        <v>1150.1888492791056</v>
      </c>
      <c r="AU414" s="125">
        <v>966.73843567266226</v>
      </c>
      <c r="AV414" s="125">
        <v>220.92880300316651</v>
      </c>
      <c r="AW414" s="125">
        <v>658.26269653427823</v>
      </c>
      <c r="AX414" s="125">
        <v>853.55810203872022</v>
      </c>
      <c r="AY414" s="125">
        <v>309.50904936130479</v>
      </c>
      <c r="AZ414" s="125">
        <v>404.461467183602</v>
      </c>
    </row>
    <row r="415" spans="2:52" ht="15.75">
      <c r="B415" s="140">
        <v>44036</v>
      </c>
      <c r="C415" s="125">
        <v>1548.5153309241123</v>
      </c>
      <c r="D415" s="125">
        <v>314.36402213319565</v>
      </c>
      <c r="E415" s="125">
        <v>1228.281984421217</v>
      </c>
      <c r="F415" s="125">
        <v>2147.98255555988</v>
      </c>
      <c r="G415" s="125">
        <v>1097.2749224606125</v>
      </c>
      <c r="H415" s="125">
        <v>746.04913300418696</v>
      </c>
      <c r="I415" s="125">
        <v>1361.7897881913655</v>
      </c>
      <c r="J415" s="125">
        <v>1450.9089031252513</v>
      </c>
      <c r="K415" s="125">
        <v>1848.3272103707066</v>
      </c>
      <c r="L415" s="125">
        <v>1511.3473660900847</v>
      </c>
      <c r="M415" s="125">
        <v>102.73325756646283</v>
      </c>
      <c r="N415" s="125">
        <v>966.00531358080752</v>
      </c>
      <c r="O415" s="125">
        <v>1337.9980216396229</v>
      </c>
      <c r="P415" s="125">
        <v>898.85031114661342</v>
      </c>
      <c r="Q415" s="125">
        <v>1303.131603600373</v>
      </c>
      <c r="R415" s="125">
        <v>579.15096804469408</v>
      </c>
      <c r="S415" s="125">
        <v>848.52312030707492</v>
      </c>
      <c r="T415" s="125">
        <v>2220.379245517378</v>
      </c>
      <c r="U415" s="125">
        <v>1668.1105750490267</v>
      </c>
      <c r="V415" s="125">
        <v>1370.461458193525</v>
      </c>
      <c r="W415" s="125">
        <v>281.18438800682372</v>
      </c>
      <c r="X415" s="125">
        <v>852.18860290937516</v>
      </c>
      <c r="Y415" s="125">
        <v>888.70540286519201</v>
      </c>
      <c r="Z415" s="125">
        <v>636.75579691409132</v>
      </c>
      <c r="AA415" s="125">
        <v>1696.5788435227635</v>
      </c>
      <c r="AB415" s="125">
        <v>294.18109814600012</v>
      </c>
      <c r="AC415" s="125">
        <v>1037.7668327490239</v>
      </c>
      <c r="AD415" s="125">
        <v>753.83817664629453</v>
      </c>
      <c r="AE415" s="125">
        <v>1244.8991407928715</v>
      </c>
      <c r="AF415" s="125">
        <v>467.97759649976035</v>
      </c>
      <c r="AG415" s="125">
        <v>2009.1023240246573</v>
      </c>
      <c r="AH415" s="125">
        <v>881.02422412945577</v>
      </c>
      <c r="AI415" s="125">
        <v>1326.7277928223673</v>
      </c>
      <c r="AJ415" s="125">
        <v>1924.8594860638332</v>
      </c>
      <c r="AK415" s="125">
        <v>697.01443469312676</v>
      </c>
      <c r="AL415" s="125">
        <v>759.45175525132004</v>
      </c>
      <c r="AM415" s="125">
        <v>381.68064329961101</v>
      </c>
      <c r="AN415" s="125">
        <v>831.36969687176838</v>
      </c>
      <c r="AO415" s="125">
        <v>1717.7875557596919</v>
      </c>
      <c r="AP415" s="125">
        <v>1518.3153363289218</v>
      </c>
      <c r="AQ415" s="125">
        <v>929.86595480776862</v>
      </c>
      <c r="AR415" s="125">
        <v>1304.5857166829924</v>
      </c>
      <c r="AS415" s="125">
        <v>1265.0727874072873</v>
      </c>
      <c r="AT415" s="125">
        <v>1167.2597439784658</v>
      </c>
      <c r="AU415" s="125">
        <v>979.49688656475212</v>
      </c>
      <c r="AV415" s="125">
        <v>221.89035841520101</v>
      </c>
      <c r="AW415" s="125">
        <v>668.72715273684275</v>
      </c>
      <c r="AX415" s="125">
        <v>869.7663456309067</v>
      </c>
      <c r="AY415" s="125">
        <v>316.77886117281986</v>
      </c>
      <c r="AZ415" s="125">
        <v>412.68102464559018</v>
      </c>
    </row>
    <row r="416" spans="2:52" ht="15.75">
      <c r="B416" s="140">
        <v>44037</v>
      </c>
      <c r="C416" s="125">
        <v>1583.7810379521532</v>
      </c>
      <c r="D416" s="125">
        <v>327.79938349657232</v>
      </c>
      <c r="E416" s="125">
        <v>1254.3936868379408</v>
      </c>
      <c r="F416" s="125">
        <v>2181.840563385003</v>
      </c>
      <c r="G416" s="125">
        <v>1121.0581596484715</v>
      </c>
      <c r="H416" s="125">
        <v>756.60452472308407</v>
      </c>
      <c r="I416" s="125">
        <v>1365.7205476826168</v>
      </c>
      <c r="J416" s="125">
        <v>1462.7920992296754</v>
      </c>
      <c r="K416" s="125">
        <v>1895.9665735999758</v>
      </c>
      <c r="L416" s="125">
        <v>1546.4164084690929</v>
      </c>
      <c r="M416" s="125">
        <v>106.13348422133397</v>
      </c>
      <c r="N416" s="125">
        <v>993.18475505127913</v>
      </c>
      <c r="O416" s="125">
        <v>1349.3787289360951</v>
      </c>
      <c r="P416" s="125">
        <v>911.07722855887903</v>
      </c>
      <c r="Q416" s="125">
        <v>1318.1142913288315</v>
      </c>
      <c r="R416" s="125">
        <v>592.15230325560003</v>
      </c>
      <c r="S416" s="125">
        <v>862.43952517893467</v>
      </c>
      <c r="T416" s="125">
        <v>2264.7993682416804</v>
      </c>
      <c r="U416" s="125">
        <v>1672.5646899039641</v>
      </c>
      <c r="V416" s="125">
        <v>1384.9062471053712</v>
      </c>
      <c r="W416" s="125">
        <v>282.71475885393926</v>
      </c>
      <c r="X416" s="125">
        <v>859.19638466550884</v>
      </c>
      <c r="Y416" s="125">
        <v>901.33540628182823</v>
      </c>
      <c r="Z416" s="125">
        <v>660.17416881655129</v>
      </c>
      <c r="AA416" s="125">
        <v>1738.4978277057271</v>
      </c>
      <c r="AB416" s="125">
        <v>306.94601016969182</v>
      </c>
      <c r="AC416" s="125">
        <v>1055.7818350261659</v>
      </c>
      <c r="AD416" s="125">
        <v>769.95984953605205</v>
      </c>
      <c r="AE416" s="125">
        <v>1259.4255488722426</v>
      </c>
      <c r="AF416" s="125">
        <v>470.47812786267502</v>
      </c>
      <c r="AG416" s="125">
        <v>2013.9901147287837</v>
      </c>
      <c r="AH416" s="125">
        <v>896.51700598515993</v>
      </c>
      <c r="AI416" s="125">
        <v>1361.0952543591018</v>
      </c>
      <c r="AJ416" s="125">
        <v>1928.5929193117906</v>
      </c>
      <c r="AK416" s="125">
        <v>708.35833627665329</v>
      </c>
      <c r="AL416" s="125">
        <v>790.73109203984563</v>
      </c>
      <c r="AM416" s="125">
        <v>389.39297136287604</v>
      </c>
      <c r="AN416" s="125">
        <v>838.98235322205448</v>
      </c>
      <c r="AO416" s="125">
        <v>1727.7531320430769</v>
      </c>
      <c r="AP416" s="125">
        <v>1548.2035208902928</v>
      </c>
      <c r="AQ416" s="125">
        <v>937.50408753138618</v>
      </c>
      <c r="AR416" s="125">
        <v>1340.3566187402125</v>
      </c>
      <c r="AS416" s="125">
        <v>1290.9513399013958</v>
      </c>
      <c r="AT416" s="125">
        <v>1183.6978882086771</v>
      </c>
      <c r="AU416" s="125">
        <v>992.21684285228741</v>
      </c>
      <c r="AV416" s="125">
        <v>222.78323129780446</v>
      </c>
      <c r="AW416" s="125">
        <v>679.28916213455466</v>
      </c>
      <c r="AX416" s="125">
        <v>885.04714204206891</v>
      </c>
      <c r="AY416" s="125">
        <v>324.54289264695996</v>
      </c>
      <c r="AZ416" s="125">
        <v>421.34488251092915</v>
      </c>
    </row>
    <row r="417" spans="2:52" ht="15.75">
      <c r="B417" s="140">
        <v>44038</v>
      </c>
      <c r="C417" s="125">
        <v>1618.4407248990778</v>
      </c>
      <c r="D417" s="125">
        <v>340.78559760506869</v>
      </c>
      <c r="E417" s="125">
        <v>1281.4805543557975</v>
      </c>
      <c r="F417" s="125">
        <v>2216.5091536245818</v>
      </c>
      <c r="G417" s="125">
        <v>1143.3763890516323</v>
      </c>
      <c r="H417" s="125">
        <v>766.77044605423339</v>
      </c>
      <c r="I417" s="125">
        <v>1370.9976223513004</v>
      </c>
      <c r="J417" s="125">
        <v>1474.0151177727428</v>
      </c>
      <c r="K417" s="125">
        <v>1943.4117157820542</v>
      </c>
      <c r="L417" s="125">
        <v>1581.427594462961</v>
      </c>
      <c r="M417" s="125">
        <v>110.28034818320945</v>
      </c>
      <c r="N417" s="125">
        <v>1020.0204565266831</v>
      </c>
      <c r="O417" s="125">
        <v>1360.5283272681513</v>
      </c>
      <c r="P417" s="125">
        <v>923.01555507075113</v>
      </c>
      <c r="Q417" s="125">
        <v>1332.9656711261557</v>
      </c>
      <c r="R417" s="125">
        <v>605.54054490047554</v>
      </c>
      <c r="S417" s="125">
        <v>876.00287115341109</v>
      </c>
      <c r="T417" s="125">
        <v>2306.0358695794466</v>
      </c>
      <c r="U417" s="125">
        <v>1677.4644235089302</v>
      </c>
      <c r="V417" s="125">
        <v>1399.88979143549</v>
      </c>
      <c r="W417" s="125">
        <v>284.31952272834508</v>
      </c>
      <c r="X417" s="125">
        <v>866.69767217911647</v>
      </c>
      <c r="Y417" s="125">
        <v>913.92741329829425</v>
      </c>
      <c r="Z417" s="125">
        <v>685.04964247936709</v>
      </c>
      <c r="AA417" s="125">
        <v>1784.2232649354205</v>
      </c>
      <c r="AB417" s="125">
        <v>318.58814459129962</v>
      </c>
      <c r="AC417" s="125">
        <v>1073.2833293750998</v>
      </c>
      <c r="AD417" s="125">
        <v>785.10672359991713</v>
      </c>
      <c r="AE417" s="125">
        <v>1273.7230201694783</v>
      </c>
      <c r="AF417" s="125">
        <v>472.76853053963043</v>
      </c>
      <c r="AG417" s="125">
        <v>2019.0097905391092</v>
      </c>
      <c r="AH417" s="125">
        <v>912.24143013773926</v>
      </c>
      <c r="AI417" s="125">
        <v>1394.2290121483643</v>
      </c>
      <c r="AJ417" s="125">
        <v>1932.4115371106459</v>
      </c>
      <c r="AK417" s="125">
        <v>719.54213754694536</v>
      </c>
      <c r="AL417" s="125">
        <v>825.0972054851336</v>
      </c>
      <c r="AM417" s="125">
        <v>397.27465226020485</v>
      </c>
      <c r="AN417" s="125">
        <v>846.48118797343591</v>
      </c>
      <c r="AO417" s="125">
        <v>1737.7052231082162</v>
      </c>
      <c r="AP417" s="125">
        <v>1578.1804932260754</v>
      </c>
      <c r="AQ417" s="125">
        <v>946.61171302001276</v>
      </c>
      <c r="AR417" s="125">
        <v>1374.6736741933528</v>
      </c>
      <c r="AS417" s="125">
        <v>1316.4175185532633</v>
      </c>
      <c r="AT417" s="125">
        <v>1200.1315764496692</v>
      </c>
      <c r="AU417" s="125">
        <v>1005.0489355965683</v>
      </c>
      <c r="AV417" s="125">
        <v>223.69899835688494</v>
      </c>
      <c r="AW417" s="125">
        <v>690.07254224433257</v>
      </c>
      <c r="AX417" s="125">
        <v>900.76221927609163</v>
      </c>
      <c r="AY417" s="125">
        <v>331.43805406906591</v>
      </c>
      <c r="AZ417" s="125">
        <v>429.73722346310944</v>
      </c>
    </row>
    <row r="418" spans="2:52" ht="15.75">
      <c r="B418" s="140">
        <v>44039</v>
      </c>
      <c r="C418" s="125">
        <v>1652.1272834465178</v>
      </c>
      <c r="D418" s="125">
        <v>354.18190268541235</v>
      </c>
      <c r="E418" s="125">
        <v>1307.5165157937931</v>
      </c>
      <c r="F418" s="125">
        <v>2251.5506510281962</v>
      </c>
      <c r="G418" s="125">
        <v>1165.0282785369261</v>
      </c>
      <c r="H418" s="125">
        <v>776.42038113919443</v>
      </c>
      <c r="I418" s="125">
        <v>1376.7595307594752</v>
      </c>
      <c r="J418" s="125">
        <v>1485.2381363158104</v>
      </c>
      <c r="K418" s="125">
        <v>1990.6460084026278</v>
      </c>
      <c r="L418" s="125">
        <v>1616.004184819612</v>
      </c>
      <c r="M418" s="125">
        <v>115.1435803720756</v>
      </c>
      <c r="N418" s="125">
        <v>1048.0792328682585</v>
      </c>
      <c r="O418" s="125">
        <v>1371.8447749989075</v>
      </c>
      <c r="P418" s="125">
        <v>935.00693138048962</v>
      </c>
      <c r="Q418" s="125">
        <v>1348.3785055255737</v>
      </c>
      <c r="R418" s="125">
        <v>619.09506038474296</v>
      </c>
      <c r="S418" s="125">
        <v>889.56621712788751</v>
      </c>
      <c r="T418" s="125">
        <v>2345.4654506708002</v>
      </c>
      <c r="U418" s="125">
        <v>1682.5444772592566</v>
      </c>
      <c r="V418" s="125">
        <v>1415.4380837698513</v>
      </c>
      <c r="W418" s="125">
        <v>285.9349141780782</v>
      </c>
      <c r="X418" s="125">
        <v>874.35058754864383</v>
      </c>
      <c r="Y418" s="125">
        <v>926.5270195947943</v>
      </c>
      <c r="Z418" s="125">
        <v>710.96557059406643</v>
      </c>
      <c r="AA418" s="125">
        <v>1822.2205944662044</v>
      </c>
      <c r="AB418" s="125">
        <v>330.84513341404858</v>
      </c>
      <c r="AC418" s="125">
        <v>1091.4004884018855</v>
      </c>
      <c r="AD418" s="125">
        <v>801.13466583333866</v>
      </c>
      <c r="AE418" s="125">
        <v>1288.1091121565728</v>
      </c>
      <c r="AF418" s="125">
        <v>475.14298469096951</v>
      </c>
      <c r="AG418" s="125">
        <v>2023.9683488611961</v>
      </c>
      <c r="AH418" s="125">
        <v>927.40037456559401</v>
      </c>
      <c r="AI418" s="125">
        <v>1426.8340397601382</v>
      </c>
      <c r="AJ418" s="125">
        <v>1936.291840273944</v>
      </c>
      <c r="AK418" s="125">
        <v>731.07913721819</v>
      </c>
      <c r="AL418" s="125">
        <v>861.45257499811294</v>
      </c>
      <c r="AM418" s="125">
        <v>405.46455531552994</v>
      </c>
      <c r="AN418" s="125">
        <v>853.70885950389663</v>
      </c>
      <c r="AO418" s="125">
        <v>1748.520368141064</v>
      </c>
      <c r="AP418" s="125">
        <v>1608.606953669818</v>
      </c>
      <c r="AQ418" s="125">
        <v>955.36407652149421</v>
      </c>
      <c r="AR418" s="125">
        <v>1407.9008676598371</v>
      </c>
      <c r="AS418" s="125">
        <v>1341.5353718688527</v>
      </c>
      <c r="AT418" s="125">
        <v>1215.143804129686</v>
      </c>
      <c r="AU418" s="125">
        <v>1017.6416923212284</v>
      </c>
      <c r="AV418" s="125">
        <v>224.3858236511953</v>
      </c>
      <c r="AW418" s="125">
        <v>700.94221941135606</v>
      </c>
      <c r="AX418" s="125">
        <v>916.48956432996908</v>
      </c>
      <c r="AY418" s="125">
        <v>338.38901448533915</v>
      </c>
      <c r="AZ418" s="125">
        <v>438.10488105954789</v>
      </c>
    </row>
    <row r="419" spans="2:52" ht="15.75">
      <c r="B419" s="140">
        <v>44040</v>
      </c>
      <c r="C419" s="125">
        <v>1686.3062333098644</v>
      </c>
      <c r="D419" s="125">
        <v>368.65225554916555</v>
      </c>
      <c r="E419" s="125">
        <v>1332.4258301731988</v>
      </c>
      <c r="F419" s="125">
        <v>2286.3075613855731</v>
      </c>
      <c r="G419" s="125">
        <v>1186.0901155284821</v>
      </c>
      <c r="H419" s="125">
        <v>785.91899333464846</v>
      </c>
      <c r="I419" s="125">
        <v>1380.9026554424049</v>
      </c>
      <c r="J419" s="125">
        <v>1495.1407997361639</v>
      </c>
      <c r="K419" s="125">
        <v>2035.5829054855399</v>
      </c>
      <c r="L419" s="125">
        <v>1649.575688671616</v>
      </c>
      <c r="M419" s="125">
        <v>120.59201477453975</v>
      </c>
      <c r="N419" s="125">
        <v>1075.7143296810293</v>
      </c>
      <c r="O419" s="125">
        <v>1383.5907471952362</v>
      </c>
      <c r="P419" s="125">
        <v>946.79671845833559</v>
      </c>
      <c r="Q419" s="125">
        <v>1363.370248973421</v>
      </c>
      <c r="R419" s="125">
        <v>632.58882196615559</v>
      </c>
      <c r="S419" s="125">
        <v>902.82063656715343</v>
      </c>
      <c r="T419" s="125">
        <v>2384.019228581496</v>
      </c>
      <c r="U419" s="125">
        <v>1687.9893165910019</v>
      </c>
      <c r="V419" s="125">
        <v>1430.3507392291449</v>
      </c>
      <c r="W419" s="125">
        <v>287.84787773697263</v>
      </c>
      <c r="X419" s="125">
        <v>882.22093154175388</v>
      </c>
      <c r="Y419" s="125">
        <v>938.93157770375296</v>
      </c>
      <c r="Z419" s="125">
        <v>736.50209361781049</v>
      </c>
      <c r="AA419" s="125">
        <v>1864.3843820607485</v>
      </c>
      <c r="AB419" s="125">
        <v>340.44220863186075</v>
      </c>
      <c r="AC419" s="125">
        <v>1109.3160581093744</v>
      </c>
      <c r="AD419" s="125">
        <v>817.36881551069905</v>
      </c>
      <c r="AE419" s="125">
        <v>1303.1524742601207</v>
      </c>
      <c r="AF419" s="125">
        <v>477.32832302494535</v>
      </c>
      <c r="AG419" s="125">
        <v>2029.3000455325289</v>
      </c>
      <c r="AH419" s="125">
        <v>941.87801812028681</v>
      </c>
      <c r="AI419" s="125">
        <v>1464.7356451148207</v>
      </c>
      <c r="AJ419" s="125">
        <v>1940.1222076660265</v>
      </c>
      <c r="AK419" s="125">
        <v>742.58313911495077</v>
      </c>
      <c r="AL419" s="125">
        <v>896.67793153616014</v>
      </c>
      <c r="AM419" s="125">
        <v>413.55623372709789</v>
      </c>
      <c r="AN419" s="125">
        <v>860.75129196162982</v>
      </c>
      <c r="AO419" s="125">
        <v>1759.2815723009301</v>
      </c>
      <c r="AP419" s="125">
        <v>1637.487951915205</v>
      </c>
      <c r="AQ419" s="125">
        <v>964.47170201012079</v>
      </c>
      <c r="AR419" s="125">
        <v>1443.2136511468507</v>
      </c>
      <c r="AS419" s="125">
        <v>1366.721215136926</v>
      </c>
      <c r="AT419" s="125">
        <v>1229.0286665372053</v>
      </c>
      <c r="AU419" s="125">
        <v>1029.6787877975385</v>
      </c>
      <c r="AV419" s="125">
        <v>225.04975476902865</v>
      </c>
      <c r="AW419" s="125">
        <v>710.2829378467394</v>
      </c>
      <c r="AX419" s="125">
        <v>931.71883589774109</v>
      </c>
      <c r="AY419" s="125">
        <v>345.93782126769099</v>
      </c>
      <c r="AZ419" s="125">
        <v>446.02823825263562</v>
      </c>
    </row>
    <row r="420" spans="2:52" ht="15.75">
      <c r="B420" s="140">
        <v>44041</v>
      </c>
      <c r="C420" s="125">
        <v>1718.9934414350787</v>
      </c>
      <c r="D420" s="125">
        <v>384.23571247936121</v>
      </c>
      <c r="E420" s="125">
        <v>1357.0037777706668</v>
      </c>
      <c r="F420" s="125">
        <v>2319.6356485039091</v>
      </c>
      <c r="G420" s="125">
        <v>1205.8778440715491</v>
      </c>
      <c r="H420" s="125">
        <v>794.54687873966009</v>
      </c>
      <c r="I420" s="125">
        <v>1385.0457801253344</v>
      </c>
      <c r="J420" s="125">
        <v>1505.4395696933316</v>
      </c>
      <c r="K420" s="125">
        <v>2078.8409877632826</v>
      </c>
      <c r="L420" s="125">
        <v>1682.976314362857</v>
      </c>
      <c r="M420" s="125">
        <v>126.15143580372076</v>
      </c>
      <c r="N420" s="125">
        <v>1101.9904544202764</v>
      </c>
      <c r="O420" s="125">
        <v>1395.576847242397</v>
      </c>
      <c r="P420" s="125">
        <v>958.68411716425567</v>
      </c>
      <c r="Q420" s="125">
        <v>1378.3574645615743</v>
      </c>
      <c r="R420" s="125">
        <v>645.24801677677453</v>
      </c>
      <c r="S420" s="125">
        <v>916.07505600641957</v>
      </c>
      <c r="T420" s="125">
        <v>2422.5730064921909</v>
      </c>
      <c r="U420" s="125">
        <v>1693.7222536262536</v>
      </c>
      <c r="V420" s="125">
        <v>1445.7714315960204</v>
      </c>
      <c r="W420" s="125">
        <v>289.37824858408811</v>
      </c>
      <c r="X420" s="125">
        <v>890.3888094408195</v>
      </c>
      <c r="Y420" s="125">
        <v>953.25875366133312</v>
      </c>
      <c r="Z420" s="125">
        <v>761.05635315454151</v>
      </c>
      <c r="AA420" s="125">
        <v>1900.7544889145574</v>
      </c>
      <c r="AB420" s="125">
        <v>350.31997825019386</v>
      </c>
      <c r="AC420" s="125">
        <v>1126.7317407886076</v>
      </c>
      <c r="AD420" s="125">
        <v>832.0657824241523</v>
      </c>
      <c r="AE420" s="125">
        <v>1317.8930490066507</v>
      </c>
      <c r="AF420" s="125">
        <v>479.40859701594155</v>
      </c>
      <c r="AG420" s="125">
        <v>2034.400139090536</v>
      </c>
      <c r="AH420" s="125">
        <v>955.55853965337997</v>
      </c>
      <c r="AI420" s="125">
        <v>1498.4491509057148</v>
      </c>
      <c r="AJ420" s="125">
        <v>1943.9981047318645</v>
      </c>
      <c r="AK420" s="125">
        <v>753.46384971591363</v>
      </c>
      <c r="AL420" s="125">
        <v>932.98997786799191</v>
      </c>
      <c r="AM420" s="125">
        <v>421.43114051106414</v>
      </c>
      <c r="AN420" s="125">
        <v>866.90100599657944</v>
      </c>
      <c r="AO420" s="125">
        <v>1770.0427764607962</v>
      </c>
      <c r="AP420" s="125">
        <v>1666.873930627559</v>
      </c>
      <c r="AQ420" s="125">
        <v>973.54703095446143</v>
      </c>
      <c r="AR420" s="125">
        <v>1479.5870105018766</v>
      </c>
      <c r="AS420" s="125">
        <v>1393.640802193348</v>
      </c>
      <c r="AT420" s="125">
        <v>1243.8047267885961</v>
      </c>
      <c r="AU420" s="125">
        <v>1041.7543778784027</v>
      </c>
      <c r="AV420" s="125">
        <v>225.62210918095394</v>
      </c>
      <c r="AW420" s="125">
        <v>720.96126066943509</v>
      </c>
      <c r="AX420" s="125">
        <v>947.28179216556418</v>
      </c>
      <c r="AY420" s="125">
        <v>353.22357564896822</v>
      </c>
      <c r="AZ420" s="125">
        <v>454.00096215720674</v>
      </c>
    </row>
    <row r="421" spans="2:52" ht="15.75">
      <c r="B421" s="140">
        <v>44042</v>
      </c>
      <c r="C421" s="125">
        <v>1754.3931721349052</v>
      </c>
      <c r="D421" s="125">
        <v>398.99898746586234</v>
      </c>
      <c r="E421" s="125">
        <v>1381.5580563122817</v>
      </c>
      <c r="F421" s="125">
        <v>2351.9274462400836</v>
      </c>
      <c r="G421" s="125">
        <v>1225.9450521352412</v>
      </c>
      <c r="H421" s="125">
        <v>802.93165524021754</v>
      </c>
      <c r="I421" s="125">
        <v>1389.1889048082646</v>
      </c>
      <c r="J421" s="125">
        <v>1513.4057122670379</v>
      </c>
      <c r="K421" s="125">
        <v>2120.6277790944978</v>
      </c>
      <c r="L421" s="125">
        <v>1716.9151389856358</v>
      </c>
      <c r="M421" s="125">
        <v>131.53933204615751</v>
      </c>
      <c r="N421" s="125">
        <v>1127.3073047546836</v>
      </c>
      <c r="O421" s="125">
        <v>1407.4795225902076</v>
      </c>
      <c r="P421" s="125">
        <v>970.32324281616081</v>
      </c>
      <c r="Q421" s="125">
        <v>1393.2677065349239</v>
      </c>
      <c r="R421" s="125">
        <v>658.37725494105894</v>
      </c>
      <c r="S421" s="125">
        <v>929.32947544568549</v>
      </c>
      <c r="T421" s="125">
        <v>2459.9805577839884</v>
      </c>
      <c r="U421" s="125">
        <v>1699.5691861556991</v>
      </c>
      <c r="V421" s="125">
        <v>1460.5824796737977</v>
      </c>
      <c r="W421" s="125">
        <v>290.84485397924055</v>
      </c>
      <c r="X421" s="125">
        <v>897.68411194261193</v>
      </c>
      <c r="Y421" s="125">
        <v>963.75589248173833</v>
      </c>
      <c r="Z421" s="125">
        <v>784.13023454496863</v>
      </c>
      <c r="AA421" s="125">
        <v>1943.0958789841695</v>
      </c>
      <c r="AB421" s="125">
        <v>361.17349507033799</v>
      </c>
      <c r="AC421" s="125">
        <v>1143.7660382691715</v>
      </c>
      <c r="AD421" s="125">
        <v>847.04394130661296</v>
      </c>
      <c r="AE421" s="125">
        <v>1333.283508812146</v>
      </c>
      <c r="AF421" s="125">
        <v>481.4888710069377</v>
      </c>
      <c r="AG421" s="125">
        <v>2039.2042953370733</v>
      </c>
      <c r="AH421" s="125">
        <v>969.00741888959806</v>
      </c>
      <c r="AI421" s="125">
        <v>1532.6310930819272</v>
      </c>
      <c r="AJ421" s="125">
        <v>1947.8167225307193</v>
      </c>
      <c r="AK421" s="125">
        <v>764.41177800563889</v>
      </c>
      <c r="AL421" s="125">
        <v>959.4460004887577</v>
      </c>
      <c r="AM421" s="125">
        <v>429.35346608856833</v>
      </c>
      <c r="AN421" s="125">
        <v>872.84427889626033</v>
      </c>
      <c r="AO421" s="125">
        <v>1780.8039806206621</v>
      </c>
      <c r="AP421" s="125">
        <v>1696.2543601040127</v>
      </c>
      <c r="AQ421" s="125">
        <v>982.59006335451613</v>
      </c>
      <c r="AR421" s="125">
        <v>1512.4104739042066</v>
      </c>
      <c r="AS421" s="125">
        <v>1417.6979137140204</v>
      </c>
      <c r="AT421" s="125">
        <v>1258.3178836760449</v>
      </c>
      <c r="AU421" s="125">
        <v>1053.5270321582086</v>
      </c>
      <c r="AV421" s="125">
        <v>226.21735776935628</v>
      </c>
      <c r="AW421" s="125">
        <v>731.3487999296716</v>
      </c>
      <c r="AX421" s="125">
        <v>962.76378082234532</v>
      </c>
      <c r="AY421" s="125">
        <v>360.34990433262453</v>
      </c>
      <c r="AZ421" s="125">
        <v>462.22051961919504</v>
      </c>
    </row>
    <row r="422" spans="2:52" ht="15.75">
      <c r="B422" s="140">
        <v>44043</v>
      </c>
      <c r="C422" s="125">
        <v>1787.5815122502736</v>
      </c>
      <c r="D422" s="125">
        <v>413.03972121625173</v>
      </c>
      <c r="E422" s="125">
        <v>1405.9371838405864</v>
      </c>
      <c r="F422" s="125">
        <v>2382.6824739265762</v>
      </c>
      <c r="G422" s="125">
        <v>1245.5957525562947</v>
      </c>
      <c r="H422" s="125">
        <v>811.37348791222837</v>
      </c>
      <c r="I422" s="125">
        <v>1393.5123395596004</v>
      </c>
      <c r="J422" s="125">
        <v>1521.8999968898302</v>
      </c>
      <c r="K422" s="125">
        <v>2159.6901546404606</v>
      </c>
      <c r="L422" s="125">
        <v>1750.0036092965843</v>
      </c>
      <c r="M422" s="125">
        <v>138.68283492938829</v>
      </c>
      <c r="N422" s="125">
        <v>1151.1372797615884</v>
      </c>
      <c r="O422" s="125">
        <v>1419.4577311117548</v>
      </c>
      <c r="P422" s="125">
        <v>982.04937013656695</v>
      </c>
      <c r="Q422" s="125">
        <v>1408.1688927888852</v>
      </c>
      <c r="R422" s="125">
        <v>670.87017591228607</v>
      </c>
      <c r="S422" s="125">
        <v>942.58879848074844</v>
      </c>
      <c r="T422" s="125">
        <v>2493.565305017049</v>
      </c>
      <c r="U422" s="125">
        <v>1705.2295806037371</v>
      </c>
      <c r="V422" s="125">
        <v>1475.5400314179476</v>
      </c>
      <c r="W422" s="125">
        <v>292.30083179906575</v>
      </c>
      <c r="X422" s="125">
        <v>905.12389004296915</v>
      </c>
      <c r="Y422" s="125">
        <v>976.11992109718199</v>
      </c>
      <c r="Z422" s="125">
        <v>807.02721540218943</v>
      </c>
      <c r="AA422" s="125">
        <v>1987.4580972160425</v>
      </c>
      <c r="AB422" s="125">
        <v>373.64434629348398</v>
      </c>
      <c r="AC422" s="125">
        <v>1160.3753636712183</v>
      </c>
      <c r="AD422" s="125">
        <v>861.8908772702033</v>
      </c>
      <c r="AE422" s="125">
        <v>1348.5484226403412</v>
      </c>
      <c r="AF422" s="125">
        <v>483.78978011819112</v>
      </c>
      <c r="AG422" s="125">
        <v>2043.7109059171864</v>
      </c>
      <c r="AH422" s="125">
        <v>980.09899710467562</v>
      </c>
      <c r="AI422" s="125">
        <v>1566.7991213061009</v>
      </c>
      <c r="AJ422" s="125">
        <v>1951.6147785414271</v>
      </c>
      <c r="AK422" s="125">
        <v>775.14949825050678</v>
      </c>
      <c r="AL422" s="125">
        <v>981.89462885337593</v>
      </c>
      <c r="AM422" s="125">
        <v>437.06918120851469</v>
      </c>
      <c r="AN422" s="125">
        <v>878.16822839013537</v>
      </c>
      <c r="AO422" s="125">
        <v>1790.6616751580837</v>
      </c>
      <c r="AP422" s="125">
        <v>1725.4821855931957</v>
      </c>
      <c r="AQ422" s="125">
        <v>991.89146810885813</v>
      </c>
      <c r="AR422" s="125">
        <v>1542.0040967932996</v>
      </c>
      <c r="AS422" s="125">
        <v>1445.3328733139717</v>
      </c>
      <c r="AT422" s="125">
        <v>1272.7463767683259</v>
      </c>
      <c r="AU422" s="125">
        <v>1065.672916734346</v>
      </c>
      <c r="AV422" s="125">
        <v>226.76681800480455</v>
      </c>
      <c r="AW422" s="125">
        <v>741.46806790325206</v>
      </c>
      <c r="AX422" s="125">
        <v>977.77959232464332</v>
      </c>
      <c r="AY422" s="125">
        <v>367.67551513830693</v>
      </c>
      <c r="AZ422" s="125">
        <v>470.31666030247482</v>
      </c>
    </row>
    <row r="423" spans="2:52" ht="15.75">
      <c r="B423" s="140">
        <v>44044</v>
      </c>
      <c r="C423" s="125">
        <v>1820.5542490675523</v>
      </c>
      <c r="D423" s="125">
        <v>426.0259353247481</v>
      </c>
      <c r="E423" s="125">
        <v>1430.5530019274188</v>
      </c>
      <c r="F423" s="125">
        <v>2411.2805280695175</v>
      </c>
      <c r="G423" s="125">
        <v>1264.7135256637634</v>
      </c>
      <c r="H423" s="125">
        <v>819.01405348078367</v>
      </c>
      <c r="I423" s="125">
        <v>1397.651457352121</v>
      </c>
      <c r="J423" s="125">
        <v>1532.0814019472011</v>
      </c>
      <c r="K423" s="125">
        <v>2196.2103629180565</v>
      </c>
      <c r="L423" s="125">
        <v>1780.8101161378129</v>
      </c>
      <c r="M423" s="125">
        <v>146.70414113301607</v>
      </c>
      <c r="N423" s="125">
        <v>1175.2150673230769</v>
      </c>
      <c r="O423" s="125">
        <v>1431.8812471501024</v>
      </c>
      <c r="P423" s="125">
        <v>993.88371904462076</v>
      </c>
      <c r="Q423" s="125">
        <v>1422.9432989714062</v>
      </c>
      <c r="R423" s="125">
        <v>683.8874989923645</v>
      </c>
      <c r="S423" s="125">
        <v>955.84812151581139</v>
      </c>
      <c r="T423" s="125">
        <v>2534.814098329281</v>
      </c>
      <c r="U423" s="125">
        <v>1711.4910422029766</v>
      </c>
      <c r="V423" s="125">
        <v>1490.0509832758978</v>
      </c>
      <c r="W423" s="125">
        <v>293.63990629029183</v>
      </c>
      <c r="X423" s="125">
        <v>912.5865553668616</v>
      </c>
      <c r="Y423" s="125">
        <v>988.35982813873568</v>
      </c>
      <c r="Z423" s="125">
        <v>828.57416587441605</v>
      </c>
      <c r="AA423" s="125">
        <v>2018.1545250014606</v>
      </c>
      <c r="AB423" s="125">
        <v>383.82954311238763</v>
      </c>
      <c r="AC423" s="125">
        <v>1176.8212382738352</v>
      </c>
      <c r="AD423" s="125">
        <v>877.45016622194578</v>
      </c>
      <c r="AE423" s="125">
        <v>1363.4736238240773</v>
      </c>
      <c r="AF423" s="125">
        <v>485.81752193769751</v>
      </c>
      <c r="AG423" s="125">
        <v>2048.013255418186</v>
      </c>
      <c r="AH423" s="125">
        <v>990.6523476299551</v>
      </c>
      <c r="AI423" s="125">
        <v>1600.5265410490342</v>
      </c>
      <c r="AJ423" s="125">
        <v>1955.5508922725546</v>
      </c>
      <c r="AK423" s="125">
        <v>785.67089975153897</v>
      </c>
      <c r="AL423" s="125">
        <v>1005.1194642135542</v>
      </c>
      <c r="AM423" s="125">
        <v>444.80183161186739</v>
      </c>
      <c r="AN423" s="125">
        <v>883.51449584457987</v>
      </c>
      <c r="AO423" s="125">
        <v>1799.6293452913055</v>
      </c>
      <c r="AP423" s="125">
        <v>1753.453109150862</v>
      </c>
      <c r="AQ423" s="125">
        <v>1001.3705038567726</v>
      </c>
      <c r="AR423" s="125">
        <v>1570.028820469357</v>
      </c>
      <c r="AS423" s="125">
        <v>1473.3742945863833</v>
      </c>
      <c r="AT423" s="125">
        <v>1287.0367341948065</v>
      </c>
      <c r="AU423" s="125">
        <v>1077.4823919402475</v>
      </c>
      <c r="AV423" s="125">
        <v>227.36206659320689</v>
      </c>
      <c r="AW423" s="125">
        <v>751.17461082043894</v>
      </c>
      <c r="AX423" s="125">
        <v>992.763507495319</v>
      </c>
      <c r="AY423" s="125">
        <v>374.67430326386653</v>
      </c>
      <c r="AZ423" s="125">
        <v>477.59825024627827</v>
      </c>
    </row>
    <row r="424" spans="2:52" ht="15.75">
      <c r="B424" s="140">
        <v>44045</v>
      </c>
      <c r="C424" s="125">
        <v>1852.7111896217898</v>
      </c>
      <c r="D424" s="125">
        <v>438.75828359352954</v>
      </c>
      <c r="E424" s="125">
        <v>1455.7605464105686</v>
      </c>
      <c r="F424" s="125">
        <v>2438.6205112011594</v>
      </c>
      <c r="G424" s="125">
        <v>1282.5803296362242</v>
      </c>
      <c r="H424" s="125">
        <v>826.93245779728647</v>
      </c>
      <c r="I424" s="125">
        <v>1400.3961772823018</v>
      </c>
      <c r="J424" s="125">
        <v>1541.9987359800291</v>
      </c>
      <c r="K424" s="125">
        <v>2230.0859722791092</v>
      </c>
      <c r="L424" s="125">
        <v>1812.2812986594904</v>
      </c>
      <c r="M424" s="125">
        <v>155.31064955024183</v>
      </c>
      <c r="N424" s="125">
        <v>1199.420758138544</v>
      </c>
      <c r="O424" s="125">
        <v>1444.7173772419922</v>
      </c>
      <c r="P424" s="125">
        <v>1005.9281451522256</v>
      </c>
      <c r="Q424" s="125">
        <v>1438.2429368784667</v>
      </c>
      <c r="R424" s="125">
        <v>696.72256036387876</v>
      </c>
      <c r="S424" s="125">
        <v>969.80865874984397</v>
      </c>
      <c r="T424" s="125">
        <v>2575.2854242565768</v>
      </c>
      <c r="U424" s="125">
        <v>1717.62399979058</v>
      </c>
      <c r="V424" s="125">
        <v>1503.8223279149029</v>
      </c>
      <c r="W424" s="125">
        <v>294.79831200095566</v>
      </c>
      <c r="X424" s="125">
        <v>919.62294615241365</v>
      </c>
      <c r="Y424" s="125">
        <v>1000.8935740082736</v>
      </c>
      <c r="Z424" s="125">
        <v>848.52435627059788</v>
      </c>
      <c r="AA424" s="125">
        <v>2046.3069173332001</v>
      </c>
      <c r="AB424" s="125">
        <v>394.6964263325566</v>
      </c>
      <c r="AC424" s="125">
        <v>1192.400823639475</v>
      </c>
      <c r="AD424" s="125">
        <v>893.87177721197781</v>
      </c>
      <c r="AE424" s="125">
        <v>1378.7385376522727</v>
      </c>
      <c r="AF424" s="125">
        <v>487.98184740307732</v>
      </c>
      <c r="AG424" s="125">
        <v>2052.1322524544703</v>
      </c>
      <c r="AH424" s="125">
        <v>1000.394950116172</v>
      </c>
      <c r="AI424" s="125">
        <v>1633.2104143890299</v>
      </c>
      <c r="AJ424" s="125">
        <v>1959.3724474697167</v>
      </c>
      <c r="AK424" s="125">
        <v>795.95153971282161</v>
      </c>
      <c r="AL424" s="125">
        <v>1028.0590886311777</v>
      </c>
      <c r="AM424" s="125">
        <v>452.44641854150689</v>
      </c>
      <c r="AN424" s="125">
        <v>888.68779910461012</v>
      </c>
      <c r="AO424" s="125">
        <v>1808.8127789164548</v>
      </c>
      <c r="AP424" s="125">
        <v>1780.1615815411108</v>
      </c>
      <c r="AQ424" s="125">
        <v>1009.8806432761099</v>
      </c>
      <c r="AR424" s="125">
        <v>1597.800428405711</v>
      </c>
      <c r="AS424" s="125">
        <v>1501.2501751049203</v>
      </c>
      <c r="AT424" s="125">
        <v>1301.0909241926618</v>
      </c>
      <c r="AU424" s="125">
        <v>1089.1362150494722</v>
      </c>
      <c r="AV424" s="125">
        <v>228.04889188751721</v>
      </c>
      <c r="AW424" s="125">
        <v>760.7216917840193</v>
      </c>
      <c r="AX424" s="125">
        <v>1007.7842261255589</v>
      </c>
      <c r="AY424" s="125">
        <v>381.3143835697789</v>
      </c>
      <c r="AZ424" s="125">
        <v>484.87984019008155</v>
      </c>
    </row>
    <row r="425" spans="2:52" ht="15.75">
      <c r="B425" s="140">
        <v>44046</v>
      </c>
      <c r="C425" s="125">
        <v>1883.8454712891435</v>
      </c>
      <c r="D425" s="125">
        <v>450.59233735255032</v>
      </c>
      <c r="E425" s="125">
        <v>1480.7029974681684</v>
      </c>
      <c r="F425" s="125">
        <v>2463.8388488363698</v>
      </c>
      <c r="G425" s="125">
        <v>1298.6614294012263</v>
      </c>
      <c r="H425" s="125">
        <v>834.95009023805619</v>
      </c>
      <c r="I425" s="125">
        <v>1402.7001392674899</v>
      </c>
      <c r="J425" s="125">
        <v>1551.9160700128573</v>
      </c>
      <c r="K425" s="125">
        <v>2262.4537079621432</v>
      </c>
      <c r="L425" s="125">
        <v>1842.7016477673401</v>
      </c>
      <c r="M425" s="125">
        <v>164.08868275421187</v>
      </c>
      <c r="N425" s="125">
        <v>1224.6256931257196</v>
      </c>
      <c r="O425" s="125">
        <v>1457.7575596390493</v>
      </c>
      <c r="P425" s="125">
        <v>1018.1550625644912</v>
      </c>
      <c r="Q425" s="125">
        <v>1453.2890146426453</v>
      </c>
      <c r="R425" s="125">
        <v>709.09077595556221</v>
      </c>
      <c r="S425" s="125">
        <v>983.76919598387667</v>
      </c>
      <c r="T425" s="125">
        <v>2614.5121877692518</v>
      </c>
      <c r="U425" s="125">
        <v>1723.3776632793215</v>
      </c>
      <c r="V425" s="125">
        <v>1516.7241024051177</v>
      </c>
      <c r="W425" s="125">
        <v>295.91420741031072</v>
      </c>
      <c r="X425" s="125">
        <v>926.59639707324493</v>
      </c>
      <c r="Y425" s="125">
        <v>1012.8523076885666</v>
      </c>
      <c r="Z425" s="125">
        <v>866.09570002287603</v>
      </c>
      <c r="AA425" s="125">
        <v>2079.0481736153479</v>
      </c>
      <c r="AB425" s="125">
        <v>405.25588235215491</v>
      </c>
      <c r="AC425" s="125">
        <v>1207.4832461568494</v>
      </c>
      <c r="AD425" s="125">
        <v>909.95595783920089</v>
      </c>
      <c r="AE425" s="125">
        <v>1393.9148307906089</v>
      </c>
      <c r="AF425" s="125">
        <v>490.06212139407347</v>
      </c>
      <c r="AG425" s="125">
        <v>2056.5246698328742</v>
      </c>
      <c r="AH425" s="125">
        <v>1009.8309672094659</v>
      </c>
      <c r="AI425" s="125">
        <v>1664.5121684931357</v>
      </c>
      <c r="AJ425" s="125">
        <v>1963.054476247305</v>
      </c>
      <c r="AK425" s="125">
        <v>805.53922640995211</v>
      </c>
      <c r="AL425" s="125">
        <v>1049.8434282182002</v>
      </c>
      <c r="AM425" s="125">
        <v>459.53891523209853</v>
      </c>
      <c r="AN425" s="125">
        <v>893.67921098599822</v>
      </c>
      <c r="AO425" s="125">
        <v>1817.7265081766946</v>
      </c>
      <c r="AP425" s="125">
        <v>1805.7574321332613</v>
      </c>
      <c r="AQ425" s="125">
        <v>1019.3758272961671</v>
      </c>
      <c r="AR425" s="125">
        <v>1625.9966850623932</v>
      </c>
      <c r="AS425" s="125">
        <v>1528.5338532837031</v>
      </c>
      <c r="AT425" s="125">
        <v>1316.0095760990719</v>
      </c>
      <c r="AU425" s="125">
        <v>1102.5156006498091</v>
      </c>
      <c r="AV425" s="125">
        <v>228.9188705936437</v>
      </c>
      <c r="AW425" s="125">
        <v>770.3156733221897</v>
      </c>
      <c r="AX425" s="125">
        <v>1022.2749749380708</v>
      </c>
      <c r="AY425" s="125">
        <v>388.1298321430744</v>
      </c>
      <c r="AZ425" s="125">
        <v>491.59371295182575</v>
      </c>
    </row>
    <row r="426" spans="2:52" ht="15.75">
      <c r="B426" s="140">
        <v>44047</v>
      </c>
      <c r="C426" s="125">
        <v>1914.7787174488187</v>
      </c>
      <c r="D426" s="125">
        <v>461.25470262057894</v>
      </c>
      <c r="E426" s="125">
        <v>1506.8715056189394</v>
      </c>
      <c r="F426" s="125">
        <v>2485.5126057439597</v>
      </c>
      <c r="G426" s="125">
        <v>1314.8690722868212</v>
      </c>
      <c r="H426" s="125">
        <v>842.60057861903817</v>
      </c>
      <c r="I426" s="125">
        <v>1404.7436533760917</v>
      </c>
      <c r="J426" s="125">
        <v>1561.0852028094812</v>
      </c>
      <c r="K426" s="125">
        <v>2293.9753848368659</v>
      </c>
      <c r="L426" s="125">
        <v>1873.1798532603304</v>
      </c>
      <c r="M426" s="125">
        <v>173.47209755845566</v>
      </c>
      <c r="N426" s="125">
        <v>1250.2143378748317</v>
      </c>
      <c r="O426" s="125">
        <v>1470.9364074147556</v>
      </c>
      <c r="P426" s="125">
        <v>1031.0992132439117</v>
      </c>
      <c r="Q426" s="125">
        <v>1468.1539780190524</v>
      </c>
      <c r="R426" s="125">
        <v>720.74593258216157</v>
      </c>
      <c r="S426" s="125">
        <v>997.62675770617261</v>
      </c>
      <c r="T426" s="125">
        <v>2652.8201261906393</v>
      </c>
      <c r="U426" s="125">
        <v>1728.9302801692133</v>
      </c>
      <c r="V426" s="125">
        <v>1529.049314079286</v>
      </c>
      <c r="W426" s="125">
        <v>296.86006161443072</v>
      </c>
      <c r="X426" s="125">
        <v>933.5998874749655</v>
      </c>
      <c r="Y426" s="125">
        <v>1025.2973952910404</v>
      </c>
      <c r="Z426" s="125">
        <v>882.51951794790898</v>
      </c>
      <c r="AA426" s="125">
        <v>2111.5206261514463</v>
      </c>
      <c r="AB426" s="125">
        <v>417.59306957505277</v>
      </c>
      <c r="AC426" s="125">
        <v>1222.0085738661676</v>
      </c>
      <c r="AD426" s="125">
        <v>926.93995276724752</v>
      </c>
      <c r="AE426" s="125">
        <v>1407.8947446158502</v>
      </c>
      <c r="AF426" s="125">
        <v>492.12138251647383</v>
      </c>
      <c r="AG426" s="125">
        <v>2060.3863300765756</v>
      </c>
      <c r="AH426" s="125">
        <v>1019.1307241281274</v>
      </c>
      <c r="AI426" s="125">
        <v>1694.403975457273</v>
      </c>
      <c r="AJ426" s="125">
        <v>1966.752660715581</v>
      </c>
      <c r="AK426" s="125">
        <v>814.72482911430302</v>
      </c>
      <c r="AL426" s="125">
        <v>1072.1079330629414</v>
      </c>
      <c r="AM426" s="125">
        <v>466.79737770007262</v>
      </c>
      <c r="AN426" s="125">
        <v>898.52555612368394</v>
      </c>
      <c r="AO426" s="125">
        <v>1827.3819244404342</v>
      </c>
      <c r="AP426" s="125">
        <v>1831.292241130504</v>
      </c>
      <c r="AQ426" s="125">
        <v>1029.1778284869408</v>
      </c>
      <c r="AR426" s="125">
        <v>1652.8206778740737</v>
      </c>
      <c r="AS426" s="125">
        <v>1554.9307059953005</v>
      </c>
      <c r="AT426" s="125">
        <v>1330.5806608463722</v>
      </c>
      <c r="AU426" s="125">
        <v>1116.554415562947</v>
      </c>
      <c r="AV426" s="125">
        <v>229.69727259386212</v>
      </c>
      <c r="AW426" s="125">
        <v>781.16659025937736</v>
      </c>
      <c r="AX426" s="125">
        <v>1037.2269937771239</v>
      </c>
      <c r="AY426" s="125">
        <v>394.43511848398276</v>
      </c>
      <c r="AZ426" s="125">
        <v>498.35695242505335</v>
      </c>
    </row>
    <row r="427" spans="2:52" ht="15.75">
      <c r="B427" s="140">
        <v>44048</v>
      </c>
      <c r="C427" s="125">
        <v>1946.8395105863403</v>
      </c>
      <c r="D427" s="125">
        <v>470.56962612396666</v>
      </c>
      <c r="E427" s="125">
        <v>1533.56073299847</v>
      </c>
      <c r="F427" s="125">
        <v>2503.3434561927015</v>
      </c>
      <c r="G427" s="125">
        <v>1331.3764415923361</v>
      </c>
      <c r="H427" s="125">
        <v>850.18408801614009</v>
      </c>
      <c r="I427" s="125">
        <v>1406.7871674846933</v>
      </c>
      <c r="J427" s="125">
        <v>1571.3252903167504</v>
      </c>
      <c r="K427" s="125">
        <v>2324.7215078039712</v>
      </c>
      <c r="L427" s="125">
        <v>1904.6846732152294</v>
      </c>
      <c r="M427" s="125">
        <v>184.27815912334287</v>
      </c>
      <c r="N427" s="125">
        <v>1277.2418942312036</v>
      </c>
      <c r="O427" s="125">
        <v>1484.7364309923796</v>
      </c>
      <c r="P427" s="125">
        <v>1044.1812933977851</v>
      </c>
      <c r="Q427" s="125">
        <v>1483.118554308734</v>
      </c>
      <c r="R427" s="125">
        <v>733.64814300419937</v>
      </c>
      <c r="S427" s="125">
        <v>1011.4843194284683</v>
      </c>
      <c r="T427" s="125">
        <v>2691.1280646120258</v>
      </c>
      <c r="U427" s="125">
        <v>1734.4663158963128</v>
      </c>
      <c r="V427" s="125">
        <v>1541.4052442641453</v>
      </c>
      <c r="W427" s="125">
        <v>297.75277794191476</v>
      </c>
      <c r="X427" s="125">
        <v>940.55045117226143</v>
      </c>
      <c r="Y427" s="125">
        <v>1037.8387404406124</v>
      </c>
      <c r="Z427" s="125">
        <v>896.76699378678779</v>
      </c>
      <c r="AA427" s="125">
        <v>2143.9930786875443</v>
      </c>
      <c r="AB427" s="125">
        <v>429.23520399666046</v>
      </c>
      <c r="AC427" s="125">
        <v>1236.8390097344213</v>
      </c>
      <c r="AD427" s="125">
        <v>944.48633163330919</v>
      </c>
      <c r="AE427" s="125">
        <v>1421.5866411990496</v>
      </c>
      <c r="AF427" s="125">
        <v>494.27520154755575</v>
      </c>
      <c r="AG427" s="125">
        <v>2064.2463819653231</v>
      </c>
      <c r="AH427" s="125">
        <v>1028.1170826451344</v>
      </c>
      <c r="AI427" s="125">
        <v>1723.799518132013</v>
      </c>
      <c r="AJ427" s="125">
        <v>1970.3568484380389</v>
      </c>
      <c r="AK427" s="125">
        <v>824.35773498387368</v>
      </c>
      <c r="AL427" s="125">
        <v>1092.8344649769447</v>
      </c>
      <c r="AM427" s="125">
        <v>474.22519300211059</v>
      </c>
      <c r="AN427" s="125">
        <v>904.27912635852351</v>
      </c>
      <c r="AO427" s="125">
        <v>1837.0373407041734</v>
      </c>
      <c r="AP427" s="125">
        <v>1855.87813078872</v>
      </c>
      <c r="AQ427" s="125">
        <v>1039.0282744941433</v>
      </c>
      <c r="AR427" s="125">
        <v>1678.7619033952192</v>
      </c>
      <c r="AS427" s="125">
        <v>1580.0564422039313</v>
      </c>
      <c r="AT427" s="125">
        <v>1342.6563916308321</v>
      </c>
      <c r="AU427" s="125">
        <v>1130.4526414855384</v>
      </c>
      <c r="AV427" s="125">
        <v>230.56725129998858</v>
      </c>
      <c r="AW427" s="125">
        <v>790.51293676371131</v>
      </c>
      <c r="AX427" s="125">
        <v>1052.3286800184055</v>
      </c>
      <c r="AY427" s="125">
        <v>401.03534236548995</v>
      </c>
      <c r="AZ427" s="125">
        <v>504.37969122602971</v>
      </c>
    </row>
    <row r="428" spans="2:52" ht="15.75">
      <c r="B428" s="140">
        <v>44049</v>
      </c>
      <c r="C428" s="125">
        <v>1975.6546000201909</v>
      </c>
      <c r="D428" s="125">
        <v>478.98625511759366</v>
      </c>
      <c r="E428" s="125">
        <v>1559.9422626519151</v>
      </c>
      <c r="F428" s="125">
        <v>2519.9397876615581</v>
      </c>
      <c r="G428" s="125">
        <v>1347.6455482793624</v>
      </c>
      <c r="H428" s="125">
        <v>857.4872779621877</v>
      </c>
      <c r="I428" s="125">
        <v>1408.8306815932951</v>
      </c>
      <c r="J428" s="125">
        <v>1581.3746598618498</v>
      </c>
      <c r="K428" s="125">
        <v>2354.897605300383</v>
      </c>
      <c r="L428" s="125">
        <v>1936.1948751594427</v>
      </c>
      <c r="M428" s="125">
        <v>195.98220339530286</v>
      </c>
      <c r="N428" s="125">
        <v>1303.8377771053972</v>
      </c>
      <c r="O428" s="125">
        <v>1498.4406289018309</v>
      </c>
      <c r="P428" s="125">
        <v>1057.9127030775439</v>
      </c>
      <c r="Q428" s="125">
        <v>1498.0469077208611</v>
      </c>
      <c r="R428" s="125">
        <v>745.78933085363599</v>
      </c>
      <c r="S428" s="125">
        <v>1025.341881150764</v>
      </c>
      <c r="T428" s="125">
        <v>2726.9345862297064</v>
      </c>
      <c r="U428" s="125">
        <v>1739.8178861873544</v>
      </c>
      <c r="V428" s="125">
        <v>1553.4894337775074</v>
      </c>
      <c r="W428" s="125">
        <v>298.61361154341728</v>
      </c>
      <c r="X428" s="125">
        <v>947.65264272547699</v>
      </c>
      <c r="Y428" s="125">
        <v>1051.9455372772043</v>
      </c>
      <c r="Z428" s="125">
        <v>913.2629685082602</v>
      </c>
      <c r="AA428" s="125">
        <v>2173.023883260837</v>
      </c>
      <c r="AB428" s="125">
        <v>440.24911761710234</v>
      </c>
      <c r="AC428" s="125">
        <v>1251.8206375921475</v>
      </c>
      <c r="AD428" s="125">
        <v>961.88274144923344</v>
      </c>
      <c r="AE428" s="125">
        <v>1434.3627906537076</v>
      </c>
      <c r="AF428" s="125">
        <v>496.34496910425395</v>
      </c>
      <c r="AG428" s="125">
        <v>2068.143426018004</v>
      </c>
      <c r="AH428" s="125">
        <v>1036.9671809875088</v>
      </c>
      <c r="AI428" s="125">
        <v>1751.7155439065889</v>
      </c>
      <c r="AJ428" s="125">
        <v>1973.9595674613431</v>
      </c>
      <c r="AK428" s="125">
        <v>833.91120176672518</v>
      </c>
      <c r="AL428" s="125">
        <v>1113.5646071560436</v>
      </c>
      <c r="AM428" s="125">
        <v>481.59204128388552</v>
      </c>
      <c r="AN428" s="125">
        <v>910.15098178438177</v>
      </c>
      <c r="AO428" s="125">
        <v>1846.6927569679133</v>
      </c>
      <c r="AP428" s="125">
        <v>1879.8702522055576</v>
      </c>
      <c r="AQ428" s="125">
        <v>1049.5246513870638</v>
      </c>
      <c r="AR428" s="125">
        <v>1706.1339649986533</v>
      </c>
      <c r="AS428" s="125">
        <v>1607.5859681094505</v>
      </c>
      <c r="AT428" s="125">
        <v>1355.8238397740352</v>
      </c>
      <c r="AU428" s="125">
        <v>1143.2462396252647</v>
      </c>
      <c r="AV428" s="125">
        <v>231.39144165316105</v>
      </c>
      <c r="AW428" s="125">
        <v>799.70544938338958</v>
      </c>
      <c r="AX428" s="125">
        <v>1066.6697614286888</v>
      </c>
      <c r="AY428" s="125">
        <v>407.73122166556965</v>
      </c>
      <c r="AZ428" s="125">
        <v>510.35306331552266</v>
      </c>
    </row>
    <row r="429" spans="2:52" ht="15.75">
      <c r="B429" s="140">
        <v>44050</v>
      </c>
      <c r="C429" s="125">
        <v>2005.8361481946358</v>
      </c>
      <c r="D429" s="125">
        <v>487.46146853577022</v>
      </c>
      <c r="E429" s="125">
        <v>1585.6515911191432</v>
      </c>
      <c r="F429" s="125">
        <v>2535.6921713381239</v>
      </c>
      <c r="G429" s="125">
        <v>1364.6420971339137</v>
      </c>
      <c r="H429" s="125">
        <v>865.10551720278295</v>
      </c>
      <c r="I429" s="125">
        <v>1410.8541612498516</v>
      </c>
      <c r="J429" s="125">
        <v>1589.868944484642</v>
      </c>
      <c r="K429" s="125">
        <v>2384.6706276098162</v>
      </c>
      <c r="L429" s="125">
        <v>1967.9351571468892</v>
      </c>
      <c r="M429" s="125">
        <v>207.05059698697545</v>
      </c>
      <c r="N429" s="125">
        <v>1331.2170674102108</v>
      </c>
      <c r="O429" s="125">
        <v>1512.1685013881252</v>
      </c>
      <c r="P429" s="125">
        <v>1071.8308480457929</v>
      </c>
      <c r="Q429" s="125">
        <v>1512.6673666737754</v>
      </c>
      <c r="R429" s="125">
        <v>757.76744243751557</v>
      </c>
      <c r="S429" s="125">
        <v>1039.3367435553757</v>
      </c>
      <c r="T429" s="125">
        <v>2761.0909102754085</v>
      </c>
      <c r="U429" s="125">
        <v>1745.3269775249178</v>
      </c>
      <c r="V429" s="125">
        <v>1565.2782529957638</v>
      </c>
      <c r="W429" s="125">
        <v>299.41067969295665</v>
      </c>
      <c r="X429" s="125">
        <v>954.70762938015127</v>
      </c>
      <c r="Y429" s="125">
        <v>1063.7928148503306</v>
      </c>
      <c r="Z429" s="125">
        <v>929.71239045783636</v>
      </c>
      <c r="AA429" s="125">
        <v>2199.1842478316776</v>
      </c>
      <c r="AB429" s="125">
        <v>449.64569683454243</v>
      </c>
      <c r="AC429" s="125">
        <v>1265.8665096231387</v>
      </c>
      <c r="AD429" s="125">
        <v>979.72905841556963</v>
      </c>
      <c r="AE429" s="125">
        <v>1447.2127906832479</v>
      </c>
      <c r="AF429" s="125">
        <v>498.23612727788696</v>
      </c>
      <c r="AG429" s="125">
        <v>2072.0308199409637</v>
      </c>
      <c r="AH429" s="125">
        <v>1045.9194744608576</v>
      </c>
      <c r="AI429" s="125">
        <v>1778.5045395659924</v>
      </c>
      <c r="AJ429" s="125">
        <v>1977.4668210396762</v>
      </c>
      <c r="AK429" s="125">
        <v>843.40478369958817</v>
      </c>
      <c r="AL429" s="125">
        <v>1134.7496427371918</v>
      </c>
      <c r="AM429" s="125">
        <v>488.77937556155285</v>
      </c>
      <c r="AN429" s="125">
        <v>916.06300953926541</v>
      </c>
      <c r="AO429" s="125">
        <v>1855.9705871207805</v>
      </c>
      <c r="AP429" s="125">
        <v>1902.6443163421834</v>
      </c>
      <c r="AQ429" s="125">
        <v>1059.9079903749839</v>
      </c>
      <c r="AR429" s="125">
        <v>1733.9097566662422</v>
      </c>
      <c r="AS429" s="125">
        <v>1631.6302699289304</v>
      </c>
      <c r="AT429" s="125">
        <v>1368.5367770168632</v>
      </c>
      <c r="AU429" s="125">
        <v>1155.7904596746173</v>
      </c>
      <c r="AV429" s="125">
        <v>232.21563200633349</v>
      </c>
      <c r="AW429" s="125">
        <v>808.95799473854356</v>
      </c>
      <c r="AX429" s="125">
        <v>1081.2807348757779</v>
      </c>
      <c r="AY429" s="125">
        <v>413.95679515766767</v>
      </c>
      <c r="AZ429" s="125">
        <v>515.14163432941371</v>
      </c>
    </row>
    <row r="430" spans="2:52" ht="15.75">
      <c r="B430" s="140">
        <v>44051</v>
      </c>
      <c r="C430" s="125">
        <v>2034.9833832498673</v>
      </c>
      <c r="D430" s="125">
        <v>495.7999849633311</v>
      </c>
      <c r="E430" s="125">
        <v>1609.4626613069827</v>
      </c>
      <c r="F430" s="125">
        <v>2551.8488648872758</v>
      </c>
      <c r="G430" s="125">
        <v>1384.5216598273546</v>
      </c>
      <c r="H430" s="125">
        <v>872.664219568818</v>
      </c>
      <c r="I430" s="125">
        <v>1413.1541163446309</v>
      </c>
      <c r="J430" s="125">
        <v>1595.7812013119049</v>
      </c>
      <c r="K430" s="125">
        <v>2414.7403026146162</v>
      </c>
      <c r="L430" s="125">
        <v>2001.0882113296229</v>
      </c>
      <c r="M430" s="125">
        <v>217.95755548524158</v>
      </c>
      <c r="N430" s="125">
        <v>1358.0847446991097</v>
      </c>
      <c r="O430" s="125">
        <v>1525.9843080169771</v>
      </c>
      <c r="P430" s="125">
        <v>1085.8508486259454</v>
      </c>
      <c r="Q430" s="125">
        <v>1527.5368579098765</v>
      </c>
      <c r="R430" s="125">
        <v>769.26591794622641</v>
      </c>
      <c r="S430" s="125">
        <v>1053.3316059599872</v>
      </c>
      <c r="T430" s="125">
        <v>2787.7153269674427</v>
      </c>
      <c r="U430" s="125">
        <v>1750.5168814787396</v>
      </c>
      <c r="V430" s="125">
        <v>1576.993820380834</v>
      </c>
      <c r="W430" s="125">
        <v>300.22900299315035</v>
      </c>
      <c r="X430" s="125">
        <v>961.91424389074564</v>
      </c>
      <c r="Y430" s="125">
        <v>1074.0771738297817</v>
      </c>
      <c r="Z430" s="125">
        <v>945.66835302531115</v>
      </c>
      <c r="AA430" s="125">
        <v>2228.4358554820819</v>
      </c>
      <c r="AB430" s="125">
        <v>461.14080085587733</v>
      </c>
      <c r="AC430" s="125">
        <v>1279.1250936368765</v>
      </c>
      <c r="AD430" s="125">
        <v>996.84427626248635</v>
      </c>
      <c r="AE430" s="125">
        <v>1460.8899171514711</v>
      </c>
      <c r="AF430" s="125">
        <v>500.00120823994433</v>
      </c>
      <c r="AG430" s="125">
        <v>2076.0597490998439</v>
      </c>
      <c r="AH430" s="125">
        <v>1054.7968248381585</v>
      </c>
      <c r="AI430" s="125">
        <v>1803.1878904834689</v>
      </c>
      <c r="AJ430" s="125">
        <v>1980.9197327493332</v>
      </c>
      <c r="AK430" s="125">
        <v>852.83970292225843</v>
      </c>
      <c r="AL430" s="125">
        <v>1158.1622118823427</v>
      </c>
      <c r="AM430" s="125">
        <v>495.80751817520013</v>
      </c>
      <c r="AN430" s="125">
        <v>921.94602394540857</v>
      </c>
      <c r="AO430" s="125">
        <v>1864.9112868175112</v>
      </c>
      <c r="AP430" s="125">
        <v>1924.6747828681105</v>
      </c>
      <c r="AQ430" s="125">
        <v>1070.1459949136174</v>
      </c>
      <c r="AR430" s="125">
        <v>1760.0036883774567</v>
      </c>
      <c r="AS430" s="125">
        <v>1655.9879167468155</v>
      </c>
      <c r="AT430" s="125">
        <v>1381.2586262381301</v>
      </c>
      <c r="AU430" s="125">
        <v>1168.2961851194152</v>
      </c>
      <c r="AV430" s="125">
        <v>233.29165830075303</v>
      </c>
      <c r="AW430" s="125">
        <v>817.91037641631999</v>
      </c>
      <c r="AX430" s="125">
        <v>1095.8843476309542</v>
      </c>
      <c r="AY430" s="125">
        <v>420.5251338996506</v>
      </c>
      <c r="AZ430" s="125">
        <v>519.80678856459622</v>
      </c>
    </row>
    <row r="431" spans="2:52" ht="15.75">
      <c r="B431" s="140">
        <v>44052</v>
      </c>
      <c r="C431" s="125">
        <v>2064.0228166560541</v>
      </c>
      <c r="D431" s="125">
        <v>504.23614209847455</v>
      </c>
      <c r="E431" s="125">
        <v>1632.2843649601784</v>
      </c>
      <c r="F431" s="125">
        <v>2566.0585905063053</v>
      </c>
      <c r="G431" s="125">
        <v>1406.6970762801316</v>
      </c>
      <c r="H431" s="125">
        <v>879.53080576809123</v>
      </c>
      <c r="I431" s="125">
        <v>1415.0814306313709</v>
      </c>
      <c r="J431" s="125">
        <v>1604.6129100216126</v>
      </c>
      <c r="K431" s="125">
        <v>2446.5732652773027</v>
      </c>
      <c r="L431" s="125">
        <v>2033.9721660465875</v>
      </c>
      <c r="M431" s="125">
        <v>229.01585938357621</v>
      </c>
      <c r="N431" s="125">
        <v>1385.4720289572967</v>
      </c>
      <c r="O431" s="125">
        <v>1539.6715955143979</v>
      </c>
      <c r="P431" s="125">
        <v>1099.7435296912186</v>
      </c>
      <c r="Q431" s="125">
        <v>1541.7860323678578</v>
      </c>
      <c r="R431" s="125">
        <v>782.70851834628775</v>
      </c>
      <c r="S431" s="125">
        <v>1067.208782065471</v>
      </c>
      <c r="T431" s="125">
        <v>2813.4086265937235</v>
      </c>
      <c r="U431" s="125">
        <v>1755.2694572639286</v>
      </c>
      <c r="V431" s="125">
        <v>1589.1748913509905</v>
      </c>
      <c r="W431" s="125">
        <v>301.20673992325192</v>
      </c>
      <c r="X431" s="125">
        <v>968.77468914537246</v>
      </c>
      <c r="Y431" s="125">
        <v>1083.3381630979773</v>
      </c>
      <c r="Z431" s="125">
        <v>962.44829965535132</v>
      </c>
      <c r="AA431" s="125">
        <v>2256.9002521619141</v>
      </c>
      <c r="AB431" s="125">
        <v>471.9675848759718</v>
      </c>
      <c r="AC431" s="125">
        <v>1292.4367991604292</v>
      </c>
      <c r="AD431" s="125">
        <v>1015.4779307420432</v>
      </c>
      <c r="AE431" s="125">
        <v>1473.8506930433352</v>
      </c>
      <c r="AF431" s="125">
        <v>501.76628920200164</v>
      </c>
      <c r="AG431" s="125">
        <v>2080.2591638838107</v>
      </c>
      <c r="AH431" s="125">
        <v>1063.3130857526837</v>
      </c>
      <c r="AI431" s="125">
        <v>1827.3146833193791</v>
      </c>
      <c r="AJ431" s="125">
        <v>1984.3418017767692</v>
      </c>
      <c r="AK431" s="125">
        <v>862.54715931936585</v>
      </c>
      <c r="AL431" s="125">
        <v>1177.2460731778351</v>
      </c>
      <c r="AM431" s="125">
        <v>502.730662031728</v>
      </c>
      <c r="AN431" s="125">
        <v>927.9897276676528</v>
      </c>
      <c r="AO431" s="125">
        <v>1873.6497082405604</v>
      </c>
      <c r="AP431" s="125">
        <v>1945.4899667317757</v>
      </c>
      <c r="AQ431" s="125">
        <v>1080.5939269901089</v>
      </c>
      <c r="AR431" s="125">
        <v>1785.7231761431597</v>
      </c>
      <c r="AS431" s="125">
        <v>1679.1109054420524</v>
      </c>
      <c r="AT431" s="125">
        <v>1392.9600539281639</v>
      </c>
      <c r="AU431" s="125">
        <v>1181.277235246537</v>
      </c>
      <c r="AV431" s="125">
        <v>234.25321371278753</v>
      </c>
      <c r="AW431" s="125">
        <v>826.57385055462089</v>
      </c>
      <c r="AX431" s="125">
        <v>1109.4869062859768</v>
      </c>
      <c r="AY431" s="125">
        <v>427.29275476365984</v>
      </c>
      <c r="AZ431" s="125">
        <v>523.83017555049435</v>
      </c>
    </row>
    <row r="432" spans="2:52" ht="15.75">
      <c r="B432" s="140">
        <v>44053</v>
      </c>
      <c r="C432" s="125">
        <v>2090.1428648637861</v>
      </c>
      <c r="D432" s="125">
        <v>513.59012188489532</v>
      </c>
      <c r="E432" s="125">
        <v>1654.7131622862187</v>
      </c>
      <c r="F432" s="125">
        <v>2580.085787881887</v>
      </c>
      <c r="G432" s="125">
        <v>1429.5330478224059</v>
      </c>
      <c r="H432" s="125">
        <v>886.21133923436378</v>
      </c>
      <c r="I432" s="125">
        <v>1417.2331307810164</v>
      </c>
      <c r="J432" s="125">
        <v>1613.4446187313208</v>
      </c>
      <c r="K432" s="125">
        <v>2477.4783568412527</v>
      </c>
      <c r="L432" s="125">
        <v>2065.9586740452128</v>
      </c>
      <c r="M432" s="125">
        <v>241.94075654942176</v>
      </c>
      <c r="N432" s="125">
        <v>1411.3084862609924</v>
      </c>
      <c r="O432" s="125">
        <v>1553.224727076378</v>
      </c>
      <c r="P432" s="125">
        <v>1113.6425767322355</v>
      </c>
      <c r="Q432" s="125">
        <v>1555.251887098724</v>
      </c>
      <c r="R432" s="125">
        <v>796.88016558060542</v>
      </c>
      <c r="S432" s="125">
        <v>1081.0859581709549</v>
      </c>
      <c r="T432" s="125">
        <v>2838.5856632924583</v>
      </c>
      <c r="U432" s="125">
        <v>1760.2044258398269</v>
      </c>
      <c r="V432" s="125">
        <v>1601.1527475581147</v>
      </c>
      <c r="W432" s="125">
        <v>302.26949745597102</v>
      </c>
      <c r="X432" s="125">
        <v>976.21303679425887</v>
      </c>
      <c r="Y432" s="125">
        <v>1094.8333406961913</v>
      </c>
      <c r="Z432" s="125">
        <v>979.70541219732911</v>
      </c>
      <c r="AA432" s="125">
        <v>2283.7134258303026</v>
      </c>
      <c r="AB432" s="125">
        <v>482.59387289569429</v>
      </c>
      <c r="AC432" s="125">
        <v>1305.454293245009</v>
      </c>
      <c r="AD432" s="125">
        <v>1034.1303313528672</v>
      </c>
      <c r="AE432" s="125">
        <v>1487.4318137642113</v>
      </c>
      <c r="AF432" s="125">
        <v>503.64694094133654</v>
      </c>
      <c r="AG432" s="125">
        <v>2084.9121347647051</v>
      </c>
      <c r="AH432" s="125">
        <v>1071.5840783528706</v>
      </c>
      <c r="AI432" s="125">
        <v>1850.21241039183</v>
      </c>
      <c r="AJ432" s="125">
        <v>1987.659593164313</v>
      </c>
      <c r="AK432" s="125">
        <v>872.2692813940215</v>
      </c>
      <c r="AL432" s="125">
        <v>1195.9472463731909</v>
      </c>
      <c r="AM432" s="125">
        <v>509.75880464537533</v>
      </c>
      <c r="AN432" s="125">
        <v>934.23875662713704</v>
      </c>
      <c r="AO432" s="125">
        <v>1882.1319105169464</v>
      </c>
      <c r="AP432" s="125">
        <v>1965.2230495947977</v>
      </c>
      <c r="AQ432" s="125">
        <v>1090.6704488073131</v>
      </c>
      <c r="AR432" s="125">
        <v>1811.1623539161337</v>
      </c>
      <c r="AS432" s="125">
        <v>1701.8185642101569</v>
      </c>
      <c r="AT432" s="125">
        <v>1404.3183704483074</v>
      </c>
      <c r="AU432" s="125">
        <v>1192.9193426065499</v>
      </c>
      <c r="AV432" s="125">
        <v>235.14608659539098</v>
      </c>
      <c r="AW432" s="125">
        <v>834.86962418813471</v>
      </c>
      <c r="AX432" s="125">
        <v>1123.3176463902996</v>
      </c>
      <c r="AY432" s="125">
        <v>434.25965774969518</v>
      </c>
      <c r="AZ432" s="125">
        <v>527.80419582490913</v>
      </c>
    </row>
    <row r="433" spans="2:52" ht="15.75">
      <c r="B433" s="140">
        <v>44054</v>
      </c>
      <c r="C433" s="125">
        <v>2112.9414568577072</v>
      </c>
      <c r="D433" s="125">
        <v>524.07673387927514</v>
      </c>
      <c r="E433" s="125">
        <v>1675.3194423115995</v>
      </c>
      <c r="F433" s="125">
        <v>2593.1728666702429</v>
      </c>
      <c r="G433" s="125">
        <v>1452.1875203745724</v>
      </c>
      <c r="H433" s="125">
        <v>892.77279895151594</v>
      </c>
      <c r="I433" s="125">
        <v>1419.5451065470227</v>
      </c>
      <c r="J433" s="125">
        <v>1626.5601462836112</v>
      </c>
      <c r="K433" s="125">
        <v>2507.353810798862</v>
      </c>
      <c r="L433" s="125">
        <v>2096.7584533997965</v>
      </c>
      <c r="M433" s="125">
        <v>255.27933114212098</v>
      </c>
      <c r="N433" s="125">
        <v>1437.2968286787875</v>
      </c>
      <c r="O433" s="125">
        <v>1566.995439273149</v>
      </c>
      <c r="P433" s="125">
        <v>1127.1766411639312</v>
      </c>
      <c r="Q433" s="125">
        <v>1569.1524163602439</v>
      </c>
      <c r="R433" s="125">
        <v>811.27564298333516</v>
      </c>
      <c r="S433" s="125">
        <v>1097.0079337237837</v>
      </c>
      <c r="T433" s="125">
        <v>2863.1419552806906</v>
      </c>
      <c r="U433" s="125">
        <v>1768.0597517124247</v>
      </c>
      <c r="V433" s="125">
        <v>1613.2322111467552</v>
      </c>
      <c r="W433" s="125">
        <v>303.52355134457963</v>
      </c>
      <c r="X433" s="125">
        <v>983.72862882257584</v>
      </c>
      <c r="Y433" s="125">
        <v>1105.7560391985051</v>
      </c>
      <c r="Z433" s="125">
        <v>998.07280834903486</v>
      </c>
      <c r="AA433" s="125">
        <v>2304.276912403051</v>
      </c>
      <c r="AB433" s="125">
        <v>491.32213211189395</v>
      </c>
      <c r="AC433" s="125">
        <v>1318.2007314205337</v>
      </c>
      <c r="AD433" s="125">
        <v>1051.6767102189285</v>
      </c>
      <c r="AE433" s="125">
        <v>1501.3452620720579</v>
      </c>
      <c r="AF433" s="125">
        <v>505.59063128645937</v>
      </c>
      <c r="AG433" s="125">
        <v>2089.9028601858649</v>
      </c>
      <c r="AH433" s="125">
        <v>1079.7256237871566</v>
      </c>
      <c r="AI433" s="125">
        <v>1874.3206512916879</v>
      </c>
      <c r="AJ433" s="125">
        <v>1990.9626975603228</v>
      </c>
      <c r="AK433" s="125">
        <v>881.9021872635924</v>
      </c>
      <c r="AL433" s="125">
        <v>1214.4029215420437</v>
      </c>
      <c r="AM433" s="125">
        <v>516.45501570425756</v>
      </c>
      <c r="AN433" s="125">
        <v>940.56701434664342</v>
      </c>
      <c r="AO433" s="125">
        <v>1890.4522901743869</v>
      </c>
      <c r="AP433" s="125">
        <v>1983.5965696621388</v>
      </c>
      <c r="AQ433" s="125">
        <v>1101.2152705166623</v>
      </c>
      <c r="AR433" s="125">
        <v>1835.5869768646774</v>
      </c>
      <c r="AS433" s="125">
        <v>1724.5158766811448</v>
      </c>
      <c r="AT433" s="125">
        <v>1415.7301588390831</v>
      </c>
      <c r="AU433" s="125">
        <v>1203.905368010679</v>
      </c>
      <c r="AV433" s="125">
        <v>236.35947794867261</v>
      </c>
      <c r="AW433" s="125">
        <v>843.40928080951744</v>
      </c>
      <c r="AX433" s="125">
        <v>1137.1876435181573</v>
      </c>
      <c r="AY433" s="125">
        <v>440.96350833465596</v>
      </c>
      <c r="AZ433" s="125">
        <v>532.32124992564138</v>
      </c>
    </row>
    <row r="434" spans="2:52" ht="15.75">
      <c r="B434" s="140">
        <v>44055</v>
      </c>
      <c r="C434" s="125">
        <v>2133.9977411184186</v>
      </c>
      <c r="D434" s="125">
        <v>534.68051472275408</v>
      </c>
      <c r="E434" s="125">
        <v>1690.377695645102</v>
      </c>
      <c r="F434" s="125">
        <v>2606.0224624751863</v>
      </c>
      <c r="G434" s="125">
        <v>1476.7376088732269</v>
      </c>
      <c r="H434" s="125">
        <v>899.00928656169378</v>
      </c>
      <c r="I434" s="125">
        <v>1421.8570823130287</v>
      </c>
      <c r="J434" s="125">
        <v>1639.4116028113588</v>
      </c>
      <c r="K434" s="125">
        <v>2535.8098547746044</v>
      </c>
      <c r="L434" s="125">
        <v>2126.0109108262091</v>
      </c>
      <c r="M434" s="125">
        <v>269.12239040171511</v>
      </c>
      <c r="N434" s="125">
        <v>1461.1347976390659</v>
      </c>
      <c r="O434" s="125">
        <v>1580.358046859586</v>
      </c>
      <c r="P434" s="125">
        <v>1140.7340475066881</v>
      </c>
      <c r="Q434" s="125">
        <v>1585.0316203081752</v>
      </c>
      <c r="R434" s="125">
        <v>824.61592102069369</v>
      </c>
      <c r="S434" s="125">
        <v>1112.9299092766128</v>
      </c>
      <c r="T434" s="125">
        <v>2887.6982472689233</v>
      </c>
      <c r="U434" s="125">
        <v>1773.2164933406632</v>
      </c>
      <c r="V434" s="125">
        <v>1624.3594009039748</v>
      </c>
      <c r="W434" s="125">
        <v>304.86262583580572</v>
      </c>
      <c r="X434" s="125">
        <v>991.72628299659959</v>
      </c>
      <c r="Y434" s="125">
        <v>1116.5571492202732</v>
      </c>
      <c r="Z434" s="125">
        <v>1019.0634531971001</v>
      </c>
      <c r="AA434" s="125">
        <v>2328.8004541631294</v>
      </c>
      <c r="AB434" s="125">
        <v>500.77217692943321</v>
      </c>
      <c r="AC434" s="125">
        <v>1330.3778159780456</v>
      </c>
      <c r="AD434" s="125">
        <v>1070.2541263046837</v>
      </c>
      <c r="AE434" s="125">
        <v>1516.0858368185879</v>
      </c>
      <c r="AF434" s="125">
        <v>507.29267364272891</v>
      </c>
      <c r="AG434" s="125">
        <v>2094.7488336611964</v>
      </c>
      <c r="AH434" s="125">
        <v>1087.8126651515895</v>
      </c>
      <c r="AI434" s="125">
        <v>1898.2990286391801</v>
      </c>
      <c r="AJ434" s="125">
        <v>1994.2290844774973</v>
      </c>
      <c r="AK434" s="125">
        <v>891.31877438932736</v>
      </c>
      <c r="AL434" s="125">
        <v>1233.2773874619895</v>
      </c>
      <c r="AM434" s="125">
        <v>523.25622552025948</v>
      </c>
      <c r="AN434" s="125">
        <v>946.93656029320334</v>
      </c>
      <c r="AO434" s="125">
        <v>1898.7726698318274</v>
      </c>
      <c r="AP434" s="125">
        <v>2001.4151661394062</v>
      </c>
      <c r="AQ434" s="125">
        <v>1111.5663129602965</v>
      </c>
      <c r="AR434" s="125">
        <v>1858.9363808858875</v>
      </c>
      <c r="AS434" s="125">
        <v>1747.8467766803549</v>
      </c>
      <c r="AT434" s="125">
        <v>1428.4386400926919</v>
      </c>
      <c r="AU434" s="125">
        <v>1214.9600142316226</v>
      </c>
      <c r="AV434" s="125">
        <v>237.50418677252324</v>
      </c>
      <c r="AW434" s="125">
        <v>851.59249306401477</v>
      </c>
      <c r="AX434" s="125">
        <v>1150.2749537392781</v>
      </c>
      <c r="AY434" s="125">
        <v>448.08983701831215</v>
      </c>
      <c r="AZ434" s="125">
        <v>537.60348805436661</v>
      </c>
    </row>
    <row r="435" spans="2:52" ht="15.75">
      <c r="B435" s="140">
        <v>44056</v>
      </c>
      <c r="C435" s="125">
        <v>2154.6810899445968</v>
      </c>
      <c r="D435" s="125">
        <v>545.38193627381588</v>
      </c>
      <c r="E435" s="125">
        <v>1705.9140639068296</v>
      </c>
      <c r="F435" s="125">
        <v>2619.0035571221842</v>
      </c>
      <c r="G435" s="125">
        <v>1501.1069214853194</v>
      </c>
      <c r="H435" s="125">
        <v>905.25073557808514</v>
      </c>
      <c r="I435" s="125">
        <v>1424.169058079035</v>
      </c>
      <c r="J435" s="125">
        <v>1652.6444952634463</v>
      </c>
      <c r="K435" s="125">
        <v>2562.6409603315551</v>
      </c>
      <c r="L435" s="125">
        <v>2153.5048032438217</v>
      </c>
      <c r="M435" s="125">
        <v>283.52038279489352</v>
      </c>
      <c r="N435" s="125">
        <v>1485.0287242729598</v>
      </c>
      <c r="O435" s="125">
        <v>1593.9235793903881</v>
      </c>
      <c r="P435" s="125">
        <v>1153.6506122912181</v>
      </c>
      <c r="Q435" s="125">
        <v>1601.5311410342263</v>
      </c>
      <c r="R435" s="125">
        <v>838.4710084454</v>
      </c>
      <c r="S435" s="125">
        <v>1128.8518848294418</v>
      </c>
      <c r="T435" s="125">
        <v>2907.7310926538921</v>
      </c>
      <c r="U435" s="125">
        <v>1778.5079569165846</v>
      </c>
      <c r="V435" s="125">
        <v>1634.8911241462617</v>
      </c>
      <c r="W435" s="125">
        <v>306.41425183357558</v>
      </c>
      <c r="X435" s="125">
        <v>999.64097098530897</v>
      </c>
      <c r="Y435" s="125">
        <v>1127.1961412679814</v>
      </c>
      <c r="Z435" s="125">
        <v>1038.960107905601</v>
      </c>
      <c r="AA435" s="125">
        <v>2352.6231861567221</v>
      </c>
      <c r="AB435" s="125">
        <v>510.95737374833698</v>
      </c>
      <c r="AC435" s="125">
        <v>1342.2743099965367</v>
      </c>
      <c r="AD435" s="125">
        <v>1087.7630129082111</v>
      </c>
      <c r="AE435" s="125">
        <v>1530.4128483457769</v>
      </c>
      <c r="AF435" s="125">
        <v>508.9421838275087</v>
      </c>
      <c r="AG435" s="125">
        <v>2099.0624416468718</v>
      </c>
      <c r="AH435" s="125">
        <v>1095.2592836952504</v>
      </c>
      <c r="AI435" s="125">
        <v>1921.7440378251717</v>
      </c>
      <c r="AJ435" s="125">
        <v>1997.5439384667341</v>
      </c>
      <c r="AK435" s="125">
        <v>900.41027232941076</v>
      </c>
      <c r="AL435" s="125">
        <v>1250.3719926897907</v>
      </c>
      <c r="AM435" s="125">
        <v>531.62902963637339</v>
      </c>
      <c r="AN435" s="125">
        <v>953.19451643691559</v>
      </c>
      <c r="AO435" s="125">
        <v>1906.8233451243584</v>
      </c>
      <c r="AP435" s="125">
        <v>2018.2349001545406</v>
      </c>
      <c r="AQ435" s="125">
        <v>1122.3695070239332</v>
      </c>
      <c r="AR435" s="125">
        <v>1881.9385352146121</v>
      </c>
      <c r="AS435" s="125">
        <v>1771.8304787595769</v>
      </c>
      <c r="AT435" s="125">
        <v>1439.7301167745447</v>
      </c>
      <c r="AU435" s="125">
        <v>1226.1251232308528</v>
      </c>
      <c r="AV435" s="125">
        <v>238.71757812580486</v>
      </c>
      <c r="AW435" s="125">
        <v>859.82635793906934</v>
      </c>
      <c r="AX435" s="125">
        <v>1163.5511883861629</v>
      </c>
      <c r="AY435" s="125">
        <v>455.02485486482328</v>
      </c>
      <c r="AZ435" s="125">
        <v>543.4287600094093</v>
      </c>
    </row>
    <row r="436" spans="2:52" ht="15.75">
      <c r="B436" s="140">
        <v>44057</v>
      </c>
      <c r="C436" s="125">
        <v>2172.1158215090222</v>
      </c>
      <c r="D436" s="125">
        <v>555.80996384364607</v>
      </c>
      <c r="E436" s="125">
        <v>1720.3474541658202</v>
      </c>
      <c r="F436" s="125">
        <v>2631.7255794236421</v>
      </c>
      <c r="G436" s="125">
        <v>1525.0127247242672</v>
      </c>
      <c r="H436" s="125">
        <v>911.03325451974183</v>
      </c>
      <c r="I436" s="125">
        <v>1426.973881365351</v>
      </c>
      <c r="J436" s="125">
        <v>1665.8773877155334</v>
      </c>
      <c r="K436" s="125">
        <v>2588.4723596079316</v>
      </c>
      <c r="L436" s="125">
        <v>2180.1940882587851</v>
      </c>
      <c r="M436" s="125">
        <v>297.95873396142349</v>
      </c>
      <c r="N436" s="125">
        <v>1507.7475397609248</v>
      </c>
      <c r="O436" s="125">
        <v>1608.0009337253107</v>
      </c>
      <c r="P436" s="125">
        <v>1166.4122716659779</v>
      </c>
      <c r="Q436" s="125">
        <v>1618.5332541863459</v>
      </c>
      <c r="R436" s="125">
        <v>852.65864354889004</v>
      </c>
      <c r="S436" s="125">
        <v>1145.7055435836987</v>
      </c>
      <c r="T436" s="125">
        <v>2927.7793030069429</v>
      </c>
      <c r="U436" s="125">
        <v>1783.7455317134325</v>
      </c>
      <c r="V436" s="125">
        <v>1645.2692548350935</v>
      </c>
      <c r="W436" s="125">
        <v>308.1465466119077</v>
      </c>
      <c r="X436" s="125">
        <v>1007.4269183416336</v>
      </c>
      <c r="Y436" s="125">
        <v>1137.0169441653538</v>
      </c>
      <c r="Z436" s="125">
        <v>1059.1384068840748</v>
      </c>
      <c r="AA436" s="125">
        <v>2379.3019579520865</v>
      </c>
      <c r="AB436" s="125">
        <v>522.05148576892759</v>
      </c>
      <c r="AC436" s="125">
        <v>1354.0863544353217</v>
      </c>
      <c r="AD436" s="125">
        <v>1104.5782926548534</v>
      </c>
      <c r="AE436" s="125">
        <v>1544.2007506763234</v>
      </c>
      <c r="AF436" s="125">
        <v>510.6652390523742</v>
      </c>
      <c r="AG436" s="125">
        <v>2103.4629008000443</v>
      </c>
      <c r="AH436" s="125">
        <v>1102.4538209158413</v>
      </c>
      <c r="AI436" s="125">
        <v>1944.8087323220921</v>
      </c>
      <c r="AJ436" s="125">
        <v>2000.761858311846</v>
      </c>
      <c r="AK436" s="125">
        <v>909.36977917156037</v>
      </c>
      <c r="AL436" s="125">
        <v>1269.8710344712804</v>
      </c>
      <c r="AM436" s="125">
        <v>538.27782190171786</v>
      </c>
      <c r="AN436" s="125">
        <v>959.21032270844796</v>
      </c>
      <c r="AO436" s="125">
        <v>1915.4269143649533</v>
      </c>
      <c r="AP436" s="125">
        <v>2034.3110365589766</v>
      </c>
      <c r="AQ436" s="125">
        <v>1133.6248527075727</v>
      </c>
      <c r="AR436" s="125">
        <v>1904.5934398508518</v>
      </c>
      <c r="AS436" s="125">
        <v>1797.51540769335</v>
      </c>
      <c r="AT436" s="125">
        <v>1450.785426027772</v>
      </c>
      <c r="AU436" s="125">
        <v>1237.0659593165922</v>
      </c>
      <c r="AV436" s="125">
        <v>240.20569959681066</v>
      </c>
      <c r="AW436" s="125">
        <v>867.46927557428774</v>
      </c>
      <c r="AX436" s="125">
        <v>1176.6998377065577</v>
      </c>
      <c r="AY436" s="125">
        <v>462.02364299038294</v>
      </c>
      <c r="AZ436" s="125">
        <v>550.56224981876244</v>
      </c>
    </row>
    <row r="437" spans="2:52" ht="15.75">
      <c r="B437" s="140">
        <v>44058</v>
      </c>
      <c r="C437" s="125">
        <v>2191.0830846247313</v>
      </c>
      <c r="D437" s="125">
        <v>566.55044167774076</v>
      </c>
      <c r="E437" s="125">
        <v>1734.9086573264156</v>
      </c>
      <c r="F437" s="125">
        <v>2643.8607636090651</v>
      </c>
      <c r="G437" s="125">
        <v>1546.0752848193692</v>
      </c>
      <c r="H437" s="125">
        <v>916.46599432335756</v>
      </c>
      <c r="I437" s="125">
        <v>1429.2618157889033</v>
      </c>
      <c r="J437" s="125">
        <v>1679.7264458915538</v>
      </c>
      <c r="K437" s="125">
        <v>2612.9694868957299</v>
      </c>
      <c r="L437" s="125">
        <v>2205.878286769102</v>
      </c>
      <c r="M437" s="125">
        <v>312.50807175467031</v>
      </c>
      <c r="N437" s="125">
        <v>1529.5790264244126</v>
      </c>
      <c r="O437" s="125">
        <v>1622.2936139734209</v>
      </c>
      <c r="P437" s="125">
        <v>1179.1123932752125</v>
      </c>
      <c r="Q437" s="125">
        <v>1635.0146634736197</v>
      </c>
      <c r="R437" s="125">
        <v>867.0669112469576</v>
      </c>
      <c r="S437" s="125">
        <v>1162.5592023379561</v>
      </c>
      <c r="T437" s="125">
        <v>2946.2172647050274</v>
      </c>
      <c r="U437" s="125">
        <v>1788.6286841556066</v>
      </c>
      <c r="V437" s="125">
        <v>1655.3472893040982</v>
      </c>
      <c r="W437" s="125">
        <v>309.91072411622145</v>
      </c>
      <c r="X437" s="125">
        <v>1014.8509614758103</v>
      </c>
      <c r="Y437" s="125">
        <v>1147.7116642666449</v>
      </c>
      <c r="Z437" s="125">
        <v>1078.8814374453179</v>
      </c>
      <c r="AA437" s="125">
        <v>2402.8894866678861</v>
      </c>
      <c r="AB437" s="125">
        <v>529.50993698277045</v>
      </c>
      <c r="AC437" s="125">
        <v>1366.1871619530998</v>
      </c>
      <c r="AD437" s="125">
        <v>1123.2869316594788</v>
      </c>
      <c r="AE437" s="125">
        <v>1557.4569288677169</v>
      </c>
      <c r="AF437" s="125">
        <v>512.30424280285615</v>
      </c>
      <c r="AG437" s="125">
        <v>2107.6816158434544</v>
      </c>
      <c r="AH437" s="125">
        <v>1108.8307970886378</v>
      </c>
      <c r="AI437" s="125">
        <v>1968.5041926447882</v>
      </c>
      <c r="AJ437" s="125">
        <v>2003.9474667755835</v>
      </c>
      <c r="AK437" s="125">
        <v>918.04330530152015</v>
      </c>
      <c r="AL437" s="125">
        <v>1289.2076143234667</v>
      </c>
      <c r="AM437" s="125">
        <v>544.72000370950445</v>
      </c>
      <c r="AN437" s="125">
        <v>965.12235046333149</v>
      </c>
      <c r="AO437" s="125">
        <v>1924.0439688237934</v>
      </c>
      <c r="AP437" s="125">
        <v>2049.6879692399198</v>
      </c>
      <c r="AQ437" s="125">
        <v>1145.4130913719298</v>
      </c>
      <c r="AR437" s="125">
        <v>1927.3173760524646</v>
      </c>
      <c r="AS437" s="125">
        <v>1821.958288292248</v>
      </c>
      <c r="AT437" s="125">
        <v>1461.4174163051596</v>
      </c>
      <c r="AU437" s="125">
        <v>1247.941521942435</v>
      </c>
      <c r="AV437" s="125">
        <v>241.39619677361529</v>
      </c>
      <c r="AW437" s="125">
        <v>875.18535810586673</v>
      </c>
      <c r="AX437" s="125">
        <v>1189.7061803166364</v>
      </c>
      <c r="AY437" s="125">
        <v>468.8470628485594</v>
      </c>
      <c r="AZ437" s="125">
        <v>557.72042298385736</v>
      </c>
    </row>
    <row r="438" spans="2:52" ht="15.75">
      <c r="B438" s="140">
        <v>44059</v>
      </c>
      <c r="C438" s="125">
        <v>2210.5806153114177</v>
      </c>
      <c r="D438" s="125">
        <v>577.42761650245131</v>
      </c>
      <c r="E438" s="125">
        <v>1749.5929395774449</v>
      </c>
      <c r="F438" s="125">
        <v>2655.8605236138651</v>
      </c>
      <c r="G438" s="125">
        <v>1565.1561796459794</v>
      </c>
      <c r="H438" s="125">
        <v>921.78710248717277</v>
      </c>
      <c r="I438" s="125">
        <v>1431.6980051575895</v>
      </c>
      <c r="J438" s="125">
        <v>1690.7440758599766</v>
      </c>
      <c r="K438" s="125">
        <v>2634.8200198452673</v>
      </c>
      <c r="L438" s="125">
        <v>2229.8671586450741</v>
      </c>
      <c r="M438" s="125">
        <v>327.41054881474355</v>
      </c>
      <c r="N438" s="125">
        <v>1550.0675289211238</v>
      </c>
      <c r="O438" s="125">
        <v>1637.3190787428489</v>
      </c>
      <c r="P438" s="125">
        <v>1191.4496542670402</v>
      </c>
      <c r="Q438" s="125">
        <v>1650.7444480516392</v>
      </c>
      <c r="R438" s="125">
        <v>879.79645268193474</v>
      </c>
      <c r="S438" s="125">
        <v>1178.9519230872959</v>
      </c>
      <c r="T438" s="125">
        <v>2963.4229559629566</v>
      </c>
      <c r="U438" s="125">
        <v>1793.7667719757044</v>
      </c>
      <c r="V438" s="125">
        <v>1664.9621831503771</v>
      </c>
      <c r="W438" s="125">
        <v>311.65364646988081</v>
      </c>
      <c r="X438" s="125">
        <v>1022.5782603218266</v>
      </c>
      <c r="Y438" s="125">
        <v>1160.4075281102434</v>
      </c>
      <c r="Z438" s="125">
        <v>1097.8400538001074</v>
      </c>
      <c r="AA438" s="125">
        <v>2432.04989304731</v>
      </c>
      <c r="AB438" s="125">
        <v>536.90155619648931</v>
      </c>
      <c r="AC438" s="125">
        <v>1378.2702623009395</v>
      </c>
      <c r="AD438" s="125">
        <v>1143.3640382466069</v>
      </c>
      <c r="AE438" s="125">
        <v>1570.7204921165987</v>
      </c>
      <c r="AF438" s="125">
        <v>513.86970151325227</v>
      </c>
      <c r="AG438" s="125">
        <v>2111.6848113230762</v>
      </c>
      <c r="AH438" s="125">
        <v>1115.1873342352394</v>
      </c>
      <c r="AI438" s="125">
        <v>1991.592077061774</v>
      </c>
      <c r="AJ438" s="125">
        <v>2007.1976980020706</v>
      </c>
      <c r="AK438" s="125">
        <v>926.14975856628314</v>
      </c>
      <c r="AL438" s="125">
        <v>1308.818574322921</v>
      </c>
      <c r="AM438" s="125">
        <v>550.97928445650211</v>
      </c>
      <c r="AN438" s="125">
        <v>970.72304266826927</v>
      </c>
      <c r="AO438" s="125">
        <v>1933.0251241752608</v>
      </c>
      <c r="AP438" s="125">
        <v>2064.7735670360739</v>
      </c>
      <c r="AQ438" s="125">
        <v>1157.5404437512886</v>
      </c>
      <c r="AR438" s="125">
        <v>1951.1792871499331</v>
      </c>
      <c r="AS438" s="125">
        <v>1846.8071378827906</v>
      </c>
      <c r="AT438" s="125">
        <v>1472.7267169438899</v>
      </c>
      <c r="AU438" s="125">
        <v>1258.4170754166041</v>
      </c>
      <c r="AV438" s="125">
        <v>242.65537647985093</v>
      </c>
      <c r="AW438" s="125">
        <v>882.66506174151084</v>
      </c>
      <c r="AX438" s="125">
        <v>1203.1517108775176</v>
      </c>
      <c r="AY438" s="125">
        <v>475.16829175922987</v>
      </c>
      <c r="AZ438" s="125">
        <v>566.2114973590044</v>
      </c>
    </row>
    <row r="439" spans="2:52" ht="15.75">
      <c r="B439" s="140">
        <v>44060</v>
      </c>
      <c r="C439" s="125">
        <v>2230.6608576145622</v>
      </c>
      <c r="D439" s="125">
        <v>588.30479132716187</v>
      </c>
      <c r="E439" s="125">
        <v>1763.789639277908</v>
      </c>
      <c r="F439" s="125">
        <v>2666.6277273080641</v>
      </c>
      <c r="G439" s="125">
        <v>1583.8158666569002</v>
      </c>
      <c r="H439" s="125">
        <v>926.99905971429439</v>
      </c>
      <c r="I439" s="125">
        <v>1434.3024839234542</v>
      </c>
      <c r="J439" s="125">
        <v>1702.5245776770789</v>
      </c>
      <c r="K439" s="125">
        <v>2655.5557771951753</v>
      </c>
      <c r="L439" s="125">
        <v>2254.1843318692841</v>
      </c>
      <c r="M439" s="125">
        <v>341.03163482090395</v>
      </c>
      <c r="N439" s="125">
        <v>1569.964478868184</v>
      </c>
      <c r="O439" s="125">
        <v>1652.3422887906731</v>
      </c>
      <c r="P439" s="125">
        <v>1203.5704720835729</v>
      </c>
      <c r="Q439" s="125">
        <v>1669.7478751886417</v>
      </c>
      <c r="R439" s="125">
        <v>892.394893589699</v>
      </c>
      <c r="S439" s="125">
        <v>1195.3446438366361</v>
      </c>
      <c r="T439" s="125">
        <v>2979.9618076061388</v>
      </c>
      <c r="U439" s="125">
        <v>1798.8924239237081</v>
      </c>
      <c r="V439" s="125">
        <v>1674.4707436904177</v>
      </c>
      <c r="W439" s="125">
        <v>313.46033427550327</v>
      </c>
      <c r="X439" s="125">
        <v>1029.3900702264414</v>
      </c>
      <c r="Y439" s="125">
        <v>1171.5784697603369</v>
      </c>
      <c r="Z439" s="125">
        <v>1116.31219368858</v>
      </c>
      <c r="AA439" s="125">
        <v>2458.2726584877687</v>
      </c>
      <c r="AB439" s="125">
        <v>545.92387621323473</v>
      </c>
      <c r="AC439" s="125">
        <v>1390.6380394577859</v>
      </c>
      <c r="AD439" s="125">
        <v>1164.9595814663749</v>
      </c>
      <c r="AE439" s="125">
        <v>1583.1864691567503</v>
      </c>
      <c r="AF439" s="125">
        <v>515.22503153768912</v>
      </c>
      <c r="AG439" s="125">
        <v>2114.7937614484713</v>
      </c>
      <c r="AH439" s="125">
        <v>1121.7550746525212</v>
      </c>
      <c r="AI439" s="125">
        <v>2014.5408219583683</v>
      </c>
      <c r="AJ439" s="125">
        <v>2010.4905215040067</v>
      </c>
      <c r="AK439" s="125">
        <v>934.18777200248826</v>
      </c>
      <c r="AL439" s="125">
        <v>1328.6317091677304</v>
      </c>
      <c r="AM439" s="125">
        <v>557.2961451670817</v>
      </c>
      <c r="AN439" s="125">
        <v>976.10055526751125</v>
      </c>
      <c r="AO439" s="125">
        <v>1941.5342968881375</v>
      </c>
      <c r="AP439" s="125">
        <v>2079.7870247655183</v>
      </c>
      <c r="AQ439" s="125">
        <v>1170.3621718327952</v>
      </c>
      <c r="AR439" s="125">
        <v>1973.4869420936873</v>
      </c>
      <c r="AS439" s="125">
        <v>1870.9406149298043</v>
      </c>
      <c r="AT439" s="125">
        <v>1484.3390248495368</v>
      </c>
      <c r="AU439" s="125">
        <v>1268.4959670960172</v>
      </c>
      <c r="AV439" s="125">
        <v>243.86876783313261</v>
      </c>
      <c r="AW439" s="125">
        <v>890.26295482512251</v>
      </c>
      <c r="AX439" s="125">
        <v>1216.0844465684675</v>
      </c>
      <c r="AY439" s="125">
        <v>481.79242949538013</v>
      </c>
      <c r="AZ439" s="125">
        <v>574.82598851285991</v>
      </c>
    </row>
    <row r="440" spans="2:52" ht="15.75">
      <c r="B440" s="140">
        <v>44061</v>
      </c>
      <c r="C440" s="125">
        <v>2251.9968434511734</v>
      </c>
      <c r="D440" s="125">
        <v>598.36178420817782</v>
      </c>
      <c r="E440" s="125">
        <v>1779.221863693884</v>
      </c>
      <c r="F440" s="125">
        <v>2676.7904288626692</v>
      </c>
      <c r="G440" s="125">
        <v>1601.6262685527533</v>
      </c>
      <c r="H440" s="125">
        <v>932.07953967676235</v>
      </c>
      <c r="I440" s="125">
        <v>1436.7947697578663</v>
      </c>
      <c r="J440" s="125">
        <v>1708.9062941035286</v>
      </c>
      <c r="K440" s="125">
        <v>2675.3011402325246</v>
      </c>
      <c r="L440" s="125">
        <v>2278.0467269963451</v>
      </c>
      <c r="M440" s="125">
        <v>354.61236205371273</v>
      </c>
      <c r="N440" s="125">
        <v>1587.5192004767594</v>
      </c>
      <c r="O440" s="125">
        <v>1667.3621167560909</v>
      </c>
      <c r="P440" s="125">
        <v>1215.6339961184099</v>
      </c>
      <c r="Q440" s="125">
        <v>1688.1807920041617</v>
      </c>
      <c r="R440" s="125">
        <v>905.07966899099381</v>
      </c>
      <c r="S440" s="125">
        <v>1209.9132269494955</v>
      </c>
      <c r="T440" s="125">
        <v>2995.2745347963978</v>
      </c>
      <c r="U440" s="125">
        <v>1801.1267356098981</v>
      </c>
      <c r="V440" s="125">
        <v>1683.5208895324547</v>
      </c>
      <c r="W440" s="125">
        <v>315.28827723178017</v>
      </c>
      <c r="X440" s="125">
        <v>1034.9602482542805</v>
      </c>
      <c r="Y440" s="125">
        <v>1181.0015770025927</v>
      </c>
      <c r="Z440" s="125">
        <v>1134.2210450371067</v>
      </c>
      <c r="AA440" s="125">
        <v>2488.6954824602435</v>
      </c>
      <c r="AB440" s="125">
        <v>554.94619622998016</v>
      </c>
      <c r="AC440" s="125">
        <v>1403.9075201914859</v>
      </c>
      <c r="AD440" s="125">
        <v>1189.1795830635454</v>
      </c>
      <c r="AE440" s="125">
        <v>1595.2831933224902</v>
      </c>
      <c r="AF440" s="125">
        <v>516.34922000757092</v>
      </c>
      <c r="AG440" s="125">
        <v>2117.4523721868463</v>
      </c>
      <c r="AH440" s="125">
        <v>1128.1252378165862</v>
      </c>
      <c r="AI440" s="125">
        <v>2036.5341421482735</v>
      </c>
      <c r="AJ440" s="125">
        <v>2013.8758730526065</v>
      </c>
      <c r="AK440" s="125">
        <v>942.11823713667309</v>
      </c>
      <c r="AL440" s="125">
        <v>1349.1921688873347</v>
      </c>
      <c r="AM440" s="125">
        <v>563.4199436468283</v>
      </c>
      <c r="AN440" s="125">
        <v>981.32630573488029</v>
      </c>
      <c r="AO440" s="125">
        <v>1950.5289374578501</v>
      </c>
      <c r="AP440" s="125">
        <v>2095.1500843567092</v>
      </c>
      <c r="AQ440" s="125">
        <v>1184.2496858757363</v>
      </c>
      <c r="AR440" s="125">
        <v>1995.2130583958094</v>
      </c>
      <c r="AS440" s="125">
        <v>1894.0902083890564</v>
      </c>
      <c r="AT440" s="125">
        <v>1495.3007583291571</v>
      </c>
      <c r="AU440" s="125">
        <v>1279.0719412777194</v>
      </c>
      <c r="AV440" s="125">
        <v>244.78453489221309</v>
      </c>
      <c r="AW440" s="125">
        <v>897.09167848545508</v>
      </c>
      <c r="AX440" s="125">
        <v>1228.5240159012537</v>
      </c>
      <c r="AY440" s="125">
        <v>488.10568712116964</v>
      </c>
      <c r="AZ440" s="125">
        <v>583.24301282078181</v>
      </c>
    </row>
    <row r="441" spans="2:52" ht="15.75">
      <c r="B441" s="140">
        <v>44062</v>
      </c>
      <c r="C441" s="125">
        <v>2272.2518992392556</v>
      </c>
      <c r="D441" s="125">
        <v>608.53594593829314</v>
      </c>
      <c r="E441" s="125">
        <v>1799.1370072883653</v>
      </c>
      <c r="F441" s="125">
        <v>2687.0767785821909</v>
      </c>
      <c r="G441" s="125">
        <v>1617.2463898070225</v>
      </c>
      <c r="H441" s="125">
        <v>937.15257752991033</v>
      </c>
      <c r="I441" s="125">
        <v>1439.2870555922786</v>
      </c>
      <c r="J441" s="125">
        <v>1715.4200460422503</v>
      </c>
      <c r="K441" s="125">
        <v>2693.6956027669826</v>
      </c>
      <c r="L441" s="125">
        <v>2300.9928384424625</v>
      </c>
      <c r="M441" s="125">
        <v>368.27380683322463</v>
      </c>
      <c r="N441" s="125">
        <v>1604.9859885982241</v>
      </c>
      <c r="O441" s="125">
        <v>1682.9771912249798</v>
      </c>
      <c r="P441" s="125">
        <v>1227.604152509002</v>
      </c>
      <c r="Q441" s="125">
        <v>1706.0296149191165</v>
      </c>
      <c r="R441" s="125">
        <v>918.30483437031194</v>
      </c>
      <c r="S441" s="125">
        <v>1224.4818100623554</v>
      </c>
      <c r="T441" s="125">
        <v>3010.5872619866573</v>
      </c>
      <c r="U441" s="125">
        <v>1805.4150388369178</v>
      </c>
      <c r="V441" s="125">
        <v>1692.7128131161428</v>
      </c>
      <c r="W441" s="125">
        <v>317.06308231142111</v>
      </c>
      <c r="X441" s="125">
        <v>1041.0568324234252</v>
      </c>
      <c r="Y441" s="125">
        <v>1192.2029157728225</v>
      </c>
      <c r="Z441" s="125">
        <v>1152.5162843923731</v>
      </c>
      <c r="AA441" s="125">
        <v>2518.1630931208661</v>
      </c>
      <c r="AB441" s="125">
        <v>564.52990504776756</v>
      </c>
      <c r="AC441" s="125">
        <v>1417.4398842942687</v>
      </c>
      <c r="AD441" s="125">
        <v>1213.3433462669143</v>
      </c>
      <c r="AE441" s="125">
        <v>1606.6487967968935</v>
      </c>
      <c r="AF441" s="125">
        <v>517.52594064894254</v>
      </c>
      <c r="AG441" s="125">
        <v>2120.3377609736849</v>
      </c>
      <c r="AH441" s="125">
        <v>1134.9382465482063</v>
      </c>
      <c r="AI441" s="125">
        <v>2057.4978298872802</v>
      </c>
      <c r="AJ441" s="125">
        <v>2017.311160372423</v>
      </c>
      <c r="AK441" s="125">
        <v>950.0511465504494</v>
      </c>
      <c r="AL441" s="125">
        <v>1369.8645468249035</v>
      </c>
      <c r="AM441" s="125">
        <v>569.15084355154704</v>
      </c>
      <c r="AN441" s="125">
        <v>986.49179770871103</v>
      </c>
      <c r="AO441" s="125">
        <v>1959.523578027563</v>
      </c>
      <c r="AP441" s="125">
        <v>2110.1690913220546</v>
      </c>
      <c r="AQ441" s="125">
        <v>1200.6724786451211</v>
      </c>
      <c r="AR441" s="125">
        <v>2016.8345814170625</v>
      </c>
      <c r="AS441" s="125">
        <v>1915.9164611789417</v>
      </c>
      <c r="AT441" s="125">
        <v>1506.3248756578489</v>
      </c>
      <c r="AU441" s="125">
        <v>1288.0780050649862</v>
      </c>
      <c r="AV441" s="125">
        <v>245.79187865720161</v>
      </c>
      <c r="AW441" s="125">
        <v>904.05172375464019</v>
      </c>
      <c r="AX441" s="125">
        <v>1241.2310237068748</v>
      </c>
      <c r="AY441" s="125">
        <v>493.90878251457212</v>
      </c>
      <c r="AZ441" s="125">
        <v>591.04295323516101</v>
      </c>
    </row>
    <row r="442" spans="2:52" ht="15.75">
      <c r="B442" s="140">
        <v>44063</v>
      </c>
      <c r="C442" s="125">
        <v>2294.2754847832875</v>
      </c>
      <c r="D442" s="125">
        <v>617.94851014926348</v>
      </c>
      <c r="E442" s="125">
        <v>1817.641475154024</v>
      </c>
      <c r="F442" s="125">
        <v>2696.038326534745</v>
      </c>
      <c r="G442" s="125">
        <v>1632.4702503179476</v>
      </c>
      <c r="H442" s="125">
        <v>942.00731350967089</v>
      </c>
      <c r="I442" s="125">
        <v>1441.779341426691</v>
      </c>
      <c r="J442" s="125">
        <v>1721.3763147069369</v>
      </c>
      <c r="K442" s="125">
        <v>2711.5958658560189</v>
      </c>
      <c r="L442" s="125">
        <v>2323.7573077491861</v>
      </c>
      <c r="M442" s="125">
        <v>382.54063321301038</v>
      </c>
      <c r="N442" s="125">
        <v>1622.5167283466785</v>
      </c>
      <c r="O442" s="125">
        <v>1698.9654221193398</v>
      </c>
      <c r="P442" s="125">
        <v>1239.311181902176</v>
      </c>
      <c r="Q442" s="125">
        <v>1723.4256518646405</v>
      </c>
      <c r="R442" s="125">
        <v>931.77941050871777</v>
      </c>
      <c r="S442" s="125">
        <v>1239.0503931752148</v>
      </c>
      <c r="T442" s="125">
        <v>3026.0290549088031</v>
      </c>
      <c r="U442" s="125">
        <v>1808.886719796443</v>
      </c>
      <c r="V442" s="125">
        <v>1702.0559662909241</v>
      </c>
      <c r="W442" s="125">
        <v>318.75286678844452</v>
      </c>
      <c r="X442" s="125">
        <v>1047.5639561647299</v>
      </c>
      <c r="Y442" s="125">
        <v>1203.8095494782031</v>
      </c>
      <c r="Z442" s="125">
        <v>1170.2063377129869</v>
      </c>
      <c r="AA442" s="125">
        <v>2548.2547124776729</v>
      </c>
      <c r="AB442" s="125">
        <v>574.03341546540605</v>
      </c>
      <c r="AC442" s="125">
        <v>1431.2800807359777</v>
      </c>
      <c r="AD442" s="125">
        <v>1238.7068618713813</v>
      </c>
      <c r="AE442" s="125">
        <v>1617.851929006556</v>
      </c>
      <c r="AF442" s="125">
        <v>518.77620633039987</v>
      </c>
      <c r="AG442" s="125">
        <v>2123.6171967241667</v>
      </c>
      <c r="AH442" s="125">
        <v>1141.6694991750469</v>
      </c>
      <c r="AI442" s="125">
        <v>2077.6962502641331</v>
      </c>
      <c r="AJ442" s="125">
        <v>2020.7361667981656</v>
      </c>
      <c r="AK442" s="125">
        <v>958.01338731932185</v>
      </c>
      <c r="AL442" s="125">
        <v>1392.6056066622675</v>
      </c>
      <c r="AM442" s="125">
        <v>573.1916021723091</v>
      </c>
      <c r="AN442" s="125">
        <v>991.61153786337411</v>
      </c>
      <c r="AO442" s="125">
        <v>1968.7879229621847</v>
      </c>
      <c r="AP442" s="125">
        <v>2125.404518487529</v>
      </c>
      <c r="AQ442" s="125">
        <v>1216.8530473323619</v>
      </c>
      <c r="AR442" s="125">
        <v>2038.2322748172558</v>
      </c>
      <c r="AS442" s="125">
        <v>1936.8529324167505</v>
      </c>
      <c r="AT442" s="125">
        <v>1517.3757289218568</v>
      </c>
      <c r="AU442" s="125">
        <v>1298.4698746162107</v>
      </c>
      <c r="AV442" s="125">
        <v>246.75343406923614</v>
      </c>
      <c r="AW442" s="125">
        <v>910.71348136943141</v>
      </c>
      <c r="AX442" s="125">
        <v>1253.3982474388838</v>
      </c>
      <c r="AY442" s="125">
        <v>499.55245221035358</v>
      </c>
      <c r="AZ442" s="125">
        <v>598.27517646748106</v>
      </c>
    </row>
    <row r="443" spans="2:52" ht="15.75">
      <c r="B443" s="140">
        <v>44064</v>
      </c>
      <c r="C443" s="125">
        <v>2316.7273633654163</v>
      </c>
      <c r="D443" s="125">
        <v>627.73210904904784</v>
      </c>
      <c r="E443" s="125">
        <v>1835.7104323919928</v>
      </c>
      <c r="F443" s="125">
        <v>2704.691735409649</v>
      </c>
      <c r="G443" s="125">
        <v>1647.1434674784055</v>
      </c>
      <c r="H443" s="125">
        <v>946.89677933292501</v>
      </c>
      <c r="I443" s="125">
        <v>1444.7604678910043</v>
      </c>
      <c r="J443" s="125">
        <v>1727.6259956211156</v>
      </c>
      <c r="K443" s="125">
        <v>2729.2134442017132</v>
      </c>
      <c r="L443" s="125">
        <v>2347.1581972924532</v>
      </c>
      <c r="M443" s="125">
        <v>396.95880499286449</v>
      </c>
      <c r="N443" s="125">
        <v>1639.5278611258448</v>
      </c>
      <c r="O443" s="125">
        <v>1714.7721479245733</v>
      </c>
      <c r="P443" s="125">
        <v>1253.2866206521207</v>
      </c>
      <c r="Q443" s="125">
        <v>1740.6405744223923</v>
      </c>
      <c r="R443" s="125">
        <v>945.23480120411671</v>
      </c>
      <c r="S443" s="125">
        <v>1254.9086219826827</v>
      </c>
      <c r="T443" s="125">
        <v>3041.6429354734641</v>
      </c>
      <c r="U443" s="125">
        <v>1813.0257925583369</v>
      </c>
      <c r="V443" s="125">
        <v>1711.0612158481051</v>
      </c>
      <c r="W443" s="125">
        <v>320.41076853948636</v>
      </c>
      <c r="X443" s="125">
        <v>1054.6260950767594</v>
      </c>
      <c r="Y443" s="125">
        <v>1216.4522183615629</v>
      </c>
      <c r="Z443" s="125">
        <v>1187.2469798656468</v>
      </c>
      <c r="AA443" s="125">
        <v>2573.2054601912932</v>
      </c>
      <c r="AB443" s="125">
        <v>584.405741884657</v>
      </c>
      <c r="AC443" s="125">
        <v>1446.0996198842693</v>
      </c>
      <c r="AD443" s="125">
        <v>1265.8325138149614</v>
      </c>
      <c r="AE443" s="125">
        <v>1628.8113543191064</v>
      </c>
      <c r="AF443" s="125">
        <v>520.14204278913473</v>
      </c>
      <c r="AG443" s="125">
        <v>2126.7567055936815</v>
      </c>
      <c r="AH443" s="125">
        <v>1148.2713046359868</v>
      </c>
      <c r="AI443" s="125">
        <v>2096.7305366537094</v>
      </c>
      <c r="AJ443" s="125">
        <v>2024.1920159061294</v>
      </c>
      <c r="AK443" s="125">
        <v>966.06606643307498</v>
      </c>
      <c r="AL443" s="125">
        <v>1412.8952964997</v>
      </c>
      <c r="AM443" s="125">
        <v>578.96314675720316</v>
      </c>
      <c r="AN443" s="125">
        <v>996.77814573523369</v>
      </c>
      <c r="AO443" s="125">
        <v>1978.6321322813606</v>
      </c>
      <c r="AP443" s="125">
        <v>2140.9368297736924</v>
      </c>
      <c r="AQ443" s="125">
        <v>1234.0509571646089</v>
      </c>
      <c r="AR443" s="125">
        <v>2058.8580698046353</v>
      </c>
      <c r="AS443" s="125">
        <v>1955.2959460493225</v>
      </c>
      <c r="AT443" s="125">
        <v>1528.8097972587291</v>
      </c>
      <c r="AU443" s="125">
        <v>1309.1027538655151</v>
      </c>
      <c r="AV443" s="125">
        <v>247.64630695183956</v>
      </c>
      <c r="AW443" s="125">
        <v>917.56096525960004</v>
      </c>
      <c r="AX443" s="125">
        <v>1265.4305251524904</v>
      </c>
      <c r="AY443" s="125">
        <v>504.97292592946576</v>
      </c>
      <c r="AZ443" s="125">
        <v>604.9890492292252</v>
      </c>
    </row>
    <row r="444" spans="2:52" ht="15.75">
      <c r="B444" s="140">
        <v>44065</v>
      </c>
      <c r="C444" s="125">
        <v>2336.7697294134909</v>
      </c>
      <c r="D444" s="125">
        <v>636.94939184485281</v>
      </c>
      <c r="E444" s="125">
        <v>1854.1107564119</v>
      </c>
      <c r="F444" s="125">
        <v>2713.2352348046265</v>
      </c>
      <c r="G444" s="125">
        <v>1661.7602825622557</v>
      </c>
      <c r="H444" s="125">
        <v>952.27742437130041</v>
      </c>
      <c r="I444" s="125">
        <v>1447.9058768620871</v>
      </c>
      <c r="J444" s="125">
        <v>1732.6580156999025</v>
      </c>
      <c r="K444" s="125">
        <v>2746.0847348249822</v>
      </c>
      <c r="L444" s="125">
        <v>2369.5970562455959</v>
      </c>
      <c r="M444" s="125">
        <v>412.20433162642627</v>
      </c>
      <c r="N444" s="125">
        <v>1656.6269273921207</v>
      </c>
      <c r="O444" s="125">
        <v>1730.511232081685</v>
      </c>
      <c r="P444" s="125">
        <v>1267.2365954990896</v>
      </c>
      <c r="Q444" s="125">
        <v>1760.2235676002661</v>
      </c>
      <c r="R444" s="125">
        <v>958.88524390341775</v>
      </c>
      <c r="S444" s="125">
        <v>1270.7668507901508</v>
      </c>
      <c r="T444" s="125">
        <v>3056.9802466126544</v>
      </c>
      <c r="U444" s="125">
        <v>1817.4301639248988</v>
      </c>
      <c r="V444" s="125">
        <v>1720.127902426668</v>
      </c>
      <c r="W444" s="125">
        <v>322.05804271520094</v>
      </c>
      <c r="X444" s="125">
        <v>1062.1130780756578</v>
      </c>
      <c r="Y444" s="125">
        <v>1229.5609764203459</v>
      </c>
      <c r="Z444" s="125">
        <v>1204.0502028816352</v>
      </c>
      <c r="AA444" s="125">
        <v>2602.0010614867933</v>
      </c>
      <c r="AB444" s="125">
        <v>596.94342510792706</v>
      </c>
      <c r="AC444" s="125">
        <v>1461.0308504121713</v>
      </c>
      <c r="AD444" s="125">
        <v>1293.9329645844339</v>
      </c>
      <c r="AE444" s="125">
        <v>1640.0587968736982</v>
      </c>
      <c r="AF444" s="125">
        <v>521.53939855076351</v>
      </c>
      <c r="AG444" s="125">
        <v>2129.8495721695404</v>
      </c>
      <c r="AH444" s="125">
        <v>1154.7845409834156</v>
      </c>
      <c r="AI444" s="125">
        <v>2114.4754634876563</v>
      </c>
      <c r="AJ444" s="125">
        <v>2027.6875198912351</v>
      </c>
      <c r="AK444" s="125">
        <v>974.09796917030155</v>
      </c>
      <c r="AL444" s="125">
        <v>1433.264412169236</v>
      </c>
      <c r="AM444" s="125">
        <v>584.77194896559126</v>
      </c>
      <c r="AN444" s="125">
        <v>1001.7505873501376</v>
      </c>
      <c r="AO444" s="125">
        <v>1987.8020806882639</v>
      </c>
      <c r="AP444" s="125">
        <v>2157.0740077730366</v>
      </c>
      <c r="AQ444" s="125">
        <v>1251.2004221804268</v>
      </c>
      <c r="AR444" s="125">
        <v>2079.0215624905736</v>
      </c>
      <c r="AS444" s="125">
        <v>1973.2778104389577</v>
      </c>
      <c r="AT444" s="125">
        <v>1540.9657358491374</v>
      </c>
      <c r="AU444" s="125">
        <v>1319.8795694622838</v>
      </c>
      <c r="AV444" s="125">
        <v>248.60786236387409</v>
      </c>
      <c r="AW444" s="125">
        <v>924.01636034619446</v>
      </c>
      <c r="AX444" s="125">
        <v>1277.4088244587349</v>
      </c>
      <c r="AY444" s="125">
        <v>510.26585909048117</v>
      </c>
      <c r="AZ444" s="125">
        <v>611.67823863522767</v>
      </c>
    </row>
    <row r="445" spans="2:52" ht="15.75">
      <c r="B445" s="140">
        <v>44066</v>
      </c>
      <c r="C445" s="125">
        <v>2359.4255570613795</v>
      </c>
      <c r="D445" s="125">
        <v>645.87375251790968</v>
      </c>
      <c r="E445" s="125">
        <v>1872.1323755381634</v>
      </c>
      <c r="F445" s="125">
        <v>2720.8935703523421</v>
      </c>
      <c r="G445" s="125">
        <v>1676.3192493624063</v>
      </c>
      <c r="H445" s="125">
        <v>957.46953597356878</v>
      </c>
      <c r="I445" s="125">
        <v>1451.5361195726621</v>
      </c>
      <c r="J445" s="125">
        <v>1736.4430337183492</v>
      </c>
      <c r="K445" s="125">
        <v>2762.195769773803</v>
      </c>
      <c r="L445" s="125">
        <v>2391.943075883049</v>
      </c>
      <c r="M445" s="125">
        <v>427.96443262022075</v>
      </c>
      <c r="N445" s="125">
        <v>1673.286326222845</v>
      </c>
      <c r="O445" s="125">
        <v>1746.0947404481169</v>
      </c>
      <c r="P445" s="125">
        <v>1282.1393447157404</v>
      </c>
      <c r="Q445" s="125">
        <v>1782.5685551916665</v>
      </c>
      <c r="R445" s="125">
        <v>972.64760168692476</v>
      </c>
      <c r="S445" s="125">
        <v>1290.6117029805723</v>
      </c>
      <c r="T445" s="125">
        <v>3074.6745438555831</v>
      </c>
      <c r="U445" s="125">
        <v>1821.7578474135487</v>
      </c>
      <c r="V445" s="125">
        <v>1729.1875001181484</v>
      </c>
      <c r="W445" s="125">
        <v>323.79033749353312</v>
      </c>
      <c r="X445" s="125">
        <v>1069.8217810525516</v>
      </c>
      <c r="Y445" s="125">
        <v>1242.4341567980725</v>
      </c>
      <c r="Z445" s="125">
        <v>1221.2444691815529</v>
      </c>
      <c r="AA445" s="125">
        <v>2627.1822124113128</v>
      </c>
      <c r="AB445" s="125">
        <v>608.02417072849289</v>
      </c>
      <c r="AC445" s="125">
        <v>1476.0860311296406</v>
      </c>
      <c r="AD445" s="125">
        <v>1323.1394370986689</v>
      </c>
      <c r="AE445" s="125">
        <v>1652.5173888563618</v>
      </c>
      <c r="AF445" s="125">
        <v>522.83168996941254</v>
      </c>
      <c r="AG445" s="125">
        <v>2132.8716711274387</v>
      </c>
      <c r="AH445" s="125">
        <v>1161.4817285665981</v>
      </c>
      <c r="AI445" s="125">
        <v>2131.589624495828</v>
      </c>
      <c r="AJ445" s="125">
        <v>2031.1066515203638</v>
      </c>
      <c r="AK445" s="125">
        <v>982.28997222076237</v>
      </c>
      <c r="AL445" s="125">
        <v>1453.4205221981301</v>
      </c>
      <c r="AM445" s="125">
        <v>590.53333238044149</v>
      </c>
      <c r="AN445" s="125">
        <v>1006.6460320010765</v>
      </c>
      <c r="AO445" s="125">
        <v>1996.6888395120129</v>
      </c>
      <c r="AP445" s="125">
        <v>2172.8393869670313</v>
      </c>
      <c r="AQ445" s="125">
        <v>1267.4294356840965</v>
      </c>
      <c r="AR445" s="125">
        <v>2099.0051547334174</v>
      </c>
      <c r="AS445" s="125">
        <v>1990.4630099505709</v>
      </c>
      <c r="AT445" s="125">
        <v>1552.5958677116616</v>
      </c>
      <c r="AU445" s="125">
        <v>1331.088194101445</v>
      </c>
      <c r="AV445" s="125">
        <v>249.61520612886264</v>
      </c>
      <c r="AW445" s="125">
        <v>930.52991214528083</v>
      </c>
      <c r="AX445" s="125">
        <v>1289.5735946267735</v>
      </c>
      <c r="AY445" s="125">
        <v>516.15663861757514</v>
      </c>
      <c r="AZ445" s="125">
        <v>617.94781099362103</v>
      </c>
    </row>
    <row r="446" spans="2:52" ht="15.75">
      <c r="B446" s="140">
        <v>44067</v>
      </c>
      <c r="C446" s="125">
        <v>2384.4064040589365</v>
      </c>
      <c r="D446" s="125">
        <v>654.75905690793354</v>
      </c>
      <c r="E446" s="125">
        <v>1890.972943996931</v>
      </c>
      <c r="F446" s="125">
        <v>2728.4675111208276</v>
      </c>
      <c r="G446" s="125">
        <v>1690.3395040206019</v>
      </c>
      <c r="H446" s="125">
        <v>962.71126163797055</v>
      </c>
      <c r="I446" s="125">
        <v>1455.2144449681452</v>
      </c>
      <c r="J446" s="125">
        <v>1739.4651798881157</v>
      </c>
      <c r="K446" s="125">
        <v>2777.4507688057242</v>
      </c>
      <c r="L446" s="125">
        <v>2413.9190837550696</v>
      </c>
      <c r="M446" s="125">
        <v>444.55188846772268</v>
      </c>
      <c r="N446" s="125">
        <v>1689.2902208769285</v>
      </c>
      <c r="O446" s="125">
        <v>1761.5373287142957</v>
      </c>
      <c r="P446" s="125">
        <v>1297.4749802829815</v>
      </c>
      <c r="Q446" s="125">
        <v>1814.0417079267879</v>
      </c>
      <c r="R446" s="125">
        <v>986.56344301448576</v>
      </c>
      <c r="S446" s="125">
        <v>1310.4565551709936</v>
      </c>
      <c r="T446" s="125">
        <v>3091.6282496369713</v>
      </c>
      <c r="U446" s="125">
        <v>1826.1933084603456</v>
      </c>
      <c r="V446" s="125">
        <v>1738.0840534067302</v>
      </c>
      <c r="W446" s="125">
        <v>325.40572894326618</v>
      </c>
      <c r="X446" s="125">
        <v>1078.0111157236813</v>
      </c>
      <c r="Y446" s="125">
        <v>1255.3706645094167</v>
      </c>
      <c r="Z446" s="125">
        <v>1239.4954834035179</v>
      </c>
      <c r="AA446" s="125">
        <v>2655.2386034051774</v>
      </c>
      <c r="AB446" s="125">
        <v>617.58114674623062</v>
      </c>
      <c r="AC446" s="125">
        <v>1491.3033005565444</v>
      </c>
      <c r="AD446" s="125">
        <v>1353.8081078517421</v>
      </c>
      <c r="AE446" s="125">
        <v>1665.463394633249</v>
      </c>
      <c r="AF446" s="125">
        <v>524.34461650831895</v>
      </c>
      <c r="AG446" s="125">
        <v>2136.226699560742</v>
      </c>
      <c r="AH446" s="125">
        <v>1168.083534027538</v>
      </c>
      <c r="AI446" s="125">
        <v>2148.6898715519606</v>
      </c>
      <c r="AJ446" s="125">
        <v>2034.7431506241969</v>
      </c>
      <c r="AK446" s="125">
        <v>990.63107632629658</v>
      </c>
      <c r="AL446" s="125">
        <v>1473.4863755996334</v>
      </c>
      <c r="AM446" s="125">
        <v>595.93907484375757</v>
      </c>
      <c r="AN446" s="125">
        <v>1011.3506580891452</v>
      </c>
      <c r="AO446" s="125">
        <v>2006.3712262122433</v>
      </c>
      <c r="AP446" s="125">
        <v>2187.4838205090768</v>
      </c>
      <c r="AQ446" s="125">
        <v>1291.7002887149577</v>
      </c>
      <c r="AR446" s="125">
        <v>2119.9321783697001</v>
      </c>
      <c r="AS446" s="125">
        <v>2007.7945356642701</v>
      </c>
      <c r="AT446" s="125">
        <v>1563.3169777734367</v>
      </c>
      <c r="AU446" s="125">
        <v>1342.355397486667</v>
      </c>
      <c r="AV446" s="125">
        <v>250.73702077623622</v>
      </c>
      <c r="AW446" s="125">
        <v>936.74705231295707</v>
      </c>
      <c r="AX446" s="125">
        <v>1302.1137600823693</v>
      </c>
      <c r="AY446" s="125">
        <v>521.34594507513691</v>
      </c>
      <c r="AZ446" s="125">
        <v>624.21738335201451</v>
      </c>
    </row>
    <row r="447" spans="2:52" ht="15.75">
      <c r="B447" s="140">
        <v>44068</v>
      </c>
      <c r="C447" s="125">
        <v>2409.3260663367646</v>
      </c>
      <c r="D447" s="125">
        <v>664.60124023226763</v>
      </c>
      <c r="E447" s="125">
        <v>1909.581555708342</v>
      </c>
      <c r="F447" s="125">
        <v>2735.8451849608741</v>
      </c>
      <c r="G447" s="125">
        <v>1704.2672014248783</v>
      </c>
      <c r="H447" s="125">
        <v>968.13655933226607</v>
      </c>
      <c r="I447" s="125">
        <v>1459.1251700073517</v>
      </c>
      <c r="J447" s="125">
        <v>1747.0645571499574</v>
      </c>
      <c r="K447" s="125">
        <v>2792.1177835714921</v>
      </c>
      <c r="L447" s="125">
        <v>2435.0999027057428</v>
      </c>
      <c r="M447" s="125">
        <v>461.4117660353478</v>
      </c>
      <c r="N447" s="125">
        <v>1705.39803692487</v>
      </c>
      <c r="O447" s="125">
        <v>1777.1388748535603</v>
      </c>
      <c r="P447" s="125">
        <v>1312.3204357179363</v>
      </c>
      <c r="Q447" s="125">
        <v>1849.4586264556503</v>
      </c>
      <c r="R447" s="125">
        <v>1000.926944678871</v>
      </c>
      <c r="S447" s="125">
        <v>1331.0124287519789</v>
      </c>
      <c r="T447" s="125">
        <v>3107.6815682887709</v>
      </c>
      <c r="U447" s="125">
        <v>1830.6432780245848</v>
      </c>
      <c r="V447" s="125">
        <v>1746.9947844694768</v>
      </c>
      <c r="W447" s="125">
        <v>326.68103798252912</v>
      </c>
      <c r="X447" s="125">
        <v>1087.3347984112663</v>
      </c>
      <c r="Y447" s="125">
        <v>1268.307172220761</v>
      </c>
      <c r="Z447" s="125">
        <v>1258.1817660427137</v>
      </c>
      <c r="AA447" s="125">
        <v>2674.5636727193437</v>
      </c>
      <c r="AB447" s="125">
        <v>628.90248756724304</v>
      </c>
      <c r="AC447" s="125">
        <v>1505.7128506162669</v>
      </c>
      <c r="AD447" s="125">
        <v>1386.5763453067375</v>
      </c>
      <c r="AE447" s="125">
        <v>1678.8303486869665</v>
      </c>
      <c r="AF447" s="125">
        <v>525.86804948152326</v>
      </c>
      <c r="AG447" s="125">
        <v>2139.6910961308927</v>
      </c>
      <c r="AH447" s="125">
        <v>1174.5354532963822</v>
      </c>
      <c r="AI447" s="125">
        <v>2164.5425009085811</v>
      </c>
      <c r="AJ447" s="125">
        <v>2038.2959338762853</v>
      </c>
      <c r="AK447" s="125">
        <v>999.28138180013866</v>
      </c>
      <c r="AL447" s="125">
        <v>1492.5918984856996</v>
      </c>
      <c r="AM447" s="125">
        <v>601.4701384042811</v>
      </c>
      <c r="AN447" s="125">
        <v>1016.2137416972582</v>
      </c>
      <c r="AO447" s="125">
        <v>2015.2849554724837</v>
      </c>
      <c r="AP447" s="125">
        <v>2202.9467663464811</v>
      </c>
      <c r="AQ447" s="125">
        <v>1318.0704171244031</v>
      </c>
      <c r="AR447" s="125">
        <v>2140.790170440609</v>
      </c>
      <c r="AS447" s="125">
        <v>2024.6383073710169</v>
      </c>
      <c r="AT447" s="125">
        <v>1574.9738455712773</v>
      </c>
      <c r="AU447" s="125">
        <v>1353.6309692641839</v>
      </c>
      <c r="AV447" s="125">
        <v>251.83594124713278</v>
      </c>
      <c r="AW447" s="125">
        <v>943.35440526122397</v>
      </c>
      <c r="AX447" s="125">
        <v>1314.6686469217907</v>
      </c>
      <c r="AY447" s="125">
        <v>527.38817901497077</v>
      </c>
      <c r="AZ447" s="125">
        <v>630.11670537428233</v>
      </c>
    </row>
    <row r="448" spans="2:52" ht="15.75">
      <c r="B448" s="140">
        <v>44069</v>
      </c>
      <c r="C448" s="125">
        <v>2436.5882293127543</v>
      </c>
      <c r="D448" s="125">
        <v>674.46295169811845</v>
      </c>
      <c r="E448" s="125">
        <v>1929.364152590048</v>
      </c>
      <c r="F448" s="125">
        <v>2742.5025591735471</v>
      </c>
      <c r="G448" s="125">
        <v>1717.6254547864844</v>
      </c>
      <c r="H448" s="125">
        <v>973.48991663646825</v>
      </c>
      <c r="I448" s="125">
        <v>1463.0358950465579</v>
      </c>
      <c r="J448" s="125">
        <v>1755.2947707482069</v>
      </c>
      <c r="K448" s="125">
        <v>2806.0345197714005</v>
      </c>
      <c r="L448" s="125">
        <v>2456.0035492066741</v>
      </c>
      <c r="M448" s="125">
        <v>478.1909260562698</v>
      </c>
      <c r="N448" s="125">
        <v>1721.5058529728115</v>
      </c>
      <c r="O448" s="125">
        <v>1792.2037972510593</v>
      </c>
      <c r="P448" s="125">
        <v>1327.4226521745652</v>
      </c>
      <c r="Q448" s="125">
        <v>1883.2545712139508</v>
      </c>
      <c r="R448" s="125">
        <v>1015.3512002461108</v>
      </c>
      <c r="S448" s="125">
        <v>1351.5683023329641</v>
      </c>
      <c r="T448" s="125">
        <v>3123.73488694057</v>
      </c>
      <c r="U448" s="125">
        <v>1835.7399129377029</v>
      </c>
      <c r="V448" s="125">
        <v>1755.711752618635</v>
      </c>
      <c r="W448" s="125">
        <v>328.31768458291651</v>
      </c>
      <c r="X448" s="125">
        <v>1095.8188060854095</v>
      </c>
      <c r="Y448" s="125">
        <v>1282.5684877513793</v>
      </c>
      <c r="Z448" s="125">
        <v>1276.6469230154019</v>
      </c>
      <c r="AA448" s="125">
        <v>2694.4119493249259</v>
      </c>
      <c r="AB448" s="125">
        <v>640.59808758894997</v>
      </c>
      <c r="AC448" s="125">
        <v>1521.2883497119208</v>
      </c>
      <c r="AD448" s="125">
        <v>1416.7201243843301</v>
      </c>
      <c r="AE448" s="125">
        <v>1693.4010671112667</v>
      </c>
      <c r="AF448" s="125">
        <v>527.48604036340919</v>
      </c>
      <c r="AG448" s="125">
        <v>2143.0429078542888</v>
      </c>
      <c r="AH448" s="125">
        <v>1180.5036489452814</v>
      </c>
      <c r="AI448" s="125">
        <v>2180.232800824745</v>
      </c>
      <c r="AJ448" s="125">
        <v>2041.8061248529252</v>
      </c>
      <c r="AK448" s="125">
        <v>1008.0502348341618</v>
      </c>
      <c r="AL448" s="125">
        <v>1512.5927671154816</v>
      </c>
      <c r="AM448" s="125">
        <v>606.83184913074081</v>
      </c>
      <c r="AN448" s="125">
        <v>1021.1292725127098</v>
      </c>
      <c r="AO448" s="125">
        <v>2024.1986847327232</v>
      </c>
      <c r="AP448" s="125">
        <v>2219.4668416229761</v>
      </c>
      <c r="AQ448" s="125">
        <v>1347.2503448867224</v>
      </c>
      <c r="AR448" s="125">
        <v>2162.1209241410461</v>
      </c>
      <c r="AS448" s="125">
        <v>2041.0894124681267</v>
      </c>
      <c r="AT448" s="125">
        <v>1587.1342401509048</v>
      </c>
      <c r="AU448" s="125">
        <v>1366.4764514361357</v>
      </c>
      <c r="AV448" s="125">
        <v>253.27827436518459</v>
      </c>
      <c r="AW448" s="125">
        <v>949.51526473939191</v>
      </c>
      <c r="AX448" s="125">
        <v>1326.9462810324931</v>
      </c>
      <c r="AY448" s="125">
        <v>533.62172379194976</v>
      </c>
      <c r="AZ448" s="125">
        <v>636.0653941080335</v>
      </c>
    </row>
    <row r="449" spans="2:52" ht="15.75">
      <c r="B449" s="140">
        <v>44070</v>
      </c>
      <c r="C449" s="125">
        <v>2463.5182466673627</v>
      </c>
      <c r="D449" s="125">
        <v>683.93410033363841</v>
      </c>
      <c r="E449" s="125">
        <v>1949.6343320223202</v>
      </c>
      <c r="F449" s="125">
        <v>2749.4857364874292</v>
      </c>
      <c r="G449" s="125">
        <v>1730.7280910444922</v>
      </c>
      <c r="H449" s="125">
        <v>978.67458612941641</v>
      </c>
      <c r="I449" s="125">
        <v>1466.9466200857644</v>
      </c>
      <c r="J449" s="125">
        <v>1761.1776863505206</v>
      </c>
      <c r="K449" s="125">
        <v>2819.6472867296429</v>
      </c>
      <c r="L449" s="125">
        <v>2476.2183010752369</v>
      </c>
      <c r="M449" s="125">
        <v>494.34452509024226</v>
      </c>
      <c r="N449" s="125">
        <v>1737.6056750673793</v>
      </c>
      <c r="O449" s="125">
        <v>1807.3803283679592</v>
      </c>
      <c r="P449" s="125">
        <v>1343.0850744966642</v>
      </c>
      <c r="Q449" s="125">
        <v>1919.1740821688811</v>
      </c>
      <c r="R449" s="125">
        <v>1029.749875222675</v>
      </c>
      <c r="S449" s="125">
        <v>1372.1241759139491</v>
      </c>
      <c r="T449" s="125">
        <v>3141.0204760325246</v>
      </c>
      <c r="U449" s="125">
        <v>1841.1971881415423</v>
      </c>
      <c r="V449" s="125">
        <v>1764.1711578704603</v>
      </c>
      <c r="W449" s="125">
        <v>330.12437238853903</v>
      </c>
      <c r="X449" s="125">
        <v>1103.9981275962427</v>
      </c>
      <c r="Y449" s="125">
        <v>1296.6676853079371</v>
      </c>
      <c r="Z449" s="125">
        <v>1296.6180621589369</v>
      </c>
      <c r="AA449" s="125">
        <v>2716.2282533569387</v>
      </c>
      <c r="AB449" s="125">
        <v>651.95952761003684</v>
      </c>
      <c r="AC449" s="125">
        <v>1536.2904089195758</v>
      </c>
      <c r="AD449" s="125">
        <v>1450.7630987654923</v>
      </c>
      <c r="AE449" s="125">
        <v>1709.3306361134039</v>
      </c>
      <c r="AF449" s="125">
        <v>529.03048620520929</v>
      </c>
      <c r="AG449" s="125">
        <v>2146.4477952911548</v>
      </c>
      <c r="AH449" s="125">
        <v>1186.5467876902287</v>
      </c>
      <c r="AI449" s="125">
        <v>2195.5288720997992</v>
      </c>
      <c r="AJ449" s="125">
        <v>2045.4984345245878</v>
      </c>
      <c r="AK449" s="125">
        <v>1017.1673977099546</v>
      </c>
      <c r="AL449" s="125">
        <v>1532.9618827850177</v>
      </c>
      <c r="AM449" s="125">
        <v>612.30871978436369</v>
      </c>
      <c r="AN449" s="125">
        <v>1026.1017141276138</v>
      </c>
      <c r="AO449" s="125">
        <v>2033.1124139929634</v>
      </c>
      <c r="AP449" s="125">
        <v>2237.046820956512</v>
      </c>
      <c r="AQ449" s="125">
        <v>1380.2897096912079</v>
      </c>
      <c r="AR449" s="125">
        <v>2181.3200667773713</v>
      </c>
      <c r="AS449" s="125">
        <v>2057.2577187773672</v>
      </c>
      <c r="AT449" s="125">
        <v>1599.52189018072</v>
      </c>
      <c r="AU449" s="125">
        <v>1378.1319482238196</v>
      </c>
      <c r="AV449" s="125">
        <v>254.81218418914435</v>
      </c>
      <c r="AW449" s="125">
        <v>955.72114876916669</v>
      </c>
      <c r="AX449" s="125">
        <v>1339.4471894645535</v>
      </c>
      <c r="AY449" s="125">
        <v>540.30166052226753</v>
      </c>
      <c r="AZ449" s="125">
        <v>642.0140828417849</v>
      </c>
    </row>
    <row r="450" spans="2:52" ht="15.75">
      <c r="B450" s="140">
        <v>44071</v>
      </c>
      <c r="C450" s="125">
        <v>2490.7541876206124</v>
      </c>
      <c r="D450" s="125">
        <v>692.78034844062915</v>
      </c>
      <c r="E450" s="125">
        <v>1970.1317343907783</v>
      </c>
      <c r="F450" s="125">
        <v>2756.2000281093497</v>
      </c>
      <c r="G450" s="125">
        <v>1743.5523324371948</v>
      </c>
      <c r="H450" s="125">
        <v>983.84189070061791</v>
      </c>
      <c r="I450" s="125">
        <v>1470.4246009607962</v>
      </c>
      <c r="J450" s="125">
        <v>1769.5839472984655</v>
      </c>
      <c r="K450" s="125">
        <v>2833.0285847686309</v>
      </c>
      <c r="L450" s="125">
        <v>2495.3485820967508</v>
      </c>
      <c r="M450" s="125">
        <v>510.15507455072611</v>
      </c>
      <c r="N450" s="125">
        <v>1753.7374729754413</v>
      </c>
      <c r="O450" s="125">
        <v>1822.6199916897726</v>
      </c>
      <c r="P450" s="125">
        <v>1357.0987091010727</v>
      </c>
      <c r="Q450" s="125">
        <v>1956.2663087846363</v>
      </c>
      <c r="R450" s="125">
        <v>1044.1293647562322</v>
      </c>
      <c r="S450" s="125">
        <v>1392.7732178150775</v>
      </c>
      <c r="T450" s="125">
        <v>3157.3933860204238</v>
      </c>
      <c r="U450" s="125">
        <v>1846.0948491011588</v>
      </c>
      <c r="V450" s="125">
        <v>1773.1905852018062</v>
      </c>
      <c r="W450" s="125">
        <v>332.02670837210627</v>
      </c>
      <c r="X450" s="125">
        <v>1111.6353079995897</v>
      </c>
      <c r="Y450" s="125">
        <v>1309.7308476865157</v>
      </c>
      <c r="Z450" s="125">
        <v>1316.9918827793756</v>
      </c>
      <c r="AA450" s="125">
        <v>2741.0877997995781</v>
      </c>
      <c r="AB450" s="125">
        <v>663.58829563161987</v>
      </c>
      <c r="AC450" s="125">
        <v>1551.1603453976916</v>
      </c>
      <c r="AD450" s="125">
        <v>1483.9624972396323</v>
      </c>
      <c r="AE450" s="125">
        <v>1725.8731648870648</v>
      </c>
      <c r="AF450" s="125">
        <v>530.51189344122179</v>
      </c>
      <c r="AG450" s="125">
        <v>2150.0521187422733</v>
      </c>
      <c r="AH450" s="125">
        <v>1192.5626744002493</v>
      </c>
      <c r="AI450" s="125">
        <v>2210.4121627976915</v>
      </c>
      <c r="AJ450" s="125">
        <v>2049.4756718320104</v>
      </c>
      <c r="AK450" s="125">
        <v>1026.3407790163485</v>
      </c>
      <c r="AL450" s="125">
        <v>1554.6956786607013</v>
      </c>
      <c r="AM450" s="125">
        <v>617.58575409379137</v>
      </c>
      <c r="AN450" s="125">
        <v>1031.1801660552233</v>
      </c>
      <c r="AO450" s="125">
        <v>2041.8373501977674</v>
      </c>
      <c r="AP450" s="125">
        <v>2254.9181351748362</v>
      </c>
      <c r="AQ450" s="125">
        <v>1413.9427088371256</v>
      </c>
      <c r="AR450" s="125">
        <v>2202.9269467393028</v>
      </c>
      <c r="AS450" s="125">
        <v>2073.3117231375036</v>
      </c>
      <c r="AT450" s="125">
        <v>1611.7268446525413</v>
      </c>
      <c r="AU450" s="125">
        <v>1389.8125501883865</v>
      </c>
      <c r="AV450" s="125">
        <v>256.25451730719612</v>
      </c>
      <c r="AW450" s="125">
        <v>961.84448778766262</v>
      </c>
      <c r="AX450" s="125">
        <v>1351.5898775568528</v>
      </c>
      <c r="AY450" s="125">
        <v>547.77872574068988</v>
      </c>
      <c r="AZ450" s="125">
        <v>647.91340486405272</v>
      </c>
    </row>
    <row r="451" spans="2:52" ht="15.75">
      <c r="B451" s="140">
        <v>44072</v>
      </c>
      <c r="C451" s="125">
        <v>2520.985266282456</v>
      </c>
      <c r="D451" s="125">
        <v>701.66565283065302</v>
      </c>
      <c r="E451" s="125">
        <v>1989.6492378469341</v>
      </c>
      <c r="F451" s="125">
        <v>2762.2234601431624</v>
      </c>
      <c r="G451" s="125">
        <v>1756.0989020681384</v>
      </c>
      <c r="H451" s="125">
        <v>988.74127933629893</v>
      </c>
      <c r="I451" s="125">
        <v>1474.2952570959126</v>
      </c>
      <c r="J451" s="125">
        <v>1777.6381135470197</v>
      </c>
      <c r="K451" s="125">
        <v>2849.6171906485574</v>
      </c>
      <c r="L451" s="125">
        <v>2514.6470502843699</v>
      </c>
      <c r="M451" s="125">
        <v>525.65284351773528</v>
      </c>
      <c r="N451" s="125">
        <v>1768.9499662455316</v>
      </c>
      <c r="O451" s="125">
        <v>1837.6477111808049</v>
      </c>
      <c r="P451" s="125">
        <v>1370.8279967889168</v>
      </c>
      <c r="Q451" s="125">
        <v>1993.186476732008</v>
      </c>
      <c r="R451" s="125">
        <v>1058.8925631499246</v>
      </c>
      <c r="S451" s="125">
        <v>1413.4222597162056</v>
      </c>
      <c r="T451" s="125">
        <v>3174.1934421209953</v>
      </c>
      <c r="U451" s="125">
        <v>1851.6909915433789</v>
      </c>
      <c r="V451" s="125">
        <v>1782.2478199309262</v>
      </c>
      <c r="W451" s="125">
        <v>333.70586527380243</v>
      </c>
      <c r="X451" s="125">
        <v>1119.0493379734701</v>
      </c>
      <c r="Y451" s="125">
        <v>1324.5469106596215</v>
      </c>
      <c r="Z451" s="125">
        <v>1338.2176191255173</v>
      </c>
      <c r="AA451" s="125">
        <v>2762.1024926603377</v>
      </c>
      <c r="AB451" s="125">
        <v>675.67152125404641</v>
      </c>
      <c r="AC451" s="125">
        <v>1567.0736428121668</v>
      </c>
      <c r="AD451" s="125">
        <v>1517.7055335205198</v>
      </c>
      <c r="AE451" s="125">
        <v>1742.3123028558905</v>
      </c>
      <c r="AF451" s="125">
        <v>532.056339283022</v>
      </c>
      <c r="AG451" s="125">
        <v>2153.7014761320925</v>
      </c>
      <c r="AH451" s="125">
        <v>1198.8647074769979</v>
      </c>
      <c r="AI451" s="125">
        <v>2225.2722635755185</v>
      </c>
      <c r="AJ451" s="125">
        <v>2053.5278127962574</v>
      </c>
      <c r="AK451" s="125">
        <v>1036.2584434583134</v>
      </c>
      <c r="AL451" s="125">
        <v>1575.9023758324236</v>
      </c>
      <c r="AM451" s="125">
        <v>622.85262723317533</v>
      </c>
      <c r="AN451" s="125">
        <v>1036.4918406707852</v>
      </c>
      <c r="AO451" s="125">
        <v>2050.3330376923986</v>
      </c>
      <c r="AP451" s="125">
        <v>2272.5591561032802</v>
      </c>
      <c r="AQ451" s="125">
        <v>1450.1794315259162</v>
      </c>
      <c r="AR451" s="125">
        <v>2225.7533843561673</v>
      </c>
      <c r="AS451" s="125">
        <v>2088.3892341221058</v>
      </c>
      <c r="AT451" s="125">
        <v>1623.4772882239881</v>
      </c>
      <c r="AU451" s="125">
        <v>1401.668888391137</v>
      </c>
      <c r="AV451" s="125">
        <v>257.67395624877088</v>
      </c>
      <c r="AW451" s="125">
        <v>967.91154611665024</v>
      </c>
      <c r="AX451" s="125">
        <v>1364.5888594750188</v>
      </c>
      <c r="AY451" s="125">
        <v>556.64279452841436</v>
      </c>
      <c r="AZ451" s="125">
        <v>653.63994339612861</v>
      </c>
    </row>
    <row r="452" spans="2:52" ht="15.75">
      <c r="B452" s="140">
        <v>44073</v>
      </c>
      <c r="C452" s="125">
        <v>2547.1635856518337</v>
      </c>
      <c r="D452" s="125">
        <v>710.82435120190826</v>
      </c>
      <c r="E452" s="125">
        <v>2009.0057917232912</v>
      </c>
      <c r="F452" s="125">
        <v>2768.9004610486786</v>
      </c>
      <c r="G452" s="125">
        <v>1768.0131176478876</v>
      </c>
      <c r="H452" s="125">
        <v>993.7647031273134</v>
      </c>
      <c r="I452" s="125">
        <v>1477.8533757791247</v>
      </c>
      <c r="J452" s="125">
        <v>1787.5701181923221</v>
      </c>
      <c r="K452" s="125">
        <v>2865.7887533894818</v>
      </c>
      <c r="L452" s="125">
        <v>2533.5149593267593</v>
      </c>
      <c r="M452" s="125">
        <v>541.51384144490862</v>
      </c>
      <c r="N452" s="125">
        <v>1784.0105744015229</v>
      </c>
      <c r="O452" s="125">
        <v>1852.6427372085784</v>
      </c>
      <c r="P452" s="125">
        <v>1384.3896471155028</v>
      </c>
      <c r="Q452" s="125">
        <v>2029.6402751308665</v>
      </c>
      <c r="R452" s="125">
        <v>1074.1162121757791</v>
      </c>
      <c r="S452" s="125">
        <v>1433.0513536915591</v>
      </c>
      <c r="T452" s="125">
        <v>3189.7827387367256</v>
      </c>
      <c r="U452" s="125">
        <v>1857.2311725611767</v>
      </c>
      <c r="V452" s="125">
        <v>1791.5791582939034</v>
      </c>
      <c r="W452" s="125">
        <v>335.84200791456789</v>
      </c>
      <c r="X452" s="125">
        <v>1126.1844299105171</v>
      </c>
      <c r="Y452" s="125">
        <v>1336.4397839129524</v>
      </c>
      <c r="Z452" s="125">
        <v>1359.5178399066933</v>
      </c>
      <c r="AA452" s="125">
        <v>2783.3235883975276</v>
      </c>
      <c r="AB452" s="125">
        <v>690.13396608088863</v>
      </c>
      <c r="AC452" s="125">
        <v>1582.8302998771887</v>
      </c>
      <c r="AD452" s="125">
        <v>1551.9922076081548</v>
      </c>
      <c r="AE452" s="125">
        <v>1759.0616132392222</v>
      </c>
      <c r="AF452" s="125">
        <v>533.63230442771612</v>
      </c>
      <c r="AG452" s="125">
        <v>2157.383000620986</v>
      </c>
      <c r="AH452" s="125">
        <v>1204.8601551608238</v>
      </c>
      <c r="AI452" s="125">
        <v>2240.0396046730843</v>
      </c>
      <c r="AJ452" s="125">
        <v>2057.7826342436738</v>
      </c>
      <c r="AK452" s="125">
        <v>1046.2592134063848</v>
      </c>
      <c r="AL452" s="125">
        <v>1597.6975462147329</v>
      </c>
      <c r="AM452" s="125">
        <v>627.94676048181429</v>
      </c>
      <c r="AN452" s="125">
        <v>1042.1550231653177</v>
      </c>
      <c r="AO452" s="125">
        <v>2058.7478138775573</v>
      </c>
      <c r="AP452" s="125">
        <v>2290.3444571651426</v>
      </c>
      <c r="AQ452" s="125">
        <v>1489.4520293775827</v>
      </c>
      <c r="AR452" s="125">
        <v>2247.6719522950884</v>
      </c>
      <c r="AS452" s="125">
        <v>2102.9380985921021</v>
      </c>
      <c r="AT452" s="125">
        <v>1635.6555067604932</v>
      </c>
      <c r="AU452" s="125">
        <v>1413.5335949861815</v>
      </c>
      <c r="AV452" s="125">
        <v>258.8873476020525</v>
      </c>
      <c r="AW452" s="125">
        <v>973.94483603193294</v>
      </c>
      <c r="AX452" s="125">
        <v>1377.0775000872243</v>
      </c>
      <c r="AY452" s="125">
        <v>565.42715046732849</v>
      </c>
      <c r="AZ452" s="125">
        <v>659.24306514949603</v>
      </c>
    </row>
    <row r="453" spans="2:52" ht="15.75">
      <c r="B453" s="140">
        <v>44074</v>
      </c>
      <c r="C453" s="125">
        <v>2571.2354025277155</v>
      </c>
      <c r="D453" s="125">
        <v>720.41266868652747</v>
      </c>
      <c r="E453" s="125">
        <v>2031.5339990839129</v>
      </c>
      <c r="F453" s="125">
        <v>2776.386081699367</v>
      </c>
      <c r="G453" s="125">
        <v>1780.1786117099582</v>
      </c>
      <c r="H453" s="125">
        <v>998.58718996668722</v>
      </c>
      <c r="I453" s="125">
        <v>1481.2952946404755</v>
      </c>
      <c r="J453" s="125">
        <v>1798.95451347261</v>
      </c>
      <c r="K453" s="125">
        <v>2882.1319223981291</v>
      </c>
      <c r="L453" s="125">
        <v>2552.639858358958</v>
      </c>
      <c r="M453" s="125">
        <v>556.80981654515983</v>
      </c>
      <c r="N453" s="125">
        <v>1798.4396602409938</v>
      </c>
      <c r="O453" s="125">
        <v>1867.2465690380482</v>
      </c>
      <c r="P453" s="125">
        <v>1397.8642957735885</v>
      </c>
      <c r="Q453" s="125">
        <v>2055.2996560184988</v>
      </c>
      <c r="R453" s="125">
        <v>1089.8067069814642</v>
      </c>
      <c r="S453" s="125">
        <v>1452.6804476669133</v>
      </c>
      <c r="T453" s="125">
        <v>3205.7899624842794</v>
      </c>
      <c r="U453" s="125">
        <v>1862.8853490731678</v>
      </c>
      <c r="V453" s="125">
        <v>1801.4256224515452</v>
      </c>
      <c r="W453" s="125">
        <v>337.91438510337014</v>
      </c>
      <c r="X453" s="125">
        <v>1133.1922116666506</v>
      </c>
      <c r="Y453" s="125">
        <v>1350.9442764046612</v>
      </c>
      <c r="Z453" s="125">
        <v>1380.5503822494652</v>
      </c>
      <c r="AA453" s="125">
        <v>2801.6694440653723</v>
      </c>
      <c r="AB453" s="125">
        <v>704.44938050745805</v>
      </c>
      <c r="AC453" s="125">
        <v>1597.9944477942777</v>
      </c>
      <c r="AD453" s="125">
        <v>1586.9162501588733</v>
      </c>
      <c r="AE453" s="125">
        <v>1776.5494293713782</v>
      </c>
      <c r="AF453" s="125">
        <v>535.23978887530404</v>
      </c>
      <c r="AG453" s="125">
        <v>2161.1787183115875</v>
      </c>
      <c r="AH453" s="125">
        <v>1210.9373589494285</v>
      </c>
      <c r="AI453" s="125">
        <v>2253.8747109840265</v>
      </c>
      <c r="AJ453" s="125">
        <v>2062.1975438988115</v>
      </c>
      <c r="AK453" s="125">
        <v>1056.3834194738199</v>
      </c>
      <c r="AL453" s="125">
        <v>1620.5035908238181</v>
      </c>
      <c r="AM453" s="125">
        <v>633.28137475482367</v>
      </c>
      <c r="AN453" s="125">
        <v>1048.4207905952294</v>
      </c>
      <c r="AO453" s="125">
        <v>2066.2186247855348</v>
      </c>
      <c r="AP453" s="125">
        <v>2310.0386953768589</v>
      </c>
      <c r="AQ453" s="125">
        <v>1524.0577765799349</v>
      </c>
      <c r="AR453" s="125">
        <v>2269.3583231504804</v>
      </c>
      <c r="AS453" s="125">
        <v>2116.5410158971004</v>
      </c>
      <c r="AT453" s="125">
        <v>1648.551139561315</v>
      </c>
      <c r="AU453" s="125">
        <v>1425.5623220701971</v>
      </c>
      <c r="AV453" s="125">
        <v>259.94047971999504</v>
      </c>
      <c r="AW453" s="125">
        <v>979.85993649924853</v>
      </c>
      <c r="AX453" s="125">
        <v>1389.144127696424</v>
      </c>
      <c r="AY453" s="125">
        <v>575.0883477431579</v>
      </c>
      <c r="AZ453" s="125">
        <v>664.59935334544639</v>
      </c>
    </row>
    <row r="454" spans="2:52" ht="15.75">
      <c r="B454" s="140">
        <v>44075</v>
      </c>
      <c r="C454" s="125">
        <v>2595.1498872671541</v>
      </c>
      <c r="D454" s="125">
        <v>730.05957059569607</v>
      </c>
      <c r="E454" s="125">
        <v>2055.6527669978377</v>
      </c>
      <c r="F454" s="125">
        <v>2784.2819002304941</v>
      </c>
      <c r="G454" s="125">
        <v>1792.2634797266226</v>
      </c>
      <c r="H454" s="125">
        <v>1003.2558732134473</v>
      </c>
      <c r="I454" s="125">
        <v>1484.7812892963254</v>
      </c>
      <c r="J454" s="125">
        <v>1806.9206560463167</v>
      </c>
      <c r="K454" s="125">
        <v>2898.0859841718225</v>
      </c>
      <c r="L454" s="125">
        <v>2571.4526020108642</v>
      </c>
      <c r="M454" s="125">
        <v>572.09570195207311</v>
      </c>
      <c r="N454" s="125">
        <v>1812.9247037540804</v>
      </c>
      <c r="O454" s="125">
        <v>1885.4128610019259</v>
      </c>
      <c r="P454" s="125">
        <v>1411.8079046448131</v>
      </c>
      <c r="Q454" s="125">
        <v>2079.8768784391923</v>
      </c>
      <c r="R454" s="125">
        <v>1105.5387702469975</v>
      </c>
      <c r="S454" s="125">
        <v>1473.1382493319584</v>
      </c>
      <c r="T454" s="125">
        <v>3222.4609528529641</v>
      </c>
      <c r="U454" s="125">
        <v>1868.0856162537345</v>
      </c>
      <c r="V454" s="125">
        <v>1811.6170791138704</v>
      </c>
      <c r="W454" s="125">
        <v>340.36935500395128</v>
      </c>
      <c r="X454" s="125">
        <v>1140.5719108052283</v>
      </c>
      <c r="Y454" s="125">
        <v>1365.4487688963695</v>
      </c>
      <c r="Z454" s="125">
        <v>1402.0181930094682</v>
      </c>
      <c r="AA454" s="125">
        <v>2823.9657547867582</v>
      </c>
      <c r="AB454" s="125">
        <v>717.22765893117446</v>
      </c>
      <c r="AC454" s="125">
        <v>1614.0167124083728</v>
      </c>
      <c r="AD454" s="125">
        <v>1621.5965930031191</v>
      </c>
      <c r="AE454" s="125">
        <v>1792.9811822827155</v>
      </c>
      <c r="AF454" s="125">
        <v>536.83676688859407</v>
      </c>
      <c r="AG454" s="125">
        <v>2165.120796302971</v>
      </c>
      <c r="AH454" s="125">
        <v>1216.7965464586218</v>
      </c>
      <c r="AI454" s="125">
        <v>2267.0836894532063</v>
      </c>
      <c r="AJ454" s="125">
        <v>2066.8665385074887</v>
      </c>
      <c r="AK454" s="125">
        <v>1066.5516225738997</v>
      </c>
      <c r="AL454" s="125">
        <v>1640.3492180544883</v>
      </c>
      <c r="AM454" s="125">
        <v>638.52115144075731</v>
      </c>
      <c r="AN454" s="125">
        <v>1054.7490483147358</v>
      </c>
      <c r="AO454" s="125">
        <v>2073.7703470029846</v>
      </c>
      <c r="AP454" s="125">
        <v>2330.4987281428771</v>
      </c>
      <c r="AQ454" s="125">
        <v>1557.6300343651378</v>
      </c>
      <c r="AR454" s="125">
        <v>2289.8209526197043</v>
      </c>
      <c r="AS454" s="125">
        <v>2130.8588130648131</v>
      </c>
      <c r="AT454" s="125">
        <v>1661.6606598446658</v>
      </c>
      <c r="AU454" s="125">
        <v>1437.1408296487721</v>
      </c>
      <c r="AV454" s="125">
        <v>261.15387107327666</v>
      </c>
      <c r="AW454" s="125">
        <v>985.5517902315147</v>
      </c>
      <c r="AX454" s="125">
        <v>1402.8742716779366</v>
      </c>
      <c r="AY454" s="125">
        <v>584.75751630386821</v>
      </c>
      <c r="AZ454" s="125">
        <v>670.17779174307191</v>
      </c>
    </row>
    <row r="455" spans="2:52" ht="15.75">
      <c r="B455" s="140">
        <v>44076</v>
      </c>
      <c r="C455" s="125">
        <v>2618.2077859303986</v>
      </c>
      <c r="D455" s="125">
        <v>739.76505692941464</v>
      </c>
      <c r="E455" s="125">
        <v>2078.6022835526383</v>
      </c>
      <c r="F455" s="125">
        <v>2792.5820286342059</v>
      </c>
      <c r="G455" s="125">
        <v>1804.3393089489584</v>
      </c>
      <c r="H455" s="125">
        <v>1008.0882828652478</v>
      </c>
      <c r="I455" s="125">
        <v>1488.2672839521754</v>
      </c>
      <c r="J455" s="125">
        <v>1815.5323055689057</v>
      </c>
      <c r="K455" s="125">
        <v>2914.3466757494716</v>
      </c>
      <c r="L455" s="125">
        <v>2590.0070101756328</v>
      </c>
      <c r="M455" s="125">
        <v>586.67530882533356</v>
      </c>
      <c r="N455" s="125">
        <v>1827.3138198266836</v>
      </c>
      <c r="O455" s="125">
        <v>1904.6230890684817</v>
      </c>
      <c r="P455" s="125">
        <v>1425.6581458717933</v>
      </c>
      <c r="Q455" s="125">
        <v>2107.2613738703553</v>
      </c>
      <c r="R455" s="125">
        <v>1118.648822968275</v>
      </c>
      <c r="S455" s="125">
        <v>1493.5960509970043</v>
      </c>
      <c r="T455" s="125">
        <v>3239.1319432216487</v>
      </c>
      <c r="U455" s="125">
        <v>1873.3211184052336</v>
      </c>
      <c r="V455" s="125">
        <v>1821.8439802116081</v>
      </c>
      <c r="W455" s="125">
        <v>342.42047704209926</v>
      </c>
      <c r="X455" s="125">
        <v>1148.0331456776498</v>
      </c>
      <c r="Y455" s="125">
        <v>1379.0590794374018</v>
      </c>
      <c r="Z455" s="125">
        <v>1425.3225106207822</v>
      </c>
      <c r="AA455" s="125">
        <v>2847.2892798234038</v>
      </c>
      <c r="AB455" s="125">
        <v>729.43118215382424</v>
      </c>
      <c r="AC455" s="125">
        <v>1628.6441968673348</v>
      </c>
      <c r="AD455" s="125">
        <v>1661.8445368337109</v>
      </c>
      <c r="AE455" s="125">
        <v>1808.1353202485873</v>
      </c>
      <c r="AF455" s="125">
        <v>538.70691219363107</v>
      </c>
      <c r="AG455" s="125">
        <v>2169.024273775467</v>
      </c>
      <c r="AH455" s="125">
        <v>1222.7238640551313</v>
      </c>
      <c r="AI455" s="125">
        <v>2279.3094153116176</v>
      </c>
      <c r="AJ455" s="125">
        <v>2071.777868476478</v>
      </c>
      <c r="AK455" s="125">
        <v>1076.87259314844</v>
      </c>
      <c r="AL455" s="125">
        <v>1664.3249885545572</v>
      </c>
      <c r="AM455" s="125">
        <v>643.81512103359148</v>
      </c>
      <c r="AN455" s="125">
        <v>1061.2112137976596</v>
      </c>
      <c r="AO455" s="125">
        <v>2081.3220692204345</v>
      </c>
      <c r="AP455" s="125">
        <v>2350.0320385134728</v>
      </c>
      <c r="AQ455" s="125">
        <v>1589.0707202274712</v>
      </c>
      <c r="AR455" s="125">
        <v>2310.9111417741424</v>
      </c>
      <c r="AS455" s="125">
        <v>2145.0406303275577</v>
      </c>
      <c r="AT455" s="125">
        <v>1674.409245001249</v>
      </c>
      <c r="AU455" s="125">
        <v>1449.1561673051165</v>
      </c>
      <c r="AV455" s="125">
        <v>261.8635905440641</v>
      </c>
      <c r="AW455" s="125">
        <v>991.09919019404276</v>
      </c>
      <c r="AX455" s="125">
        <v>1416.940553923472</v>
      </c>
      <c r="AY455" s="125">
        <v>595.29555491661279</v>
      </c>
      <c r="AZ455" s="125">
        <v>675.65749671773085</v>
      </c>
    </row>
    <row r="456" spans="2:52" ht="15.75">
      <c r="B456" s="140">
        <v>44077</v>
      </c>
      <c r="C456" s="125">
        <v>2638.832863594932</v>
      </c>
      <c r="D456" s="125">
        <v>750.29072520682735</v>
      </c>
      <c r="E456" s="125">
        <v>2102.6311090543231</v>
      </c>
      <c r="F456" s="125">
        <v>2800.6387860466534</v>
      </c>
      <c r="G456" s="125">
        <v>1815.9939303556052</v>
      </c>
      <c r="H456" s="125">
        <v>1013.176204937036</v>
      </c>
      <c r="I456" s="125">
        <v>1491.7532786080258</v>
      </c>
      <c r="J456" s="125">
        <v>1828.8238804708915</v>
      </c>
      <c r="K456" s="125">
        <v>2930.5847525476529</v>
      </c>
      <c r="L456" s="125">
        <v>2609.1480551757777</v>
      </c>
      <c r="M456" s="125">
        <v>600.87150735175419</v>
      </c>
      <c r="N456" s="125">
        <v>1841.7029358992859</v>
      </c>
      <c r="O456" s="125">
        <v>1923.1693016226432</v>
      </c>
      <c r="P456" s="125">
        <v>1439.4319953898453</v>
      </c>
      <c r="Q456" s="125">
        <v>2133.5320158167192</v>
      </c>
      <c r="R456" s="125">
        <v>1133.8117180912748</v>
      </c>
      <c r="S456" s="125">
        <v>1514.0538526620496</v>
      </c>
      <c r="T456" s="125">
        <v>3255.0992180521903</v>
      </c>
      <c r="U456" s="125">
        <v>1878.9628590451307</v>
      </c>
      <c r="V456" s="125">
        <v>1832.7939477917644</v>
      </c>
      <c r="W456" s="125">
        <v>344.28030272435768</v>
      </c>
      <c r="X456" s="125">
        <v>1154.7062017895837</v>
      </c>
      <c r="Y456" s="125">
        <v>1392.6389928582978</v>
      </c>
      <c r="Z456" s="125">
        <v>1448.0844884395035</v>
      </c>
      <c r="AA456" s="125">
        <v>2867.3535594392047</v>
      </c>
      <c r="AB456" s="125">
        <v>741.78173577674693</v>
      </c>
      <c r="AC456" s="125">
        <v>1643.3193544761302</v>
      </c>
      <c r="AD456" s="125">
        <v>1699.0556073990228</v>
      </c>
      <c r="AE456" s="125">
        <v>1821.7238260269514</v>
      </c>
      <c r="AF456" s="125">
        <v>540.73465401313751</v>
      </c>
      <c r="AG456" s="125">
        <v>2172.9599183470359</v>
      </c>
      <c r="AH456" s="125">
        <v>1228.3377832499864</v>
      </c>
      <c r="AI456" s="125">
        <v>2291.8180581948263</v>
      </c>
      <c r="AJ456" s="125">
        <v>2076.7141663310749</v>
      </c>
      <c r="AK456" s="125">
        <v>1087.0114648934234</v>
      </c>
      <c r="AL456" s="125">
        <v>1687.4667878175358</v>
      </c>
      <c r="AM456" s="125">
        <v>648.86183548869246</v>
      </c>
      <c r="AN456" s="125">
        <v>1067.6968131391816</v>
      </c>
      <c r="AO456" s="125">
        <v>2088.8737914378839</v>
      </c>
      <c r="AP456" s="125">
        <v>2368.422206288516</v>
      </c>
      <c r="AQ456" s="125">
        <v>1617.9276825469315</v>
      </c>
      <c r="AR456" s="125">
        <v>2333.9446740871276</v>
      </c>
      <c r="AS456" s="125">
        <v>2158.8140151945818</v>
      </c>
      <c r="AT456" s="125">
        <v>1687.0597983950061</v>
      </c>
      <c r="AU456" s="125">
        <v>1460.8334219127657</v>
      </c>
      <c r="AV456" s="125">
        <v>262.41305077951239</v>
      </c>
      <c r="AW456" s="125">
        <v>996.5677971912595</v>
      </c>
      <c r="AX456" s="125">
        <v>1431.7919766397156</v>
      </c>
      <c r="AY456" s="125">
        <v>605.67416783173644</v>
      </c>
      <c r="AZ456" s="125">
        <v>680.89036813497262</v>
      </c>
    </row>
    <row r="457" spans="2:52" ht="15.75">
      <c r="B457" s="140">
        <v>44078</v>
      </c>
      <c r="C457" s="125">
        <v>2660.8185728838935</v>
      </c>
      <c r="D457" s="125">
        <v>760.73828091817427</v>
      </c>
      <c r="E457" s="125">
        <v>2126.5652583325964</v>
      </c>
      <c r="F457" s="125">
        <v>2808.7426475219268</v>
      </c>
      <c r="G457" s="125">
        <v>1827.2562680884125</v>
      </c>
      <c r="H457" s="125">
        <v>1018.293895446104</v>
      </c>
      <c r="I457" s="125">
        <v>1493.7006273468107</v>
      </c>
      <c r="J457" s="125">
        <v>1840.1642639137558</v>
      </c>
      <c r="K457" s="125">
        <v>2946.78026034919</v>
      </c>
      <c r="L457" s="125">
        <v>2627.0916075532505</v>
      </c>
      <c r="M457" s="125">
        <v>614.8860913980925</v>
      </c>
      <c r="N457" s="125">
        <v>1854.916940825959</v>
      </c>
      <c r="O457" s="125">
        <v>1941.3919616266228</v>
      </c>
      <c r="P457" s="125">
        <v>1452.5841012769022</v>
      </c>
      <c r="Q457" s="125">
        <v>2158.7974729109474</v>
      </c>
      <c r="R457" s="125">
        <v>1148.7379927505247</v>
      </c>
      <c r="S457" s="125">
        <v>1535.1491217807036</v>
      </c>
      <c r="T457" s="125">
        <v>3271.0142519912538</v>
      </c>
      <c r="U457" s="125">
        <v>1884.6419073013099</v>
      </c>
      <c r="V457" s="125">
        <v>1843.1342710828228</v>
      </c>
      <c r="W457" s="125">
        <v>346.03385265334418</v>
      </c>
      <c r="X457" s="125">
        <v>1162.3991698002972</v>
      </c>
      <c r="Y457" s="125">
        <v>1407.1890810302107</v>
      </c>
      <c r="Z457" s="125">
        <v>1470.5299074093298</v>
      </c>
      <c r="AA457" s="125">
        <v>2885.5698133009178</v>
      </c>
      <c r="AB457" s="125">
        <v>753.62436619872676</v>
      </c>
      <c r="AC457" s="125">
        <v>1657.7656809657242</v>
      </c>
      <c r="AD457" s="125">
        <v>1734.148365131146</v>
      </c>
      <c r="AE457" s="125">
        <v>1834.1898030671032</v>
      </c>
      <c r="AF457" s="125">
        <v>542.84644730702757</v>
      </c>
      <c r="AG457" s="125">
        <v>2176.8682208843925</v>
      </c>
      <c r="AH457" s="125">
        <v>1233.7336861654296</v>
      </c>
      <c r="AI457" s="125">
        <v>2304.4983064865178</v>
      </c>
      <c r="AJ457" s="125">
        <v>2081.5461865457805</v>
      </c>
      <c r="AK457" s="125">
        <v>1096.0565215212707</v>
      </c>
      <c r="AL457" s="125">
        <v>1710.0056728095446</v>
      </c>
      <c r="AM457" s="125">
        <v>653.86451820693685</v>
      </c>
      <c r="AN457" s="125">
        <v>1074.2114258294439</v>
      </c>
      <c r="AO457" s="125">
        <v>2092.8384456020453</v>
      </c>
      <c r="AP457" s="125">
        <v>2386.7763040302048</v>
      </c>
      <c r="AQ457" s="125">
        <v>1646.8492379549637</v>
      </c>
      <c r="AR457" s="125">
        <v>2355.2314986095998</v>
      </c>
      <c r="AS457" s="125">
        <v>2172.3139622092235</v>
      </c>
      <c r="AT457" s="125">
        <v>1700.2094225813319</v>
      </c>
      <c r="AU457" s="125">
        <v>1472.2010460055212</v>
      </c>
      <c r="AV457" s="125">
        <v>262.91672266200663</v>
      </c>
      <c r="AW457" s="125">
        <v>1002.0270240735582</v>
      </c>
      <c r="AX457" s="125">
        <v>1447.3966434950451</v>
      </c>
      <c r="AY457" s="125">
        <v>616.23612029912408</v>
      </c>
      <c r="AZ457" s="125">
        <v>685.5802057258968</v>
      </c>
    </row>
    <row r="458" spans="2:52" ht="15.75">
      <c r="B458" s="140">
        <v>44079</v>
      </c>
      <c r="C458" s="125">
        <v>2678.2707857968117</v>
      </c>
      <c r="D458" s="125">
        <v>771.18583662952096</v>
      </c>
      <c r="E458" s="125">
        <v>2151.4651050896614</v>
      </c>
      <c r="F458" s="125">
        <v>2816.0104118820464</v>
      </c>
      <c r="G458" s="125">
        <v>1838.1440381842638</v>
      </c>
      <c r="H458" s="125">
        <v>1023.0047506456774</v>
      </c>
      <c r="I458" s="125">
        <v>1496.8099743042126</v>
      </c>
      <c r="J458" s="125">
        <v>1851.5046473566199</v>
      </c>
      <c r="K458" s="125">
        <v>2959.1911182927956</v>
      </c>
      <c r="L458" s="125">
        <v>2644.1161852551227</v>
      </c>
      <c r="M458" s="125">
        <v>629.1125590045267</v>
      </c>
      <c r="N458" s="125">
        <v>1867.8111876176861</v>
      </c>
      <c r="O458" s="125">
        <v>1959.501885550399</v>
      </c>
      <c r="P458" s="125">
        <v>1465.0805116623294</v>
      </c>
      <c r="Q458" s="125">
        <v>2183.3248888750036</v>
      </c>
      <c r="R458" s="125">
        <v>1161.9567629821736</v>
      </c>
      <c r="S458" s="125">
        <v>1556.2443908993575</v>
      </c>
      <c r="T458" s="125">
        <v>3285.5986796944385</v>
      </c>
      <c r="U458" s="125">
        <v>1889.2473252667221</v>
      </c>
      <c r="V458" s="125">
        <v>1853.1910388905796</v>
      </c>
      <c r="W458" s="125">
        <v>348.01058166420177</v>
      </c>
      <c r="X458" s="125">
        <v>1169.6687241756124</v>
      </c>
      <c r="Y458" s="125">
        <v>1419.3048664978744</v>
      </c>
      <c r="Z458" s="125">
        <v>1492.3119493796332</v>
      </c>
      <c r="AA458" s="125">
        <v>2905.8308956593614</v>
      </c>
      <c r="AB458" s="125">
        <v>762.87391501589389</v>
      </c>
      <c r="AC458" s="125">
        <v>1670.3118919119479</v>
      </c>
      <c r="AD458" s="125">
        <v>1768.6974850565214</v>
      </c>
      <c r="AE458" s="125">
        <v>1848.2435674672265</v>
      </c>
      <c r="AF458" s="125">
        <v>544.91621486372583</v>
      </c>
      <c r="AG458" s="125">
        <v>2180.6912806092064</v>
      </c>
      <c r="AH458" s="125">
        <v>1238.6458654609276</v>
      </c>
      <c r="AI458" s="125">
        <v>2315.9262990946841</v>
      </c>
      <c r="AJ458" s="125">
        <v>2086.2107750569971</v>
      </c>
      <c r="AK458" s="125">
        <v>1105.0783574930001</v>
      </c>
      <c r="AL458" s="125">
        <v>1733.1258104819499</v>
      </c>
      <c r="AM458" s="125">
        <v>658.63688107085454</v>
      </c>
      <c r="AN458" s="125">
        <v>1080.4202824599031</v>
      </c>
      <c r="AO458" s="125">
        <v>2100.7947243668582</v>
      </c>
      <c r="AP458" s="125">
        <v>2403.5960380453394</v>
      </c>
      <c r="AQ458" s="125">
        <v>1673.5584800794111</v>
      </c>
      <c r="AR458" s="125">
        <v>2374.9473320534189</v>
      </c>
      <c r="AS458" s="125">
        <v>2184.3639495850166</v>
      </c>
      <c r="AT458" s="125">
        <v>1712.9891996624503</v>
      </c>
      <c r="AU458" s="125">
        <v>1483.4933545676265</v>
      </c>
      <c r="AV458" s="125">
        <v>263.37460619154689</v>
      </c>
      <c r="AW458" s="125">
        <v>1006.9159399688402</v>
      </c>
      <c r="AX458" s="125">
        <v>1462.2971374907079</v>
      </c>
      <c r="AY458" s="125">
        <v>625.43498305185256</v>
      </c>
      <c r="AZ458" s="125">
        <v>691.43016103668106</v>
      </c>
    </row>
    <row r="459" spans="2:52" ht="15.75">
      <c r="B459" s="140">
        <v>44080</v>
      </c>
      <c r="C459" s="125">
        <v>2696.2707476292012</v>
      </c>
      <c r="D459" s="125">
        <v>781.57480791631792</v>
      </c>
      <c r="E459" s="125">
        <v>2175.8110959397723</v>
      </c>
      <c r="F459" s="125">
        <v>2823.2330348486253</v>
      </c>
      <c r="G459" s="125">
        <v>1848.0776731508408</v>
      </c>
      <c r="H459" s="125">
        <v>1027.7205672514644</v>
      </c>
      <c r="I459" s="125">
        <v>1499.8672316862971</v>
      </c>
      <c r="J459" s="125">
        <v>1861.1138985274815</v>
      </c>
      <c r="K459" s="125">
        <v>2971.3997735023408</v>
      </c>
      <c r="L459" s="125">
        <v>2661.1690184009008</v>
      </c>
      <c r="M459" s="125">
        <v>641.31099825004355</v>
      </c>
      <c r="N459" s="125">
        <v>1880.9692348707438</v>
      </c>
      <c r="O459" s="125">
        <v>1976.7200670797715</v>
      </c>
      <c r="P459" s="125">
        <v>1477.2501352928994</v>
      </c>
      <c r="Q459" s="125">
        <v>2205.9596594868394</v>
      </c>
      <c r="R459" s="125">
        <v>1174.7022922863232</v>
      </c>
      <c r="S459" s="125">
        <v>1573.2598683149156</v>
      </c>
      <c r="T459" s="125">
        <v>3301.4430347803259</v>
      </c>
      <c r="U459" s="125">
        <v>1893.6330428251435</v>
      </c>
      <c r="V459" s="125">
        <v>1862.7988438497759</v>
      </c>
      <c r="W459" s="125">
        <v>349.5409525113173</v>
      </c>
      <c r="X459" s="125">
        <v>1177.386009861332</v>
      </c>
      <c r="Y459" s="125">
        <v>1432.385760529866</v>
      </c>
      <c r="Z459" s="125">
        <v>1513.8705380448339</v>
      </c>
      <c r="AA459" s="125">
        <v>2921.2199101206675</v>
      </c>
      <c r="AB459" s="125">
        <v>773.46010383554187</v>
      </c>
      <c r="AC459" s="125">
        <v>1682.5420979792741</v>
      </c>
      <c r="AD459" s="125">
        <v>1802.7029671751491</v>
      </c>
      <c r="AE459" s="125">
        <v>1862.4376479596269</v>
      </c>
      <c r="AF459" s="125">
        <v>547.10155319770161</v>
      </c>
      <c r="AG459" s="125">
        <v>2184.5432907231857</v>
      </c>
      <c r="AH459" s="125">
        <v>1243.1151991888707</v>
      </c>
      <c r="AI459" s="125">
        <v>2326.9693390297675</v>
      </c>
      <c r="AJ459" s="125">
        <v>2090.7563989367882</v>
      </c>
      <c r="AK459" s="125">
        <v>1113.8753197423241</v>
      </c>
      <c r="AL459" s="125">
        <v>1755.2386841926746</v>
      </c>
      <c r="AM459" s="125">
        <v>663.36521219791553</v>
      </c>
      <c r="AN459" s="125">
        <v>1086.757467363637</v>
      </c>
      <c r="AO459" s="125">
        <v>2108.8588848776353</v>
      </c>
      <c r="AP459" s="125">
        <v>2419.4391065419445</v>
      </c>
      <c r="AQ459" s="125">
        <v>1698.8789707995643</v>
      </c>
      <c r="AR459" s="125">
        <v>2393.2637073992091</v>
      </c>
      <c r="AS459" s="125">
        <v>2196.2493815685652</v>
      </c>
      <c r="AT459" s="125">
        <v>1725.4570574982135</v>
      </c>
      <c r="AU459" s="125">
        <v>1494.9764624740451</v>
      </c>
      <c r="AV459" s="125">
        <v>264.08432566233427</v>
      </c>
      <c r="AW459" s="125">
        <v>1011.8536324616962</v>
      </c>
      <c r="AX459" s="125">
        <v>1478.0195754166434</v>
      </c>
      <c r="AY459" s="125">
        <v>634.72950122315376</v>
      </c>
      <c r="AZ459" s="125">
        <v>697.35416641469067</v>
      </c>
    </row>
    <row r="460" spans="2:52" ht="15.75">
      <c r="B460" s="140">
        <v>44081</v>
      </c>
      <c r="C460" s="125">
        <v>2714.5678923859841</v>
      </c>
      <c r="D460" s="125">
        <v>792.39339831647897</v>
      </c>
      <c r="E460" s="125">
        <v>2196.1617501619435</v>
      </c>
      <c r="F460" s="125">
        <v>2829.2172134967509</v>
      </c>
      <c r="G460" s="125">
        <v>1857.365215098846</v>
      </c>
      <c r="H460" s="125">
        <v>1032.428941747931</v>
      </c>
      <c r="I460" s="125">
        <v>1503.4093228078732</v>
      </c>
      <c r="J460" s="125">
        <v>1871.5887158343444</v>
      </c>
      <c r="K460" s="125">
        <v>2982.9765451679436</v>
      </c>
      <c r="L460" s="125">
        <v>2677.0929792877773</v>
      </c>
      <c r="M460" s="125">
        <v>652.91414558862471</v>
      </c>
      <c r="N460" s="125">
        <v>1894.479016072243</v>
      </c>
      <c r="O460" s="125">
        <v>1994.6067735647464</v>
      </c>
      <c r="P460" s="125">
        <v>1488.6855497209974</v>
      </c>
      <c r="Q460" s="125">
        <v>2229.160412560464</v>
      </c>
      <c r="R460" s="125">
        <v>1187.1312617808612</v>
      </c>
      <c r="S460" s="125">
        <v>1590.2753457304736</v>
      </c>
      <c r="T460" s="125">
        <v>3316.2149150941082</v>
      </c>
      <c r="U460" s="125">
        <v>1897.9006195986733</v>
      </c>
      <c r="V460" s="125">
        <v>1871.9978563205461</v>
      </c>
      <c r="W460" s="125">
        <v>351.2413645636679</v>
      </c>
      <c r="X460" s="125">
        <v>1185.4022599044781</v>
      </c>
      <c r="Y460" s="125">
        <v>1440.7019059804916</v>
      </c>
      <c r="Z460" s="125">
        <v>1534.775060264891</v>
      </c>
      <c r="AA460" s="125">
        <v>2940.7033816423268</v>
      </c>
      <c r="AB460" s="125">
        <v>782.32202705198961</v>
      </c>
      <c r="AC460" s="125">
        <v>1694.1811569886631</v>
      </c>
      <c r="AD460" s="125">
        <v>1834.7775977732597</v>
      </c>
      <c r="AE460" s="125">
        <v>1876.4987974172386</v>
      </c>
      <c r="AF460" s="125">
        <v>549.47600734904063</v>
      </c>
      <c r="AG460" s="125">
        <v>2188.4692851650325</v>
      </c>
      <c r="AH460" s="125">
        <v>1247.31882557628</v>
      </c>
      <c r="AI460" s="125">
        <v>2337.7155479880148</v>
      </c>
      <c r="AJ460" s="125">
        <v>2095.0611561554206</v>
      </c>
      <c r="AK460" s="125">
        <v>1122.3985226774148</v>
      </c>
      <c r="AL460" s="125">
        <v>1778.0844417178118</v>
      </c>
      <c r="AM460" s="125">
        <v>667.82935290383716</v>
      </c>
      <c r="AN460" s="125">
        <v>1092.4552426970527</v>
      </c>
      <c r="AO460" s="125">
        <v>2117.4759393364757</v>
      </c>
      <c r="AP460" s="125">
        <v>2433.0236360269491</v>
      </c>
      <c r="AQ460" s="125">
        <v>1723.0529341975675</v>
      </c>
      <c r="AR460" s="125">
        <v>2411.4441114798697</v>
      </c>
      <c r="AS460" s="125">
        <v>2208.3013396676188</v>
      </c>
      <c r="AT460" s="125">
        <v>1738.1165228704092</v>
      </c>
      <c r="AU460" s="125">
        <v>1506.4662650942992</v>
      </c>
      <c r="AV460" s="125">
        <v>264.74825678016765</v>
      </c>
      <c r="AW460" s="125">
        <v>1016.7519284718962</v>
      </c>
      <c r="AX460" s="125">
        <v>1495.8324498458403</v>
      </c>
      <c r="AY460" s="125">
        <v>644.07184710374133</v>
      </c>
      <c r="AZ460" s="125">
        <v>703.79652226327619</v>
      </c>
    </row>
    <row r="461" spans="2:52" ht="15.75">
      <c r="B461" s="140">
        <v>44082</v>
      </c>
      <c r="C461" s="125">
        <v>2732.9524438852354</v>
      </c>
      <c r="D461" s="125">
        <v>802.6847288956933</v>
      </c>
      <c r="E461" s="125">
        <v>2216.5408072511386</v>
      </c>
      <c r="F461" s="125">
        <v>2834.7951196030053</v>
      </c>
      <c r="G461" s="125">
        <v>1866.0091948906904</v>
      </c>
      <c r="H461" s="125">
        <v>1036.985993354891</v>
      </c>
      <c r="I461" s="125">
        <v>1507.2599444909445</v>
      </c>
      <c r="J461" s="125">
        <v>1881.3740143549007</v>
      </c>
      <c r="K461" s="125">
        <v>2994.8572860752111</v>
      </c>
      <c r="L461" s="125">
        <v>2692.4679772644859</v>
      </c>
      <c r="M461" s="125">
        <v>663.65966899348439</v>
      </c>
      <c r="N461" s="125">
        <v>1908.5004102896569</v>
      </c>
      <c r="O461" s="125">
        <v>2008.7934818974659</v>
      </c>
      <c r="P461" s="125">
        <v>1500.6132662732962</v>
      </c>
      <c r="Q461" s="125">
        <v>2250.9575291288534</v>
      </c>
      <c r="R461" s="125">
        <v>1200.0078916122234</v>
      </c>
      <c r="S461" s="125">
        <v>1605.8001300237463</v>
      </c>
      <c r="T461" s="125">
        <v>3330.7809048355953</v>
      </c>
      <c r="U461" s="125">
        <v>1902.6324689303729</v>
      </c>
      <c r="V461" s="125">
        <v>1881.2748465492241</v>
      </c>
      <c r="W461" s="125">
        <v>353.01616964330884</v>
      </c>
      <c r="X461" s="125">
        <v>1193.9220288653949</v>
      </c>
      <c r="Y461" s="125">
        <v>1450.201006023088</v>
      </c>
      <c r="Z461" s="125">
        <v>1555.5957874955345</v>
      </c>
      <c r="AA461" s="125">
        <v>2958.3724278781551</v>
      </c>
      <c r="AB461" s="125">
        <v>794.43198547446571</v>
      </c>
      <c r="AC461" s="125">
        <v>1705.1214638304903</v>
      </c>
      <c r="AD461" s="125">
        <v>1868.8393182856889</v>
      </c>
      <c r="AE461" s="125">
        <v>1892.598222741605</v>
      </c>
      <c r="AF461" s="125">
        <v>552.12362879212674</v>
      </c>
      <c r="AG461" s="125">
        <v>2192.4354884807208</v>
      </c>
      <c r="AH461" s="125">
        <v>1251.8222243478808</v>
      </c>
      <c r="AI461" s="125">
        <v>2347.3996586072726</v>
      </c>
      <c r="AJ461" s="125">
        <v>2099.4716597130982</v>
      </c>
      <c r="AK461" s="125">
        <v>1130.8092887513033</v>
      </c>
      <c r="AL461" s="125">
        <v>1804.3310689630312</v>
      </c>
      <c r="AM461" s="125">
        <v>672.11059254896986</v>
      </c>
      <c r="AN461" s="125">
        <v>1098.2835780998005</v>
      </c>
      <c r="AO461" s="125">
        <v>2126.4031538149616</v>
      </c>
      <c r="AP461" s="125">
        <v>2448.8972253210081</v>
      </c>
      <c r="AQ461" s="125">
        <v>1747.6144561270016</v>
      </c>
      <c r="AR461" s="125">
        <v>2430.8189708280552</v>
      </c>
      <c r="AS461" s="125">
        <v>2219.3999603894476</v>
      </c>
      <c r="AT461" s="125">
        <v>1750.8829319838699</v>
      </c>
      <c r="AU461" s="125">
        <v>1518.5385078182458</v>
      </c>
      <c r="AV461" s="125">
        <v>265.64112966277111</v>
      </c>
      <c r="AW461" s="125">
        <v>1021.7721659760307</v>
      </c>
      <c r="AX461" s="125">
        <v>1513.4024214419114</v>
      </c>
      <c r="AY461" s="125">
        <v>653.13519801349196</v>
      </c>
      <c r="AZ461" s="125">
        <v>710.58444509224535</v>
      </c>
    </row>
    <row r="462" spans="2:52" ht="15.75">
      <c r="B462" s="140">
        <v>44083</v>
      </c>
      <c r="C462" s="125">
        <v>2749.9763637600577</v>
      </c>
      <c r="D462" s="125">
        <v>813.17134089007311</v>
      </c>
      <c r="E462" s="125">
        <v>2237.7672165398608</v>
      </c>
      <c r="F462" s="125">
        <v>2839.9216117738492</v>
      </c>
      <c r="G462" s="125">
        <v>1874.3462172271531</v>
      </c>
      <c r="H462" s="125">
        <v>1041.7439819134913</v>
      </c>
      <c r="I462" s="125">
        <v>1511.1105661740153</v>
      </c>
      <c r="J462" s="125">
        <v>1893.1985280094266</v>
      </c>
      <c r="K462" s="125">
        <v>3006.4553422391359</v>
      </c>
      <c r="L462" s="125">
        <v>2707.7487904281757</v>
      </c>
      <c r="M462" s="125">
        <v>673.5980169313126</v>
      </c>
      <c r="N462" s="125">
        <v>1922.0101914911561</v>
      </c>
      <c r="O462" s="125">
        <v>2022.2079480807963</v>
      </c>
      <c r="P462" s="125">
        <v>1512.4964209953871</v>
      </c>
      <c r="Q462" s="125">
        <v>2271.1065047685156</v>
      </c>
      <c r="R462" s="125">
        <v>1215.157996439885</v>
      </c>
      <c r="S462" s="125">
        <v>1621.324914317019</v>
      </c>
      <c r="T462" s="125">
        <v>3345.3468945770815</v>
      </c>
      <c r="U462" s="125">
        <v>1907.3581003260249</v>
      </c>
      <c r="V462" s="125">
        <v>1890.7054293313574</v>
      </c>
      <c r="W462" s="125">
        <v>354.93976077753041</v>
      </c>
      <c r="X462" s="125">
        <v>1202.3144876453982</v>
      </c>
      <c r="Y462" s="125">
        <v>1459.6342456387224</v>
      </c>
      <c r="Z462" s="125">
        <v>1576.3862554244454</v>
      </c>
      <c r="AA462" s="125">
        <v>2972.70542762284</v>
      </c>
      <c r="AB462" s="125">
        <v>804.60381589334463</v>
      </c>
      <c r="AC462" s="125">
        <v>1715.916027042826</v>
      </c>
      <c r="AD462" s="125">
        <v>1905.3192897315819</v>
      </c>
      <c r="AE462" s="125">
        <v>1909.6060101370254</v>
      </c>
      <c r="AF462" s="125">
        <v>554.51909581206178</v>
      </c>
      <c r="AG462" s="125">
        <v>2196.6011278106607</v>
      </c>
      <c r="AH462" s="125">
        <v>1255.9985987003643</v>
      </c>
      <c r="AI462" s="125">
        <v>2357.1208730986355</v>
      </c>
      <c r="AJ462" s="125">
        <v>2103.9130059529975</v>
      </c>
      <c r="AK462" s="125">
        <v>1139.0990629854184</v>
      </c>
      <c r="AL462" s="125">
        <v>1823.9456392275808</v>
      </c>
      <c r="AM462" s="125">
        <v>676.51376623462841</v>
      </c>
      <c r="AN462" s="125">
        <v>1104.0639298873234</v>
      </c>
      <c r="AO462" s="125">
        <v>2135.3303682934466</v>
      </c>
      <c r="AP462" s="125">
        <v>2464.682026840655</v>
      </c>
      <c r="AQ462" s="125">
        <v>1772.6119814042956</v>
      </c>
      <c r="AR462" s="125">
        <v>2448.6604926787008</v>
      </c>
      <c r="AS462" s="125">
        <v>2230.3739328650558</v>
      </c>
      <c r="AT462" s="125">
        <v>1765.1287295181569</v>
      </c>
      <c r="AU462" s="125">
        <v>1530.0668050430545</v>
      </c>
      <c r="AV462" s="125">
        <v>266.32795495708149</v>
      </c>
      <c r="AW462" s="125">
        <v>1026.7248666527553</v>
      </c>
      <c r="AX462" s="125">
        <v>1532.0298791094683</v>
      </c>
      <c r="AY462" s="125">
        <v>662.95582098694217</v>
      </c>
      <c r="AZ462" s="125">
        <v>717.76730161308194</v>
      </c>
    </row>
    <row r="463" spans="2:52" ht="15.75">
      <c r="B463" s="140">
        <v>44084</v>
      </c>
      <c r="C463" s="125">
        <v>2768.7425913680886</v>
      </c>
      <c r="D463" s="125">
        <v>823.18927748805618</v>
      </c>
      <c r="E463" s="125">
        <v>2258.0610650279855</v>
      </c>
      <c r="F463" s="125">
        <v>2845.3111016288012</v>
      </c>
      <c r="G463" s="125">
        <v>1882.5820050671409</v>
      </c>
      <c r="H463" s="125">
        <v>1046.8294232821729</v>
      </c>
      <c r="I463" s="125">
        <v>1514.9611878570868</v>
      </c>
      <c r="J463" s="125">
        <v>1903.2919093919502</v>
      </c>
      <c r="K463" s="125">
        <v>3017.9749118154964</v>
      </c>
      <c r="L463" s="125">
        <v>2722.8116330245916</v>
      </c>
      <c r="M463" s="125">
        <v>683.7179793492229</v>
      </c>
      <c r="N463" s="125">
        <v>1934.8964443295092</v>
      </c>
      <c r="O463" s="125">
        <v>2035.6889285514462</v>
      </c>
      <c r="P463" s="125">
        <v>1525.2283724833414</v>
      </c>
      <c r="Q463" s="125">
        <v>2291.4637619541159</v>
      </c>
      <c r="R463" s="125">
        <v>1228.4950769034092</v>
      </c>
      <c r="S463" s="125">
        <v>1636.8496986102916</v>
      </c>
      <c r="T463" s="125">
        <v>3359.5625630463051</v>
      </c>
      <c r="U463" s="125">
        <v>1911.8702492507332</v>
      </c>
      <c r="V463" s="125">
        <v>1899.5972566952175</v>
      </c>
      <c r="W463" s="125">
        <v>356.66142798053539</v>
      </c>
      <c r="X463" s="125">
        <v>1210.7069464254014</v>
      </c>
      <c r="Y463" s="125">
        <v>1469.0674852543568</v>
      </c>
      <c r="Z463" s="125">
        <v>1598.0635536579819</v>
      </c>
      <c r="AA463" s="125">
        <v>2986.5680208119384</v>
      </c>
      <c r="AB463" s="125">
        <v>814.72218071212433</v>
      </c>
      <c r="AC463" s="125">
        <v>1726.8604201546389</v>
      </c>
      <c r="AD463" s="125">
        <v>1943.3739362039159</v>
      </c>
      <c r="AE463" s="125">
        <v>1926.6064124749573</v>
      </c>
      <c r="AF463" s="125">
        <v>557.13519795225398</v>
      </c>
      <c r="AG463" s="125">
        <v>2200.7442501712494</v>
      </c>
      <c r="AH463" s="125">
        <v>1260.4543064108436</v>
      </c>
      <c r="AI463" s="125">
        <v>2365.9562326435043</v>
      </c>
      <c r="AJ463" s="125">
        <v>2108.4233810531068</v>
      </c>
      <c r="AK463" s="125">
        <v>1147.4670541664577</v>
      </c>
      <c r="AL463" s="125">
        <v>1847.7769991238249</v>
      </c>
      <c r="AM463" s="125">
        <v>680.8932305235179</v>
      </c>
      <c r="AN463" s="125">
        <v>1110.1545013267637</v>
      </c>
      <c r="AO463" s="125">
        <v>2144.2575827719324</v>
      </c>
      <c r="AP463" s="125">
        <v>2483.8601861136026</v>
      </c>
      <c r="AQ463" s="125">
        <v>1797.3026895108737</v>
      </c>
      <c r="AR463" s="125">
        <v>2464.7636742013015</v>
      </c>
      <c r="AS463" s="125">
        <v>2240.7813224032948</v>
      </c>
      <c r="AT463" s="125">
        <v>1780.270180885535</v>
      </c>
      <c r="AU463" s="125">
        <v>1541.7825542552582</v>
      </c>
      <c r="AV463" s="125">
        <v>267.15214531025384</v>
      </c>
      <c r="AW463" s="125">
        <v>1031.5856422032832</v>
      </c>
      <c r="AX463" s="125">
        <v>1552.4582527317125</v>
      </c>
      <c r="AY463" s="125">
        <v>673.21486462885002</v>
      </c>
      <c r="AZ463" s="125">
        <v>725.51787531597779</v>
      </c>
    </row>
    <row r="464" spans="2:52" ht="15.75">
      <c r="B464" s="140">
        <v>44085</v>
      </c>
      <c r="C464" s="125">
        <v>2785.8014739398982</v>
      </c>
      <c r="D464" s="125">
        <v>834.02739602973361</v>
      </c>
      <c r="E464" s="125">
        <v>2278.6389421863428</v>
      </c>
      <c r="F464" s="125">
        <v>2850.73003152302</v>
      </c>
      <c r="G464" s="125">
        <v>1890.7324666886714</v>
      </c>
      <c r="H464" s="125">
        <v>1052.3167385541351</v>
      </c>
      <c r="I464" s="125">
        <v>1521.0917301828918</v>
      </c>
      <c r="J464" s="125">
        <v>1915.2191173337981</v>
      </c>
      <c r="K464" s="125">
        <v>3029.4319581780355</v>
      </c>
      <c r="L464" s="125">
        <v>2738.3252172261714</v>
      </c>
      <c r="M464" s="125">
        <v>700.75947139693005</v>
      </c>
      <c r="N464" s="125">
        <v>1949.2136148217489</v>
      </c>
      <c r="O464" s="125">
        <v>2049.1608901356794</v>
      </c>
      <c r="P464" s="125">
        <v>1538.2701347908362</v>
      </c>
      <c r="Q464" s="125">
        <v>2311.9840220887113</v>
      </c>
      <c r="R464" s="125">
        <v>1241.982443337153</v>
      </c>
      <c r="S464" s="125">
        <v>1651.4869320643088</v>
      </c>
      <c r="T464" s="125">
        <v>3374.3405893473205</v>
      </c>
      <c r="U464" s="125">
        <v>1916.2082959661286</v>
      </c>
      <c r="V464" s="125">
        <v>1909.0632839127632</v>
      </c>
      <c r="W464" s="125">
        <v>358.84008092260956</v>
      </c>
      <c r="X464" s="125">
        <v>1219.1237228804105</v>
      </c>
      <c r="Y464" s="125">
        <v>1478.5488536435407</v>
      </c>
      <c r="Z464" s="125">
        <v>1620.7324259329107</v>
      </c>
      <c r="AA464" s="125">
        <v>3001.6594311258327</v>
      </c>
      <c r="AB464" s="125">
        <v>824.45291993018452</v>
      </c>
      <c r="AC464" s="125">
        <v>1737.5691716972738</v>
      </c>
      <c r="AD464" s="125">
        <v>1984.4654559415303</v>
      </c>
      <c r="AE464" s="125">
        <v>1946.3023607960979</v>
      </c>
      <c r="AF464" s="125">
        <v>559.63572931516853</v>
      </c>
      <c r="AG464" s="125">
        <v>2204.8905892417456</v>
      </c>
      <c r="AH464" s="125">
        <v>1265.2097865055146</v>
      </c>
      <c r="AI464" s="125">
        <v>2374.4205534673288</v>
      </c>
      <c r="AJ464" s="125">
        <v>2112.9352248523692</v>
      </c>
      <c r="AK464" s="125">
        <v>1157.1537341870387</v>
      </c>
      <c r="AL464" s="125">
        <v>1872.5325868845496</v>
      </c>
      <c r="AM464" s="125">
        <v>685.2760818690889</v>
      </c>
      <c r="AN464" s="125">
        <v>1115.9571710748564</v>
      </c>
      <c r="AO464" s="125">
        <v>2156.2189713556431</v>
      </c>
      <c r="AP464" s="125">
        <v>2503.4850588765607</v>
      </c>
      <c r="AQ464" s="125">
        <v>1821.5412459974489</v>
      </c>
      <c r="AR464" s="125">
        <v>2483.9356225846013</v>
      </c>
      <c r="AS464" s="125">
        <v>2252.1499322118002</v>
      </c>
      <c r="AT464" s="125">
        <v>1796.044382722062</v>
      </c>
      <c r="AU464" s="125">
        <v>1553.6773870625625</v>
      </c>
      <c r="AV464" s="125">
        <v>268.31974831058153</v>
      </c>
      <c r="AW464" s="125">
        <v>1036.4501697997782</v>
      </c>
      <c r="AX464" s="125">
        <v>1573.4828423989004</v>
      </c>
      <c r="AY464" s="125">
        <v>683.13911430575411</v>
      </c>
      <c r="AZ464" s="125">
        <v>734.40388338299203</v>
      </c>
    </row>
    <row r="465" spans="2:52" ht="15.75">
      <c r="B465" s="140">
        <v>44086</v>
      </c>
      <c r="C465" s="125">
        <v>2804.8969336112282</v>
      </c>
      <c r="D465" s="125">
        <v>845.00221156202679</v>
      </c>
      <c r="E465" s="125">
        <v>2300.4144735708483</v>
      </c>
      <c r="F465" s="125">
        <v>2856.93991713885</v>
      </c>
      <c r="G465" s="125">
        <v>1898.7234839782541</v>
      </c>
      <c r="H465" s="125">
        <v>1058.3324435878189</v>
      </c>
      <c r="I465" s="125">
        <v>1526.0963363037615</v>
      </c>
      <c r="J465" s="125">
        <v>1927.3810550752398</v>
      </c>
      <c r="K465" s="125">
        <v>3041.5182275222278</v>
      </c>
      <c r="L465" s="125">
        <v>2753.7755630532952</v>
      </c>
      <c r="M465" s="125">
        <v>716.45903423069728</v>
      </c>
      <c r="N465" s="125">
        <v>1963.8345555421879</v>
      </c>
      <c r="O465" s="125">
        <v>2062.7162764192631</v>
      </c>
      <c r="P465" s="125">
        <v>1551.9548606484725</v>
      </c>
      <c r="Q465" s="125">
        <v>2332.4680593457515</v>
      </c>
      <c r="R465" s="125">
        <v>1256.9502864562508</v>
      </c>
      <c r="S465" s="125">
        <v>1666.1241655183262</v>
      </c>
      <c r="T465" s="125">
        <v>3389.4720099142151</v>
      </c>
      <c r="U465" s="125">
        <v>1920.7909148327019</v>
      </c>
      <c r="V465" s="125">
        <v>1919.2547405750886</v>
      </c>
      <c r="W465" s="125">
        <v>361.03998901533816</v>
      </c>
      <c r="X465" s="125">
        <v>1227.8022719546013</v>
      </c>
      <c r="Y465" s="125">
        <v>1487.3716177631045</v>
      </c>
      <c r="Z465" s="125">
        <v>1644.6675336034202</v>
      </c>
      <c r="AA465" s="125">
        <v>3018.1188605044399</v>
      </c>
      <c r="AB465" s="125">
        <v>835.98812315159387</v>
      </c>
      <c r="AC465" s="125">
        <v>1748.8091383380554</v>
      </c>
      <c r="AD465" s="125">
        <v>2026.1381057484264</v>
      </c>
      <c r="AE465" s="125">
        <v>1964.7133091142839</v>
      </c>
      <c r="AF465" s="125">
        <v>562.30436362685043</v>
      </c>
      <c r="AG465" s="125">
        <v>2209.2926567498716</v>
      </c>
      <c r="AH465" s="125">
        <v>1270.2650389843766</v>
      </c>
      <c r="AI465" s="125">
        <v>2382.1196069289995</v>
      </c>
      <c r="AJ465" s="125">
        <v>2117.6306560458079</v>
      </c>
      <c r="AK465" s="125">
        <v>1166.3112276760889</v>
      </c>
      <c r="AL465" s="125">
        <v>1898.2196230399463</v>
      </c>
      <c r="AM465" s="125">
        <v>689.70296495151638</v>
      </c>
      <c r="AN465" s="125">
        <v>1122.4907540316028</v>
      </c>
      <c r="AO465" s="125">
        <v>2165.0922449611467</v>
      </c>
      <c r="AP465" s="125">
        <v>2524.4667198172478</v>
      </c>
      <c r="AQ465" s="125">
        <v>1847.2331469768894</v>
      </c>
      <c r="AR465" s="125">
        <v>2503.7602330405239</v>
      </c>
      <c r="AS465" s="125">
        <v>2265.4301435829061</v>
      </c>
      <c r="AT465" s="125">
        <v>1813.8104117396422</v>
      </c>
      <c r="AU465" s="125">
        <v>1565.5102937668885</v>
      </c>
      <c r="AV465" s="125">
        <v>269.39577460500107</v>
      </c>
      <c r="AW465" s="125">
        <v>1041.9281569119132</v>
      </c>
      <c r="AX465" s="125">
        <v>1596.2052983339959</v>
      </c>
      <c r="AY465" s="125">
        <v>693.6213539243314</v>
      </c>
      <c r="AZ465" s="125">
        <v>742.67280755646368</v>
      </c>
    </row>
    <row r="466" spans="2:52" ht="15.75">
      <c r="B466" s="140">
        <v>44087</v>
      </c>
      <c r="C466" s="125">
        <v>2824.3303660201045</v>
      </c>
      <c r="D466" s="125">
        <v>855.70363311308847</v>
      </c>
      <c r="E466" s="125">
        <v>2323.9131122214317</v>
      </c>
      <c r="F466" s="125">
        <v>2863.5462619501282</v>
      </c>
      <c r="G466" s="125">
        <v>1907.1968113331843</v>
      </c>
      <c r="H466" s="125">
        <v>1065.1940683808787</v>
      </c>
      <c r="I466" s="125">
        <v>1531.2852593834464</v>
      </c>
      <c r="J466" s="125">
        <v>1940.9660422267173</v>
      </c>
      <c r="K466" s="125">
        <v>3053.7920665078846</v>
      </c>
      <c r="L466" s="125">
        <v>2769.6107211164681</v>
      </c>
      <c r="M466" s="125">
        <v>732.20904553115372</v>
      </c>
      <c r="N466" s="125">
        <v>1978.0877744074382</v>
      </c>
      <c r="O466" s="125">
        <v>2076.9525886272718</v>
      </c>
      <c r="P466" s="125">
        <v>1565.3743375167764</v>
      </c>
      <c r="Q466" s="125">
        <v>2356.9818917307243</v>
      </c>
      <c r="R466" s="125">
        <v>1272.2570724018012</v>
      </c>
      <c r="S466" s="125">
        <v>1683.0906069759142</v>
      </c>
      <c r="T466" s="125">
        <v>3401.6871595391963</v>
      </c>
      <c r="U466" s="125">
        <v>1925.6077426237091</v>
      </c>
      <c r="V466" s="125">
        <v>1929.7486564196017</v>
      </c>
      <c r="W466" s="125">
        <v>363.17613165610362</v>
      </c>
      <c r="X466" s="125">
        <v>1236.2118961522558</v>
      </c>
      <c r="Y466" s="125">
        <v>1496.3995624435879</v>
      </c>
      <c r="Z466" s="125">
        <v>1668.2046150742158</v>
      </c>
      <c r="AA466" s="125">
        <v>3035.4615021914942</v>
      </c>
      <c r="AB466" s="125">
        <v>846.30698397074582</v>
      </c>
      <c r="AC466" s="125">
        <v>1760.3760065776962</v>
      </c>
      <c r="AD466" s="125">
        <v>2061.5682938433583</v>
      </c>
      <c r="AE466" s="125">
        <v>1983.190722949864</v>
      </c>
      <c r="AF466" s="125">
        <v>565.06755584721407</v>
      </c>
      <c r="AG466" s="125">
        <v>2213.7992673299841</v>
      </c>
      <c r="AH466" s="125">
        <v>1275.5314947339191</v>
      </c>
      <c r="AI466" s="125">
        <v>2391.1126579303127</v>
      </c>
      <c r="AJ466" s="125">
        <v>2122.3804291079223</v>
      </c>
      <c r="AK466" s="125">
        <v>1175.5420495528799</v>
      </c>
      <c r="AL466" s="125">
        <v>1924.9067026268324</v>
      </c>
      <c r="AM466" s="125">
        <v>694.37371611499577</v>
      </c>
      <c r="AN466" s="125">
        <v>1128.8513727939351</v>
      </c>
      <c r="AO466" s="125">
        <v>2174.2891638045417</v>
      </c>
      <c r="AP466" s="125">
        <v>2546.4111731867138</v>
      </c>
      <c r="AQ466" s="125">
        <v>1875.0081750627726</v>
      </c>
      <c r="AR466" s="125">
        <v>2525.7248220230272</v>
      </c>
      <c r="AS466" s="125">
        <v>2279.7085262854107</v>
      </c>
      <c r="AT466" s="125">
        <v>1833.2741726497977</v>
      </c>
      <c r="AU466" s="125">
        <v>1577.1105591654289</v>
      </c>
      <c r="AV466" s="125">
        <v>270.33443584055857</v>
      </c>
      <c r="AW466" s="125">
        <v>1047.1866493349658</v>
      </c>
      <c r="AX466" s="125">
        <v>1620.3729034479886</v>
      </c>
      <c r="AY466" s="125">
        <v>704.68549733922498</v>
      </c>
      <c r="AZ466" s="125">
        <v>752.91640018927194</v>
      </c>
    </row>
    <row r="467" spans="2:52" ht="15.75">
      <c r="B467" s="140">
        <v>44088</v>
      </c>
      <c r="C467" s="125">
        <v>2842.3711176656457</v>
      </c>
      <c r="D467" s="125">
        <v>866.03401997533604</v>
      </c>
      <c r="E467" s="125">
        <v>2349.5135630317372</v>
      </c>
      <c r="F467" s="125">
        <v>2872.6883754768473</v>
      </c>
      <c r="G467" s="125">
        <v>1915.6339835108024</v>
      </c>
      <c r="H467" s="125">
        <v>1072.5369495766331</v>
      </c>
      <c r="I467" s="125">
        <v>1536.4661686823129</v>
      </c>
      <c r="J467" s="125">
        <v>1954.3456408035504</v>
      </c>
      <c r="K467" s="125">
        <v>3066.555448954954</v>
      </c>
      <c r="L467" s="125">
        <v>2785.4606796502585</v>
      </c>
      <c r="M467" s="125">
        <v>747.91869805825877</v>
      </c>
      <c r="N467" s="125">
        <v>1993.052455122945</v>
      </c>
      <c r="O467" s="125">
        <v>2091.3050189978894</v>
      </c>
      <c r="P467" s="125">
        <v>1578.961451746339</v>
      </c>
      <c r="Q467" s="125">
        <v>2379.8023045900272</v>
      </c>
      <c r="R467" s="125">
        <v>1286.9595168926387</v>
      </c>
      <c r="S467" s="125">
        <v>1700.0570484335021</v>
      </c>
      <c r="T467" s="125">
        <v>3413.9453310748058</v>
      </c>
      <c r="U467" s="125">
        <v>1930.5406385542587</v>
      </c>
      <c r="V467" s="125">
        <v>1939.9991871409479</v>
      </c>
      <c r="W467" s="125">
        <v>365.43980520079521</v>
      </c>
      <c r="X467" s="125">
        <v>1244.6172289954973</v>
      </c>
      <c r="Y467" s="125">
        <v>1507.7300889743972</v>
      </c>
      <c r="Z467" s="125">
        <v>1693.2104364983413</v>
      </c>
      <c r="AA467" s="125">
        <v>3048.7096868181957</v>
      </c>
      <c r="AB467" s="125">
        <v>862.46696160073861</v>
      </c>
      <c r="AC467" s="125">
        <v>1772.3923645157686</v>
      </c>
      <c r="AD467" s="125">
        <v>2109.295944049547</v>
      </c>
      <c r="AE467" s="125">
        <v>2002.007849429903</v>
      </c>
      <c r="AF467" s="125">
        <v>567.59960651302265</v>
      </c>
      <c r="AG467" s="125">
        <v>2218.5390893783756</v>
      </c>
      <c r="AH467" s="125">
        <v>1280.7775114572667</v>
      </c>
      <c r="AI467" s="125">
        <v>2400.3654360363566</v>
      </c>
      <c r="AJ467" s="125">
        <v>2127.3387574498206</v>
      </c>
      <c r="AK467" s="125">
        <v>1184.7068758807047</v>
      </c>
      <c r="AL467" s="125">
        <v>1950.5648566614641</v>
      </c>
      <c r="AM467" s="125">
        <v>699.13591780886975</v>
      </c>
      <c r="AN467" s="125">
        <v>1135.5980922741212</v>
      </c>
      <c r="AO467" s="125">
        <v>2183.8097278858263</v>
      </c>
      <c r="AP467" s="125">
        <v>2570.9776405192774</v>
      </c>
      <c r="AQ467" s="125">
        <v>1904.9147750715251</v>
      </c>
      <c r="AR467" s="125">
        <v>2546.4405672319544</v>
      </c>
      <c r="AS467" s="125">
        <v>2294.0011967315536</v>
      </c>
      <c r="AT467" s="125">
        <v>1854.3465456681413</v>
      </c>
      <c r="AU467" s="125">
        <v>1588.9233817282482</v>
      </c>
      <c r="AV467" s="125">
        <v>271.31888542907006</v>
      </c>
      <c r="AW467" s="125">
        <v>1052.3100681031988</v>
      </c>
      <c r="AX467" s="125">
        <v>1645.8703402342437</v>
      </c>
      <c r="AY467" s="125">
        <v>715.94892287614482</v>
      </c>
      <c r="AZ467" s="125">
        <v>764.07327698452332</v>
      </c>
    </row>
    <row r="468" spans="2:52" ht="15.75">
      <c r="B468" s="140">
        <v>44089</v>
      </c>
      <c r="C468" s="125">
        <v>2860.3186354525533</v>
      </c>
      <c r="D468" s="125">
        <v>876.67685710184799</v>
      </c>
      <c r="E468" s="125">
        <v>2373.6512661903439</v>
      </c>
      <c r="F468" s="125">
        <v>2883.3240803289918</v>
      </c>
      <c r="G468" s="125">
        <v>1924.1810674274498</v>
      </c>
      <c r="H468" s="125">
        <v>1080.6190802981766</v>
      </c>
      <c r="I468" s="125">
        <v>1541.2784440635496</v>
      </c>
      <c r="J468" s="125">
        <v>1967.4024859059425</v>
      </c>
      <c r="K468" s="125">
        <v>3079.0348163775352</v>
      </c>
      <c r="L468" s="125">
        <v>2801.5474457139253</v>
      </c>
      <c r="M468" s="125">
        <v>763.43664641194357</v>
      </c>
      <c r="N468" s="125">
        <v>2009.1123074506445</v>
      </c>
      <c r="O468" s="125">
        <v>2105.5571142571266</v>
      </c>
      <c r="P468" s="125">
        <v>1592.0711177951027</v>
      </c>
      <c r="Q468" s="125">
        <v>2404.6421428729905</v>
      </c>
      <c r="R468" s="125">
        <v>1301.1055835362806</v>
      </c>
      <c r="S468" s="125">
        <v>1719.1761684459691</v>
      </c>
      <c r="T468" s="125">
        <v>3426.8918531804775</v>
      </c>
      <c r="U468" s="125">
        <v>1935.4486627406202</v>
      </c>
      <c r="V468" s="125">
        <v>1949.9496216424666</v>
      </c>
      <c r="W468" s="125">
        <v>367.57594784156078</v>
      </c>
      <c r="X468" s="125">
        <v>1252.1256687664597</v>
      </c>
      <c r="Y468" s="125">
        <v>1520.6260671922262</v>
      </c>
      <c r="Z468" s="125">
        <v>1718.7423042448956</v>
      </c>
      <c r="AA468" s="125">
        <v>3065.3515187387652</v>
      </c>
      <c r="AB468" s="125">
        <v>879.0279312314758</v>
      </c>
      <c r="AC468" s="125">
        <v>1784.287496444264</v>
      </c>
      <c r="AD468" s="125">
        <v>2155.3364424416914</v>
      </c>
      <c r="AE468" s="125">
        <v>2020.8102057949659</v>
      </c>
      <c r="AF468" s="125">
        <v>570.13165717883112</v>
      </c>
      <c r="AG468" s="125">
        <v>2223.2998200411644</v>
      </c>
      <c r="AH468" s="125">
        <v>1286.1393493290514</v>
      </c>
      <c r="AI468" s="125">
        <v>2410.7220543375074</v>
      </c>
      <c r="AJ468" s="125">
        <v>2132.0488756347927</v>
      </c>
      <c r="AK468" s="125">
        <v>1193.5918321953175</v>
      </c>
      <c r="AL468" s="125">
        <v>1977.3313620804543</v>
      </c>
      <c r="AM468" s="125">
        <v>704.13860052711414</v>
      </c>
      <c r="AN468" s="125">
        <v>1142.0680690432443</v>
      </c>
      <c r="AO468" s="125">
        <v>2193.4516589313207</v>
      </c>
      <c r="AP468" s="125">
        <v>2591.1546622543583</v>
      </c>
      <c r="AQ468" s="125">
        <v>1936.5330919274304</v>
      </c>
      <c r="AR468" s="125">
        <v>2568.6938336696571</v>
      </c>
      <c r="AS468" s="125">
        <v>2308.2322820758081</v>
      </c>
      <c r="AT468" s="125">
        <v>1876.4304282392793</v>
      </c>
      <c r="AU468" s="125">
        <v>1600.1621325796696</v>
      </c>
      <c r="AV468" s="125">
        <v>271.89123984099535</v>
      </c>
      <c r="AW468" s="125">
        <v>1057.1708436537267</v>
      </c>
      <c r="AX468" s="125">
        <v>1674.1574792554845</v>
      </c>
      <c r="AY468" s="125">
        <v>727.97759176164516</v>
      </c>
      <c r="AZ468" s="125">
        <v>775.99533780776744</v>
      </c>
    </row>
    <row r="469" spans="2:52" ht="15.75">
      <c r="B469" s="140">
        <v>44090</v>
      </c>
      <c r="C469" s="125">
        <v>2879.3092070329212</v>
      </c>
      <c r="D469" s="125">
        <v>886.96818768106255</v>
      </c>
      <c r="E469" s="125">
        <v>2399.4505370698125</v>
      </c>
      <c r="F469" s="125">
        <v>2893.9676358582738</v>
      </c>
      <c r="G469" s="125">
        <v>1932.7993770434025</v>
      </c>
      <c r="H469" s="125">
        <v>1089.1750253130945</v>
      </c>
      <c r="I469" s="125">
        <v>1546.0907194447861</v>
      </c>
      <c r="J469" s="125">
        <v>1976.2048533907014</v>
      </c>
      <c r="K469" s="125">
        <v>3091.7416618759357</v>
      </c>
      <c r="L469" s="125">
        <v>2817.8494913502082</v>
      </c>
      <c r="M469" s="125">
        <v>778.8536978322494</v>
      </c>
      <c r="N469" s="125">
        <v>2025.7397304678741</v>
      </c>
      <c r="O469" s="125">
        <v>2120.2691727235911</v>
      </c>
      <c r="P469" s="125">
        <v>1605.2232236821596</v>
      </c>
      <c r="Q469" s="125">
        <v>2430.3920809545089</v>
      </c>
      <c r="R469" s="125">
        <v>1316.1054023937229</v>
      </c>
      <c r="S469" s="125">
        <v>1738.2952884584358</v>
      </c>
      <c r="T469" s="125">
        <v>3439.8383752861491</v>
      </c>
      <c r="U469" s="125">
        <v>1940.6344214037442</v>
      </c>
      <c r="V469" s="125">
        <v>1959.5101673544464</v>
      </c>
      <c r="W469" s="125">
        <v>369.87150411223405</v>
      </c>
      <c r="X469" s="125">
        <v>1259.3194092138153</v>
      </c>
      <c r="Y469" s="125">
        <v>1531.7970088423197</v>
      </c>
      <c r="Z469" s="125">
        <v>1742.9078481362924</v>
      </c>
      <c r="AA469" s="125">
        <v>3082.1037521978906</v>
      </c>
      <c r="AB469" s="125">
        <v>897.40673126558693</v>
      </c>
      <c r="AC469" s="125">
        <v>1795.8761581238289</v>
      </c>
      <c r="AD469" s="125">
        <v>2199.9709809887986</v>
      </c>
      <c r="AE469" s="125">
        <v>2040.6686253808475</v>
      </c>
      <c r="AF469" s="125">
        <v>572.94738157068457</v>
      </c>
      <c r="AG469" s="125">
        <v>2228.0798509633964</v>
      </c>
      <c r="AH469" s="125">
        <v>1291.9372197596601</v>
      </c>
      <c r="AI469" s="125">
        <v>2420.7308238376795</v>
      </c>
      <c r="AJ469" s="125">
        <v>2136.6870275612487</v>
      </c>
      <c r="AK469" s="125">
        <v>1202.1211458293869</v>
      </c>
      <c r="AL469" s="125">
        <v>2003.6538048926816</v>
      </c>
      <c r="AM469" s="125">
        <v>709.02612331819523</v>
      </c>
      <c r="AN469" s="125">
        <v>1148.8080931352597</v>
      </c>
      <c r="AO469" s="125">
        <v>2203.0935899768151</v>
      </c>
      <c r="AP469" s="125">
        <v>2611.3039378099352</v>
      </c>
      <c r="AQ469" s="125">
        <v>1968.9426741183404</v>
      </c>
      <c r="AR469" s="125">
        <v>2590.7588322017946</v>
      </c>
      <c r="AS469" s="125">
        <v>2322.2633390091314</v>
      </c>
      <c r="AT469" s="125">
        <v>1900.2031307245538</v>
      </c>
      <c r="AU469" s="125">
        <v>1611.3724308972894</v>
      </c>
      <c r="AV469" s="125">
        <v>272.64674766473678</v>
      </c>
      <c r="AW469" s="125">
        <v>1062.2792542380907</v>
      </c>
      <c r="AX469" s="125">
        <v>1704.8319360204732</v>
      </c>
      <c r="AY469" s="125">
        <v>738.76274020570224</v>
      </c>
      <c r="AZ469" s="125">
        <v>787.91739863101179</v>
      </c>
    </row>
    <row r="470" spans="2:52" ht="15.75">
      <c r="B470" s="140">
        <v>44091</v>
      </c>
      <c r="C470" s="125">
        <v>2897.393662049697</v>
      </c>
      <c r="D470" s="125">
        <v>897.86489064728937</v>
      </c>
      <c r="E470" s="125">
        <v>2425.5054337524898</v>
      </c>
      <c r="F470" s="125">
        <v>2904.7740929381612</v>
      </c>
      <c r="G470" s="125">
        <v>1941.2875280210305</v>
      </c>
      <c r="H470" s="125">
        <v>1097.9393493889729</v>
      </c>
      <c r="I470" s="125">
        <v>1550.9029948260229</v>
      </c>
      <c r="J470" s="125">
        <v>1986.9144004971579</v>
      </c>
      <c r="K470" s="125">
        <v>3104.5163517127394</v>
      </c>
      <c r="L470" s="125">
        <v>2833.6738854347504</v>
      </c>
      <c r="M470" s="125">
        <v>793.38285623882075</v>
      </c>
      <c r="N470" s="125">
        <v>2043.4223553304278</v>
      </c>
      <c r="O470" s="125">
        <v>2134.913589541934</v>
      </c>
      <c r="P470" s="125">
        <v>1617.3206995876312</v>
      </c>
      <c r="Q470" s="125">
        <v>2455.4854793803534</v>
      </c>
      <c r="R470" s="125">
        <v>1330.8046493107263</v>
      </c>
      <c r="S470" s="125">
        <v>1757.4144084709026</v>
      </c>
      <c r="T470" s="125">
        <v>3451.724714594181</v>
      </c>
      <c r="U470" s="125">
        <v>1945.9714831773429</v>
      </c>
      <c r="V470" s="125">
        <v>1968.7777057336809</v>
      </c>
      <c r="W470" s="125">
        <v>372.45400491674144</v>
      </c>
      <c r="X470" s="125">
        <v>1266.5131496611714</v>
      </c>
      <c r="Y470" s="125">
        <v>1546.9778372570613</v>
      </c>
      <c r="Z470" s="125">
        <v>1766.4100150281658</v>
      </c>
      <c r="AA470" s="125">
        <v>3099.086388867915</v>
      </c>
      <c r="AB470" s="125">
        <v>916.199889700467</v>
      </c>
      <c r="AC470" s="125">
        <v>1807.6514261327427</v>
      </c>
      <c r="AD470" s="125">
        <v>2245.2053957364551</v>
      </c>
      <c r="AE470" s="125">
        <v>2062.048366809307</v>
      </c>
      <c r="AF470" s="125">
        <v>575.58449657947267</v>
      </c>
      <c r="AG470" s="125">
        <v>2233.1107852583978</v>
      </c>
      <c r="AH470" s="125">
        <v>1297.5102609021255</v>
      </c>
      <c r="AI470" s="125">
        <v>2429.2832663577524</v>
      </c>
      <c r="AJ470" s="125">
        <v>2141.3002116020962</v>
      </c>
      <c r="AK470" s="125">
        <v>1210.5587989787798</v>
      </c>
      <c r="AL470" s="125">
        <v>2035.0703317548412</v>
      </c>
      <c r="AM470" s="125">
        <v>713.9847742995828</v>
      </c>
      <c r="AN470" s="125">
        <v>1155.2847652925539</v>
      </c>
      <c r="AO470" s="125">
        <v>2212.7355210223095</v>
      </c>
      <c r="AP470" s="125">
        <v>2627.5188051118894</v>
      </c>
      <c r="AQ470" s="125">
        <v>2002.1758181885421</v>
      </c>
      <c r="AR470" s="125">
        <v>2615.2127412689815</v>
      </c>
      <c r="AS470" s="125">
        <v>2336.6003507286332</v>
      </c>
      <c r="AT470" s="125">
        <v>1925.2012302451517</v>
      </c>
      <c r="AU470" s="125">
        <v>1622.3634773367955</v>
      </c>
      <c r="AV470" s="125">
        <v>273.35646713552416</v>
      </c>
      <c r="AW470" s="125">
        <v>1067.3857887994711</v>
      </c>
      <c r="AX470" s="125">
        <v>1735.778738386239</v>
      </c>
      <c r="AY470" s="125">
        <v>749.56383121952126</v>
      </c>
      <c r="AZ470" s="125">
        <v>800.87616039540751</v>
      </c>
    </row>
    <row r="471" spans="2:52" ht="15.75">
      <c r="B471" s="140">
        <v>44092</v>
      </c>
      <c r="C471" s="125">
        <v>2915.8102626878535</v>
      </c>
      <c r="D471" s="125">
        <v>908.6639529059338</v>
      </c>
      <c r="E471" s="125">
        <v>2452.6633084379041</v>
      </c>
      <c r="F471" s="125">
        <v>2915.6198034037357</v>
      </c>
      <c r="G471" s="125">
        <v>1949.9344002270602</v>
      </c>
      <c r="H471" s="125">
        <v>1107.117950883666</v>
      </c>
      <c r="I471" s="125">
        <v>1555.4267740978098</v>
      </c>
      <c r="J471" s="125">
        <v>1994.924554908288</v>
      </c>
      <c r="K471" s="125">
        <v>3117.2597799426317</v>
      </c>
      <c r="L471" s="125">
        <v>2849.822544375545</v>
      </c>
      <c r="M471" s="125">
        <v>800.49609004203762</v>
      </c>
      <c r="N471" s="125">
        <v>2062.3600308726477</v>
      </c>
      <c r="O471" s="125">
        <v>2149.6752518836875</v>
      </c>
      <c r="P471" s="125">
        <v>1628.9640692233656</v>
      </c>
      <c r="Q471" s="125">
        <v>2481.7697049058002</v>
      </c>
      <c r="R471" s="125">
        <v>1345.6254040334388</v>
      </c>
      <c r="S471" s="125">
        <v>1777.3230074066855</v>
      </c>
      <c r="T471" s="125">
        <v>3462.845878491743</v>
      </c>
      <c r="U471" s="125">
        <v>1951.3271987590826</v>
      </c>
      <c r="V471" s="125">
        <v>1977.4426887109</v>
      </c>
      <c r="W471" s="125">
        <v>374.87709209134101</v>
      </c>
      <c r="X471" s="125">
        <v>1274.2018263174721</v>
      </c>
      <c r="Y471" s="125">
        <v>1562.3562469526889</v>
      </c>
      <c r="Z471" s="125">
        <v>1790.2171025759603</v>
      </c>
      <c r="AA471" s="125">
        <v>3115.8770228621906</v>
      </c>
      <c r="AB471" s="125">
        <v>937.43909933988709</v>
      </c>
      <c r="AC471" s="125">
        <v>1819.3654000918705</v>
      </c>
      <c r="AD471" s="125">
        <v>2291.0209405533933</v>
      </c>
      <c r="AE471" s="125">
        <v>2082.3277346720179</v>
      </c>
      <c r="AF471" s="125">
        <v>578.08502794238734</v>
      </c>
      <c r="AG471" s="125">
        <v>2238.2350041407099</v>
      </c>
      <c r="AH471" s="125">
        <v>1303.2400012454182</v>
      </c>
      <c r="AI471" s="125">
        <v>2439.4682792504204</v>
      </c>
      <c r="AJ471" s="125">
        <v>2145.906052147177</v>
      </c>
      <c r="AK471" s="125">
        <v>1218.7239149537361</v>
      </c>
      <c r="AL471" s="125">
        <v>2067.3244401191864</v>
      </c>
      <c r="AM471" s="125">
        <v>719.10261694499059</v>
      </c>
      <c r="AN471" s="125">
        <v>1161.7000630582818</v>
      </c>
      <c r="AO471" s="125">
        <v>2223.5506660551573</v>
      </c>
      <c r="AP471" s="125">
        <v>2642.6238252336962</v>
      </c>
      <c r="AQ471" s="125">
        <v>2035.5704449801724</v>
      </c>
      <c r="AR471" s="125">
        <v>2636.4137993011414</v>
      </c>
      <c r="AS471" s="125">
        <v>2353.8156037699678</v>
      </c>
      <c r="AT471" s="125">
        <v>1947.97579114529</v>
      </c>
      <c r="AU471" s="125">
        <v>1633.2356926057203</v>
      </c>
      <c r="AV471" s="125">
        <v>273.79145648858736</v>
      </c>
      <c r="AW471" s="125">
        <v>1072.4698110850484</v>
      </c>
      <c r="AX471" s="125">
        <v>1767.8983443301254</v>
      </c>
      <c r="AY471" s="125">
        <v>760.33303709381619</v>
      </c>
      <c r="AZ471" s="125">
        <v>814.50137276482951</v>
      </c>
    </row>
    <row r="472" spans="2:52" ht="15.75">
      <c r="B472" s="140">
        <v>44093</v>
      </c>
      <c r="C472" s="125">
        <v>2934.526959808486</v>
      </c>
      <c r="D472" s="125">
        <v>919.50207144761134</v>
      </c>
      <c r="E472" s="125">
        <v>2479.2862624610475</v>
      </c>
      <c r="F472" s="125">
        <v>2926.683370159878</v>
      </c>
      <c r="G472" s="125">
        <v>1958.7240853834737</v>
      </c>
      <c r="H472" s="125">
        <v>1116.9266509674544</v>
      </c>
      <c r="I472" s="125">
        <v>1559.9505533695967</v>
      </c>
      <c r="J472" s="125">
        <v>2004.0790170924372</v>
      </c>
      <c r="K472" s="125">
        <v>3129.7843769241476</v>
      </c>
      <c r="L472" s="125">
        <v>2865.1450679564286</v>
      </c>
      <c r="M472" s="125">
        <v>807.58914445857886</v>
      </c>
      <c r="N472" s="125">
        <v>2082.6406905816439</v>
      </c>
      <c r="O472" s="125">
        <v>2164.5101926775728</v>
      </c>
      <c r="P472" s="125">
        <v>1640.4164595867805</v>
      </c>
      <c r="Q472" s="125">
        <v>2508.5384114185376</v>
      </c>
      <c r="R472" s="125">
        <v>1360.7531258442596</v>
      </c>
      <c r="S472" s="125">
        <v>1797.2316063424678</v>
      </c>
      <c r="T472" s="125">
        <v>3475.137852957133</v>
      </c>
      <c r="U472" s="125">
        <v>1956.3865260559194</v>
      </c>
      <c r="V472" s="125">
        <v>1985.4980273990209</v>
      </c>
      <c r="W472" s="125">
        <v>377.32143441659503</v>
      </c>
      <c r="X472" s="125">
        <v>1281.909098842895</v>
      </c>
      <c r="Y472" s="125">
        <v>1579.4520939360175</v>
      </c>
      <c r="Z472" s="125">
        <v>1813.423659366292</v>
      </c>
      <c r="AA472" s="125">
        <v>3131.9044462203624</v>
      </c>
      <c r="AB472" s="125">
        <v>959.57385778096921</v>
      </c>
      <c r="AC472" s="125">
        <v>1831.1638236307031</v>
      </c>
      <c r="AD472" s="125">
        <v>2340.6606961488324</v>
      </c>
      <c r="AE472" s="125">
        <v>2103.1166715014174</v>
      </c>
      <c r="AF472" s="125">
        <v>580.62758504249382</v>
      </c>
      <c r="AG472" s="125">
        <v>2243.3431394734857</v>
      </c>
      <c r="AH472" s="125">
        <v>1309.1468798157327</v>
      </c>
      <c r="AI472" s="125">
        <v>2451.0261354109521</v>
      </c>
      <c r="AJ472" s="125">
        <v>2150.4281768405135</v>
      </c>
      <c r="AK472" s="125">
        <v>1226.5028347532559</v>
      </c>
      <c r="AL472" s="125">
        <v>2099.8420978355125</v>
      </c>
      <c r="AM472" s="125">
        <v>724.6946475257771</v>
      </c>
      <c r="AN472" s="125">
        <v>1167.7616211489812</v>
      </c>
      <c r="AO472" s="125">
        <v>2234.2579293420417</v>
      </c>
      <c r="AP472" s="125">
        <v>2662.9312540124442</v>
      </c>
      <c r="AQ472" s="125">
        <v>2071.0159023339584</v>
      </c>
      <c r="AR472" s="125">
        <v>2657.1588306287117</v>
      </c>
      <c r="AS472" s="125">
        <v>2377.198727935579</v>
      </c>
      <c r="AT472" s="125">
        <v>1970.4295208216342</v>
      </c>
      <c r="AU472" s="125">
        <v>1643.6643830830405</v>
      </c>
      <c r="AV472" s="125">
        <v>274.24934001812761</v>
      </c>
      <c r="AW472" s="125">
        <v>1077.5876017843307</v>
      </c>
      <c r="AX472" s="125">
        <v>1800.7491123373588</v>
      </c>
      <c r="AY472" s="125">
        <v>771.55660620633068</v>
      </c>
      <c r="AZ472" s="125">
        <v>828.76835238353578</v>
      </c>
    </row>
    <row r="473" spans="2:52" ht="15.75">
      <c r="B473" s="140">
        <v>44094</v>
      </c>
      <c r="C473" s="125">
        <v>2952.2006031356586</v>
      </c>
      <c r="D473" s="125">
        <v>930.4378306968714</v>
      </c>
      <c r="E473" s="125">
        <v>2506.4772738246561</v>
      </c>
      <c r="F473" s="125">
        <v>2937.2366429020776</v>
      </c>
      <c r="G473" s="125">
        <v>1967.5846346874193</v>
      </c>
      <c r="H473" s="125">
        <v>1126.8072914413362</v>
      </c>
      <c r="I473" s="125">
        <v>1564.554470449564</v>
      </c>
      <c r="J473" s="125">
        <v>2014.5391637868254</v>
      </c>
      <c r="K473" s="125">
        <v>3142.5125069208707</v>
      </c>
      <c r="L473" s="125">
        <v>2879.4369405834173</v>
      </c>
      <c r="M473" s="125">
        <v>815.33802894208361</v>
      </c>
      <c r="N473" s="125">
        <v>2103.8246670218646</v>
      </c>
      <c r="O473" s="125">
        <v>2179.2402889168698</v>
      </c>
      <c r="P473" s="125">
        <v>1652.1468308910164</v>
      </c>
      <c r="Q473" s="125">
        <v>2534.2475987628081</v>
      </c>
      <c r="R473" s="125">
        <v>1375.9511942794381</v>
      </c>
      <c r="S473" s="125">
        <v>1818.5916696341596</v>
      </c>
      <c r="T473" s="125">
        <v>3487.4421193969879</v>
      </c>
      <c r="U473" s="125">
        <v>1961.9577967539517</v>
      </c>
      <c r="V473" s="125">
        <v>1993.250906904954</v>
      </c>
      <c r="W473" s="125">
        <v>380.01021097437439</v>
      </c>
      <c r="X473" s="125">
        <v>1289.8008996080694</v>
      </c>
      <c r="Y473" s="125">
        <v>1595.3776517940987</v>
      </c>
      <c r="Z473" s="125">
        <v>1837.5356675700077</v>
      </c>
      <c r="AA473" s="125">
        <v>3148.1046719867086</v>
      </c>
      <c r="AB473" s="125">
        <v>983.4863474253508</v>
      </c>
      <c r="AC473" s="125">
        <v>1842.7102605204152</v>
      </c>
      <c r="AD473" s="125">
        <v>2399.1111334398365</v>
      </c>
      <c r="AE473" s="125">
        <v>2124.2305508602999</v>
      </c>
      <c r="AF473" s="125">
        <v>583.01254562813085</v>
      </c>
      <c r="AG473" s="125">
        <v>2248.4834419053345</v>
      </c>
      <c r="AH473" s="125">
        <v>1315.5919860758454</v>
      </c>
      <c r="AI473" s="125">
        <v>2462.8066148041112</v>
      </c>
      <c r="AJ473" s="125">
        <v>2154.9282710465486</v>
      </c>
      <c r="AK473" s="125">
        <v>1234.1228763793374</v>
      </c>
      <c r="AL473" s="125">
        <v>2132.7893770982187</v>
      </c>
      <c r="AM473" s="125">
        <v>730.29345221992594</v>
      </c>
      <c r="AN473" s="125">
        <v>1173.9593187991557</v>
      </c>
      <c r="AO473" s="125">
        <v>2245.3023230850622</v>
      </c>
      <c r="AP473" s="125">
        <v>2683.9184641890324</v>
      </c>
      <c r="AQ473" s="125">
        <v>2108.8513039649015</v>
      </c>
      <c r="AR473" s="125">
        <v>2677.286761599154</v>
      </c>
      <c r="AS473" s="125">
        <v>2399.2841308342081</v>
      </c>
      <c r="AT473" s="125">
        <v>1995.9534270701167</v>
      </c>
      <c r="AU473" s="125">
        <v>1653.7600115470425</v>
      </c>
      <c r="AV473" s="125">
        <v>274.70722354766787</v>
      </c>
      <c r="AW473" s="125">
        <v>1083.0093082069573</v>
      </c>
      <c r="AX473" s="125">
        <v>1834.564130985181</v>
      </c>
      <c r="AY473" s="125">
        <v>781.9830468307407</v>
      </c>
      <c r="AZ473" s="125">
        <v>843.65241589578477</v>
      </c>
    </row>
    <row r="474" spans="2:52" ht="15.75">
      <c r="B474" s="140">
        <v>44095</v>
      </c>
      <c r="C474" s="125">
        <v>2970.9901392083484</v>
      </c>
      <c r="D474" s="125">
        <v>941.82273720101205</v>
      </c>
      <c r="E474" s="125">
        <v>2534.1132634382957</v>
      </c>
      <c r="F474" s="125">
        <v>2945.4641525422676</v>
      </c>
      <c r="G474" s="125">
        <v>1976.420598470793</v>
      </c>
      <c r="H474" s="125">
        <v>1136.9087144917119</v>
      </c>
      <c r="I474" s="125">
        <v>1568.905953433763</v>
      </c>
      <c r="J474" s="125">
        <v>2022.8867422848718</v>
      </c>
      <c r="K474" s="125">
        <v>3154.7111850218271</v>
      </c>
      <c r="L474" s="125">
        <v>2893.0843199898882</v>
      </c>
      <c r="M474" s="125">
        <v>822.39072458527323</v>
      </c>
      <c r="N474" s="125">
        <v>2125.7680690325838</v>
      </c>
      <c r="O474" s="125">
        <v>2194.1969846773741</v>
      </c>
      <c r="P474" s="125">
        <v>1664.0087656939602</v>
      </c>
      <c r="Q474" s="125">
        <v>2562.6236954670239</v>
      </c>
      <c r="R474" s="125">
        <v>1391.2611777988227</v>
      </c>
      <c r="S474" s="125">
        <v>1839.9517329258513</v>
      </c>
      <c r="T474" s="125">
        <v>3500.0506122048614</v>
      </c>
      <c r="U474" s="125">
        <v>1967.6036826845466</v>
      </c>
      <c r="V474" s="125">
        <v>2001.0415938086605</v>
      </c>
      <c r="W474" s="125">
        <v>382.45455329962834</v>
      </c>
      <c r="X474" s="125">
        <v>1297.8328846173954</v>
      </c>
      <c r="Y474" s="125">
        <v>1614.2922597989168</v>
      </c>
      <c r="Z474" s="125">
        <v>1860.758517830503</v>
      </c>
      <c r="AA474" s="125">
        <v>3167.7705460503298</v>
      </c>
      <c r="AB474" s="125">
        <v>1005.8884338669289</v>
      </c>
      <c r="AC474" s="125">
        <v>1854.4419416494809</v>
      </c>
      <c r="AD474" s="125">
        <v>2448.8821119541458</v>
      </c>
      <c r="AE474" s="125">
        <v>2144.9825624022587</v>
      </c>
      <c r="AF474" s="125">
        <v>585.4290255166618</v>
      </c>
      <c r="AG474" s="125">
        <v>2253.6157025624152</v>
      </c>
      <c r="AH474" s="125">
        <v>1322.5753200257557</v>
      </c>
      <c r="AI474" s="125">
        <v>2474.8004414618704</v>
      </c>
      <c r="AJ474" s="125">
        <v>2159.3813668796752</v>
      </c>
      <c r="AK474" s="125">
        <v>1241.6500353809472</v>
      </c>
      <c r="AL474" s="125">
        <v>2159.0432248736292</v>
      </c>
      <c r="AM474" s="125">
        <v>736.40708952962893</v>
      </c>
      <c r="AN474" s="125">
        <v>1180.0677446070517</v>
      </c>
      <c r="AO474" s="125">
        <v>2256.4006577010646</v>
      </c>
      <c r="AP474" s="125">
        <v>2704.064965126659</v>
      </c>
      <c r="AQ474" s="125">
        <v>2147.7847881015655</v>
      </c>
      <c r="AR474" s="125">
        <v>2696.9586658650078</v>
      </c>
      <c r="AS474" s="125">
        <v>2421.5040355953611</v>
      </c>
      <c r="AT474" s="125">
        <v>2020.4078959059532</v>
      </c>
      <c r="AU474" s="125">
        <v>1663.3518627949197</v>
      </c>
      <c r="AV474" s="125">
        <v>275.3253663125472</v>
      </c>
      <c r="AW474" s="125">
        <v>1088.712418077125</v>
      </c>
      <c r="AX474" s="125">
        <v>1869.2231756390149</v>
      </c>
      <c r="AY474" s="125">
        <v>792.15440633895707</v>
      </c>
      <c r="AZ474" s="125">
        <v>859.7706471951193</v>
      </c>
    </row>
    <row r="475" spans="2:52" ht="15.75">
      <c r="B475" s="140">
        <v>44096</v>
      </c>
      <c r="C475" s="125">
        <v>2993.7013244598015</v>
      </c>
      <c r="D475" s="125">
        <v>953.46150954486734</v>
      </c>
      <c r="E475" s="125">
        <v>2561.8723321423699</v>
      </c>
      <c r="F475" s="125">
        <v>2952.1862948413259</v>
      </c>
      <c r="G475" s="125">
        <v>1985.1734053463479</v>
      </c>
      <c r="H475" s="125">
        <v>1147.2681306651816</v>
      </c>
      <c r="I475" s="125">
        <v>1573.1532572673273</v>
      </c>
      <c r="J475" s="125">
        <v>2032.217251818716</v>
      </c>
      <c r="K475" s="125">
        <v>3166.6650913920776</v>
      </c>
      <c r="L475" s="125">
        <v>2906.2392473740028</v>
      </c>
      <c r="M475" s="125">
        <v>829.39297176177354</v>
      </c>
      <c r="N475" s="125">
        <v>2148.1351505721072</v>
      </c>
      <c r="O475" s="125">
        <v>2209.809804424659</v>
      </c>
      <c r="P475" s="125">
        <v>1676.155047413469</v>
      </c>
      <c r="Q475" s="125">
        <v>2590.3749475334257</v>
      </c>
      <c r="R475" s="125">
        <v>1407.0507973933761</v>
      </c>
      <c r="S475" s="125">
        <v>1861.0715200234902</v>
      </c>
      <c r="T475" s="125">
        <v>3511.8201777554718</v>
      </c>
      <c r="U475" s="125">
        <v>1973.2972394581682</v>
      </c>
      <c r="V475" s="125">
        <v>2008.6692363094687</v>
      </c>
      <c r="W475" s="125">
        <v>384.58006836506655</v>
      </c>
      <c r="X475" s="125">
        <v>1306.2396479121085</v>
      </c>
      <c r="Y475" s="125">
        <v>1634.1821087414414</v>
      </c>
      <c r="Z475" s="125">
        <v>1884.4073259538497</v>
      </c>
      <c r="AA475" s="125">
        <v>3181.906743052371</v>
      </c>
      <c r="AB475" s="125">
        <v>1029.1593363101197</v>
      </c>
      <c r="AC475" s="125">
        <v>1872.5740836662142</v>
      </c>
      <c r="AD475" s="125">
        <v>2500.8651339579797</v>
      </c>
      <c r="AE475" s="125">
        <v>2165.4760969321292</v>
      </c>
      <c r="AF475" s="125">
        <v>587.78246679940492</v>
      </c>
      <c r="AG475" s="125">
        <v>2258.8460728716677</v>
      </c>
      <c r="AH475" s="125">
        <v>1330.3217109536079</v>
      </c>
      <c r="AI475" s="125">
        <v>2486.7246983594337</v>
      </c>
      <c r="AJ475" s="125">
        <v>2163.9739891323752</v>
      </c>
      <c r="AK475" s="125">
        <v>1249.3470718141566</v>
      </c>
      <c r="AL475" s="125">
        <v>2185.0263027668675</v>
      </c>
      <c r="AM475" s="125">
        <v>743.08636530510489</v>
      </c>
      <c r="AN475" s="125">
        <v>1186.2275017242578</v>
      </c>
      <c r="AO475" s="125">
        <v>2263.9658651367595</v>
      </c>
      <c r="AP475" s="125">
        <v>2725.1076676622547</v>
      </c>
      <c r="AQ475" s="125">
        <v>2187.8163547439503</v>
      </c>
      <c r="AR475" s="125">
        <v>2715.6955061998924</v>
      </c>
      <c r="AS475" s="125">
        <v>2442.0379866072303</v>
      </c>
      <c r="AT475" s="125">
        <v>2047.4245585429201</v>
      </c>
      <c r="AU475" s="125">
        <v>1672.9805349688922</v>
      </c>
      <c r="AV475" s="125">
        <v>276.08087413628857</v>
      </c>
      <c r="AW475" s="125">
        <v>1095.5111253697196</v>
      </c>
      <c r="AX475" s="125">
        <v>1904.0024449274258</v>
      </c>
      <c r="AY475" s="125">
        <v>802.27793813788708</v>
      </c>
      <c r="AZ475" s="125">
        <v>876.3825456092876</v>
      </c>
    </row>
    <row r="476" spans="2:52" ht="15.75">
      <c r="B476" s="140">
        <v>44097</v>
      </c>
      <c r="C476" s="125">
        <v>3015.3403203369708</v>
      </c>
      <c r="D476" s="125">
        <v>965.64706985118585</v>
      </c>
      <c r="E476" s="125">
        <v>2588.3580056415667</v>
      </c>
      <c r="F476" s="125">
        <v>2958.6140367477242</v>
      </c>
      <c r="G476" s="125">
        <v>1993.8875261821784</v>
      </c>
      <c r="H476" s="125">
        <v>1157.5729713703045</v>
      </c>
      <c r="I476" s="125">
        <v>1577.4005611008913</v>
      </c>
      <c r="J476" s="125">
        <v>2044.115118535615</v>
      </c>
      <c r="K476" s="125">
        <v>3178.1008532562942</v>
      </c>
      <c r="L476" s="125">
        <v>2918.1495897289365</v>
      </c>
      <c r="M476" s="125">
        <v>836.5768334183557</v>
      </c>
      <c r="N476" s="125">
        <v>2172.5087144084214</v>
      </c>
      <c r="O476" s="125">
        <v>2225.323416421365</v>
      </c>
      <c r="P476" s="125">
        <v>1688.4413805993449</v>
      </c>
      <c r="Q476" s="125">
        <v>2618.4657890769008</v>
      </c>
      <c r="R476" s="125">
        <v>1422.8148363972539</v>
      </c>
      <c r="S476" s="125">
        <v>1882.1913071211295</v>
      </c>
      <c r="T476" s="125">
        <v>3523.5897433060827</v>
      </c>
      <c r="U476" s="125">
        <v>1978.8788733829454</v>
      </c>
      <c r="V476" s="125">
        <v>2016.3417750951328</v>
      </c>
      <c r="W476" s="125">
        <v>386.81185918377668</v>
      </c>
      <c r="X476" s="125">
        <v>1315.2314658584351</v>
      </c>
      <c r="Y476" s="125">
        <v>1651.7567103669173</v>
      </c>
      <c r="Z476" s="125">
        <v>1908.842875922245</v>
      </c>
      <c r="AA476" s="125">
        <v>3198.6829768459652</v>
      </c>
      <c r="AB476" s="125">
        <v>1050.6391411499865</v>
      </c>
      <c r="AC476" s="125">
        <v>1891.4281333804288</v>
      </c>
      <c r="AD476" s="125">
        <v>2552.7169330429433</v>
      </c>
      <c r="AE476" s="125">
        <v>2186.1468728417171</v>
      </c>
      <c r="AF476" s="125">
        <v>589.89426009329509</v>
      </c>
      <c r="AG476" s="125">
        <v>2264.5412577625239</v>
      </c>
      <c r="AH476" s="125">
        <v>1338.3610612569198</v>
      </c>
      <c r="AI476" s="125">
        <v>2499.9429527966395</v>
      </c>
      <c r="AJ476" s="125">
        <v>2168.6870447156548</v>
      </c>
      <c r="AK476" s="125">
        <v>1257.2445391738579</v>
      </c>
      <c r="AL476" s="125">
        <v>2212.915600630598</v>
      </c>
      <c r="AM476" s="125">
        <v>749.79951164739362</v>
      </c>
      <c r="AN476" s="125">
        <v>1192.2388444036758</v>
      </c>
      <c r="AO476" s="125">
        <v>2271.5310725724548</v>
      </c>
      <c r="AP476" s="125">
        <v>2747.3961736575661</v>
      </c>
      <c r="AQ476" s="125">
        <v>2231.2390585363564</v>
      </c>
      <c r="AR476" s="125">
        <v>2735.4678200153803</v>
      </c>
      <c r="AS476" s="125">
        <v>2465.3762768186675</v>
      </c>
      <c r="AT476" s="125">
        <v>2074.200597762042</v>
      </c>
      <c r="AU476" s="125">
        <v>1682.4066920493394</v>
      </c>
      <c r="AV476" s="125">
        <v>276.7448052541219</v>
      </c>
      <c r="AW476" s="125">
        <v>1102.3229648231995</v>
      </c>
      <c r="AX476" s="125">
        <v>1940.0060426373475</v>
      </c>
      <c r="AY476" s="125">
        <v>812.51306792515186</v>
      </c>
      <c r="AZ476" s="125">
        <v>893.29064429235655</v>
      </c>
    </row>
    <row r="477" spans="2:52" ht="15.75">
      <c r="B477" s="140">
        <v>44098</v>
      </c>
      <c r="C477" s="125">
        <v>3036.7811942645444</v>
      </c>
      <c r="D477" s="125">
        <v>978.24272112935159</v>
      </c>
      <c r="E477" s="125">
        <v>2614.4839094918025</v>
      </c>
      <c r="F477" s="125">
        <v>2964.9318691741964</v>
      </c>
      <c r="G477" s="125">
        <v>2002.531505974023</v>
      </c>
      <c r="H477" s="125">
        <v>1168.0464998866814</v>
      </c>
      <c r="I477" s="125">
        <v>1581.6478649344558</v>
      </c>
      <c r="J477" s="125">
        <v>2054.7073007422741</v>
      </c>
      <c r="K477" s="125">
        <v>3189.1042737483403</v>
      </c>
      <c r="L477" s="125">
        <v>2929.6266819439816</v>
      </c>
      <c r="M477" s="125">
        <v>842.98378868792008</v>
      </c>
      <c r="N477" s="125">
        <v>2196.5705140631626</v>
      </c>
      <c r="O477" s="125">
        <v>2241.0647553000813</v>
      </c>
      <c r="P477" s="125">
        <v>1701.0566225319933</v>
      </c>
      <c r="Q477" s="125">
        <v>2647.0320558882777</v>
      </c>
      <c r="R477" s="125">
        <v>1438.6396293039866</v>
      </c>
      <c r="S477" s="125">
        <v>1903.3110942187689</v>
      </c>
      <c r="T477" s="125">
        <v>3535.3193599396809</v>
      </c>
      <c r="U477" s="125">
        <v>1984.9869592263608</v>
      </c>
      <c r="V477" s="125">
        <v>2024.1679064342518</v>
      </c>
      <c r="W477" s="125">
        <v>388.87360879725173</v>
      </c>
      <c r="X477" s="125">
        <v>1324.2232838047619</v>
      </c>
      <c r="Y477" s="125">
        <v>1668.7183034029779</v>
      </c>
      <c r="Z477" s="125">
        <v>1933.4273947607087</v>
      </c>
      <c r="AA477" s="125">
        <v>3215.4496105057719</v>
      </c>
      <c r="AB477" s="125">
        <v>1073.0946931916637</v>
      </c>
      <c r="AC477" s="125">
        <v>1910.2236132248474</v>
      </c>
      <c r="AD477" s="125">
        <v>2604.0625865836942</v>
      </c>
      <c r="AE477" s="125">
        <v>2208.1543441566769</v>
      </c>
      <c r="AF477" s="125">
        <v>592.2582078103361</v>
      </c>
      <c r="AG477" s="125">
        <v>2270.6304896170236</v>
      </c>
      <c r="AH477" s="125">
        <v>1346.9795173024193</v>
      </c>
      <c r="AI477" s="125">
        <v>2514.9004512387405</v>
      </c>
      <c r="AJ477" s="125">
        <v>2173.429474282002</v>
      </c>
      <c r="AK477" s="125">
        <v>1265.1884478457953</v>
      </c>
      <c r="AL477" s="125">
        <v>2232.8623152839455</v>
      </c>
      <c r="AM477" s="125">
        <v>756.63797908688957</v>
      </c>
      <c r="AN477" s="125">
        <v>1198.456628218363</v>
      </c>
      <c r="AO477" s="125">
        <v>2279.0962800081502</v>
      </c>
      <c r="AP477" s="125">
        <v>2770.0897738736317</v>
      </c>
      <c r="AQ477" s="125">
        <v>2277.180892783063</v>
      </c>
      <c r="AR477" s="125">
        <v>2755.3007979337731</v>
      </c>
      <c r="AS477" s="125">
        <v>2488.3342174408449</v>
      </c>
      <c r="AT477" s="125">
        <v>2102.0950902752224</v>
      </c>
      <c r="AU477" s="125">
        <v>1691.5366080425636</v>
      </c>
      <c r="AV477" s="125">
        <v>277.36294801900124</v>
      </c>
      <c r="AW477" s="125">
        <v>1109.3036463452042</v>
      </c>
      <c r="AX477" s="125">
        <v>1977.2658651004026</v>
      </c>
      <c r="AY477" s="125">
        <v>822.8279105612271</v>
      </c>
      <c r="AZ477" s="125">
        <v>912.09936136753697</v>
      </c>
    </row>
    <row r="478" spans="2:52" ht="15.75">
      <c r="B478" s="140">
        <v>44099</v>
      </c>
      <c r="C478" s="125">
        <v>3057.7675531312811</v>
      </c>
      <c r="D478" s="125">
        <v>991.73666691727794</v>
      </c>
      <c r="E478" s="125">
        <v>2641.3956259963493</v>
      </c>
      <c r="F478" s="125">
        <v>2971.3282083720446</v>
      </c>
      <c r="G478" s="125">
        <v>2011.0529197147787</v>
      </c>
      <c r="H478" s="125">
        <v>1178.1950562960842</v>
      </c>
      <c r="I478" s="125">
        <v>1586.1476028637885</v>
      </c>
      <c r="J478" s="125">
        <v>2067.3827099203268</v>
      </c>
      <c r="K478" s="125">
        <v>3199.4804666804516</v>
      </c>
      <c r="L478" s="125">
        <v>2940.3126217296663</v>
      </c>
      <c r="M478" s="125">
        <v>850.69231439807299</v>
      </c>
      <c r="N478" s="125">
        <v>2220.7282411583878</v>
      </c>
      <c r="O478" s="125">
        <v>2257.0676418848675</v>
      </c>
      <c r="P478" s="125">
        <v>1714.4145616347723</v>
      </c>
      <c r="Q478" s="125">
        <v>2675.3719297149396</v>
      </c>
      <c r="R478" s="125">
        <v>1454.6978451006344</v>
      </c>
      <c r="S478" s="125">
        <v>1926.2108865907153</v>
      </c>
      <c r="T478" s="125">
        <v>3547.0397575924303</v>
      </c>
      <c r="U478" s="125">
        <v>1991.3499804477001</v>
      </c>
      <c r="V478" s="125">
        <v>2032.1996154987646</v>
      </c>
      <c r="W478" s="125">
        <v>390.90347568474533</v>
      </c>
      <c r="X478" s="125">
        <v>1332.8632106892376</v>
      </c>
      <c r="Y478" s="125">
        <v>1684.4640116335861</v>
      </c>
      <c r="Z478" s="125">
        <v>1954.3039853176281</v>
      </c>
      <c r="AA478" s="125">
        <v>3229.9842130599936</v>
      </c>
      <c r="AB478" s="125">
        <v>1096.0448020342592</v>
      </c>
      <c r="AC478" s="125">
        <v>1929.1117151889432</v>
      </c>
      <c r="AD478" s="125">
        <v>2658.3138904708544</v>
      </c>
      <c r="AE478" s="125">
        <v>2231.7126775441675</v>
      </c>
      <c r="AF478" s="125">
        <v>594.94785499061413</v>
      </c>
      <c r="AG478" s="125">
        <v>2276.988316748781</v>
      </c>
      <c r="AH478" s="125">
        <v>1355.8500546709886</v>
      </c>
      <c r="AI478" s="125">
        <v>2529.0834063506618</v>
      </c>
      <c r="AJ478" s="125">
        <v>2178.3804591281332</v>
      </c>
      <c r="AK478" s="125">
        <v>1273.2997896697414</v>
      </c>
      <c r="AL478" s="125">
        <v>2251.9461765794376</v>
      </c>
      <c r="AM478" s="125">
        <v>763.40870539275988</v>
      </c>
      <c r="AN478" s="125">
        <v>1205.1676389616375</v>
      </c>
      <c r="AO478" s="125">
        <v>2285.7310073849098</v>
      </c>
      <c r="AP478" s="125">
        <v>2793.2051160181522</v>
      </c>
      <c r="AQ478" s="125">
        <v>2323.5102855612004</v>
      </c>
      <c r="AR478" s="125">
        <v>2774.803261084618</v>
      </c>
      <c r="AS478" s="125">
        <v>2508.4528385255826</v>
      </c>
      <c r="AT478" s="125">
        <v>2133.5009022932572</v>
      </c>
      <c r="AU478" s="125">
        <v>1700.7518816371914</v>
      </c>
      <c r="AV478" s="125">
        <v>277.91240825444953</v>
      </c>
      <c r="AW478" s="125">
        <v>1116.413773453078</v>
      </c>
      <c r="AX478" s="125">
        <v>2015.6126164025954</v>
      </c>
      <c r="AY478" s="125">
        <v>833.51740358671145</v>
      </c>
      <c r="AZ478" s="125">
        <v>932.09287951831914</v>
      </c>
    </row>
    <row r="479" spans="2:52" ht="15.75">
      <c r="B479" s="140">
        <v>44100</v>
      </c>
      <c r="C479" s="125">
        <v>3078.075052964844</v>
      </c>
      <c r="D479" s="125">
        <v>1006.792864026527</v>
      </c>
      <c r="E479" s="125">
        <v>2668.7286516950735</v>
      </c>
      <c r="F479" s="125">
        <v>2977.8795984433596</v>
      </c>
      <c r="G479" s="125">
        <v>2019.4051272257125</v>
      </c>
      <c r="H479" s="125">
        <v>1188.048409035792</v>
      </c>
      <c r="I479" s="125">
        <v>1590.8316577519365</v>
      </c>
      <c r="J479" s="125">
        <v>2078.6790815257668</v>
      </c>
      <c r="K479" s="125">
        <v>3210.3854463677567</v>
      </c>
      <c r="L479" s="125">
        <v>2951.1909676333753</v>
      </c>
      <c r="M479" s="125">
        <v>858.6429927483357</v>
      </c>
      <c r="N479" s="125">
        <v>2245.4055752229019</v>
      </c>
      <c r="O479" s="125">
        <v>2272.8800044941113</v>
      </c>
      <c r="P479" s="125">
        <v>1728.0801895651766</v>
      </c>
      <c r="Q479" s="125">
        <v>2704.033281579897</v>
      </c>
      <c r="R479" s="125">
        <v>1471.0854110022315</v>
      </c>
      <c r="S479" s="125">
        <v>1949.1106789626622</v>
      </c>
      <c r="T479" s="125">
        <v>3558.0871696431996</v>
      </c>
      <c r="U479" s="125">
        <v>1998.3493037911728</v>
      </c>
      <c r="V479" s="125">
        <v>2040.2998504717418</v>
      </c>
      <c r="W479" s="125">
        <v>393.24154225672737</v>
      </c>
      <c r="X479" s="125">
        <v>1342.1082185459206</v>
      </c>
      <c r="Y479" s="125">
        <v>1700.5415550923485</v>
      </c>
      <c r="Z479" s="125">
        <v>1976.1744775545342</v>
      </c>
      <c r="AA479" s="125">
        <v>3247.3460550146228</v>
      </c>
      <c r="AB479" s="125">
        <v>1122.4568084832797</v>
      </c>
      <c r="AC479" s="125">
        <v>1947.6197940443647</v>
      </c>
      <c r="AD479" s="125">
        <v>2712.0215565512667</v>
      </c>
      <c r="AE479" s="125">
        <v>2255.7805798983463</v>
      </c>
      <c r="AF479" s="125">
        <v>597.50091852501851</v>
      </c>
      <c r="AG479" s="125">
        <v>2283.3943945291485</v>
      </c>
      <c r="AH479" s="125">
        <v>1365.1634376071136</v>
      </c>
      <c r="AI479" s="125">
        <v>2543.9203172084235</v>
      </c>
      <c r="AJ479" s="125">
        <v>2183.7177118516092</v>
      </c>
      <c r="AK479" s="125">
        <v>1281.9244302078737</v>
      </c>
      <c r="AL479" s="125">
        <v>2270.5426520870205</v>
      </c>
      <c r="AM479" s="125">
        <v>770.1083035083235</v>
      </c>
      <c r="AN479" s="125">
        <v>1212.0504980012981</v>
      </c>
      <c r="AO479" s="125">
        <v>2292.6354391265786</v>
      </c>
      <c r="AP479" s="125">
        <v>2812.197375888426</v>
      </c>
      <c r="AQ479" s="125">
        <v>2368.8546337386174</v>
      </c>
      <c r="AR479" s="125">
        <v>2794.5985854218975</v>
      </c>
      <c r="AS479" s="125">
        <v>2521.7931569561306</v>
      </c>
      <c r="AT479" s="125">
        <v>2165.1027778369435</v>
      </c>
      <c r="AU479" s="125">
        <v>1710.2617226405832</v>
      </c>
      <c r="AV479" s="125">
        <v>278.55344519580586</v>
      </c>
      <c r="AW479" s="125">
        <v>1123.6345859169844</v>
      </c>
      <c r="AX479" s="125">
        <v>2055.6964909962298</v>
      </c>
      <c r="AY479" s="125">
        <v>843.94384421112147</v>
      </c>
      <c r="AZ479" s="125">
        <v>951.96298089039283</v>
      </c>
    </row>
    <row r="480" spans="2:52" ht="15.75">
      <c r="B480" s="140">
        <v>44101</v>
      </c>
      <c r="C480" s="125">
        <v>3100.0665893699706</v>
      </c>
      <c r="D480" s="125">
        <v>1022.8059400700866</v>
      </c>
      <c r="E480" s="125">
        <v>2695.8723249469767</v>
      </c>
      <c r="F480" s="125">
        <v>2984.2052815469692</v>
      </c>
      <c r="G480" s="125">
        <v>2027.776858532395</v>
      </c>
      <c r="H480" s="125">
        <v>1197.6412879493</v>
      </c>
      <c r="I480" s="125">
        <v>1595.7801674070799</v>
      </c>
      <c r="J480" s="125">
        <v>2088.449709433849</v>
      </c>
      <c r="K480" s="125">
        <v>3220.8155156862463</v>
      </c>
      <c r="L480" s="125">
        <v>2962.4231793345712</v>
      </c>
      <c r="M480" s="125">
        <v>866.11945551171698</v>
      </c>
      <c r="N480" s="125">
        <v>2271.8255911228748</v>
      </c>
      <c r="O480" s="125">
        <v>2289.1714954442168</v>
      </c>
      <c r="P480" s="125">
        <v>1742.2593395389285</v>
      </c>
      <c r="Q480" s="125">
        <v>2733.3421173811403</v>
      </c>
      <c r="R480" s="125">
        <v>1488.1060965230513</v>
      </c>
      <c r="S480" s="125">
        <v>1971.2896427524513</v>
      </c>
      <c r="T480" s="125">
        <v>3569.1161437322698</v>
      </c>
      <c r="U480" s="125">
        <v>2005.2823024834786</v>
      </c>
      <c r="V480" s="125">
        <v>2049.0664408304774</v>
      </c>
      <c r="W480" s="125">
        <v>395.53709852740064</v>
      </c>
      <c r="X480" s="125">
        <v>1351.7709182321182</v>
      </c>
      <c r="Y480" s="125">
        <v>1718.3593336789147</v>
      </c>
      <c r="Z480" s="125">
        <v>1997.5119405532275</v>
      </c>
      <c r="AA480" s="125">
        <v>3264.5110942266087</v>
      </c>
      <c r="AB480" s="125">
        <v>1151.5019957371876</v>
      </c>
      <c r="AC480" s="125">
        <v>1966.8674877672058</v>
      </c>
      <c r="AD480" s="125">
        <v>2763.8921017674984</v>
      </c>
      <c r="AE480" s="125">
        <v>2280.047878804708</v>
      </c>
      <c r="AF480" s="125">
        <v>600.22208500819033</v>
      </c>
      <c r="AG480" s="125">
        <v>2290.2894122154239</v>
      </c>
      <c r="AH480" s="125">
        <v>1375.0286742504993</v>
      </c>
      <c r="AI480" s="125">
        <v>2558.3119816009316</v>
      </c>
      <c r="AJ480" s="125">
        <v>2189.3031747320119</v>
      </c>
      <c r="AK480" s="125">
        <v>1290.7653894898419</v>
      </c>
      <c r="AL480" s="125">
        <v>2288.7636600246574</v>
      </c>
      <c r="AM480" s="125">
        <v>776.90273921096286</v>
      </c>
      <c r="AN480" s="125">
        <v>1219.217911038221</v>
      </c>
      <c r="AO480" s="125">
        <v>2300.3354987447283</v>
      </c>
      <c r="AP480" s="125">
        <v>2829.5553857859318</v>
      </c>
      <c r="AQ480" s="125">
        <v>2413.3431234924578</v>
      </c>
      <c r="AR480" s="125">
        <v>2814.3248781938028</v>
      </c>
      <c r="AS480" s="125">
        <v>2536.2622071340802</v>
      </c>
      <c r="AT480" s="125">
        <v>2194.2672272776408</v>
      </c>
      <c r="AU480" s="125">
        <v>1719.0133873020993</v>
      </c>
      <c r="AV480" s="125">
        <v>279.30895301954729</v>
      </c>
      <c r="AW480" s="125">
        <v>1130.8009937143663</v>
      </c>
      <c r="AX480" s="125">
        <v>2097.1641756694876</v>
      </c>
      <c r="AY480" s="125">
        <v>854.6572510912489</v>
      </c>
      <c r="AZ480" s="125">
        <v>971.19131501318202</v>
      </c>
    </row>
    <row r="481" spans="2:52" ht="15.75">
      <c r="B481" s="140">
        <v>44102</v>
      </c>
      <c r="C481" s="125">
        <v>3122.0289901942747</v>
      </c>
      <c r="D481" s="125">
        <v>1038.74090354758</v>
      </c>
      <c r="E481" s="125">
        <v>2723.1958830233602</v>
      </c>
      <c r="F481" s="125">
        <v>2990.7998503425415</v>
      </c>
      <c r="G481" s="125">
        <v>2036.1095422475798</v>
      </c>
      <c r="H481" s="125">
        <v>1207.5665810791018</v>
      </c>
      <c r="I481" s="125">
        <v>1600.8689182265391</v>
      </c>
      <c r="J481" s="125">
        <v>2102.973615783701</v>
      </c>
      <c r="K481" s="125">
        <v>3231.2948054071057</v>
      </c>
      <c r="L481" s="125">
        <v>2973.5746611960362</v>
      </c>
      <c r="M481" s="125">
        <v>873.74726367516666</v>
      </c>
      <c r="N481" s="125">
        <v>2298.4214739970685</v>
      </c>
      <c r="O481" s="125">
        <v>2305.3603965613379</v>
      </c>
      <c r="P481" s="125">
        <v>1756.9859634266629</v>
      </c>
      <c r="Q481" s="125">
        <v>2762.4426716364455</v>
      </c>
      <c r="R481" s="125">
        <v>1505.9165827809816</v>
      </c>
      <c r="S481" s="125">
        <v>1993.4686065422404</v>
      </c>
      <c r="T481" s="125">
        <v>3580.0652199873157</v>
      </c>
      <c r="U481" s="125">
        <v>2012.7396804490743</v>
      </c>
      <c r="V481" s="125">
        <v>2058.1945644304219</v>
      </c>
      <c r="W481" s="125">
        <v>398.01332357863618</v>
      </c>
      <c r="X481" s="125">
        <v>1361.3191818006405</v>
      </c>
      <c r="Y481" s="125">
        <v>1733.5857577738607</v>
      </c>
      <c r="Z481" s="125">
        <v>2019.8595987020715</v>
      </c>
      <c r="AA481" s="125">
        <v>3281.436130093909</v>
      </c>
      <c r="AB481" s="125">
        <v>1181.9239221936509</v>
      </c>
      <c r="AC481" s="125">
        <v>1986.9174524972475</v>
      </c>
      <c r="AD481" s="125">
        <v>2816.5499844969495</v>
      </c>
      <c r="AE481" s="125">
        <v>2305.5558673690939</v>
      </c>
      <c r="AF481" s="125">
        <v>603.0903415715336</v>
      </c>
      <c r="AG481" s="125">
        <v>2297.264847649381</v>
      </c>
      <c r="AH481" s="125">
        <v>1384.8189677978373</v>
      </c>
      <c r="AI481" s="125">
        <v>2572.8891653539622</v>
      </c>
      <c r="AJ481" s="125">
        <v>2195.3556839431972</v>
      </c>
      <c r="AK481" s="125">
        <v>1300.0169877431601</v>
      </c>
      <c r="AL481" s="125">
        <v>2314.194367358265</v>
      </c>
      <c r="AM481" s="125">
        <v>783.66669140347062</v>
      </c>
      <c r="AN481" s="125">
        <v>1226.7234411777733</v>
      </c>
      <c r="AO481" s="125">
        <v>2308.4670853467328</v>
      </c>
      <c r="AP481" s="125">
        <v>2845.1376401952016</v>
      </c>
      <c r="AQ481" s="125">
        <v>2462.4177225348976</v>
      </c>
      <c r="AR481" s="125">
        <v>2835.0092454184696</v>
      </c>
      <c r="AS481" s="125">
        <v>2550.3440101913588</v>
      </c>
      <c r="AT481" s="125">
        <v>2225.1516885570104</v>
      </c>
      <c r="AU481" s="125">
        <v>1727.8068939250877</v>
      </c>
      <c r="AV481" s="125">
        <v>279.85841325499553</v>
      </c>
      <c r="AW481" s="125">
        <v>1138.0762108447975</v>
      </c>
      <c r="AX481" s="125">
        <v>2139.9126207355889</v>
      </c>
      <c r="AY481" s="125">
        <v>865.16340456446926</v>
      </c>
      <c r="AZ481" s="125">
        <v>990.39496578022977</v>
      </c>
    </row>
    <row r="482" spans="2:52" ht="15.75">
      <c r="B482" s="140">
        <v>44103</v>
      </c>
      <c r="C482" s="125">
        <v>3139.6268810113074</v>
      </c>
      <c r="D482" s="125">
        <v>1054.7539795911393</v>
      </c>
      <c r="E482" s="125">
        <v>2750.8082035811467</v>
      </c>
      <c r="F482" s="125">
        <v>2997.4650752323519</v>
      </c>
      <c r="G482" s="125">
        <v>2044.5109207996579</v>
      </c>
      <c r="H482" s="125">
        <v>1217.4199338188103</v>
      </c>
      <c r="I482" s="125">
        <v>1607.7207008259684</v>
      </c>
      <c r="J482" s="125">
        <v>2118.2310527572831</v>
      </c>
      <c r="K482" s="125">
        <v>3241.6417321540239</v>
      </c>
      <c r="L482" s="125">
        <v>2984.5000995062551</v>
      </c>
      <c r="M482" s="125">
        <v>880.99166349177642</v>
      </c>
      <c r="N482" s="125">
        <v>2326.2484256908078</v>
      </c>
      <c r="O482" s="125">
        <v>2321.1558487585507</v>
      </c>
      <c r="P482" s="125">
        <v>1772.3343309453921</v>
      </c>
      <c r="Q482" s="125">
        <v>2791.1493020983462</v>
      </c>
      <c r="R482" s="125">
        <v>1524.0180482578482</v>
      </c>
      <c r="S482" s="125">
        <v>2015.6279559488416</v>
      </c>
      <c r="T482" s="125">
        <v>3591.3553985337771</v>
      </c>
      <c r="U482" s="125">
        <v>2020.8167793740117</v>
      </c>
      <c r="V482" s="125">
        <v>2067.2848806325933</v>
      </c>
      <c r="W482" s="125">
        <v>400.48954862987182</v>
      </c>
      <c r="X482" s="125">
        <v>1370.7873400867904</v>
      </c>
      <c r="Y482" s="125">
        <v>1748.0421214920204</v>
      </c>
      <c r="Z482" s="125">
        <v>2041.0597310236703</v>
      </c>
      <c r="AA482" s="125">
        <v>3301.2844066994917</v>
      </c>
      <c r="AB482" s="125">
        <v>1213.7092214526442</v>
      </c>
      <c r="AC482" s="125">
        <v>2001.0191702180439</v>
      </c>
      <c r="AD482" s="125">
        <v>2868.1768300067079</v>
      </c>
      <c r="AE482" s="125">
        <v>2333.7298616867351</v>
      </c>
      <c r="AF482" s="125">
        <v>607.80773057131785</v>
      </c>
      <c r="AG482" s="125">
        <v>2304.5490872344385</v>
      </c>
      <c r="AH482" s="125">
        <v>1395.1270500087787</v>
      </c>
      <c r="AI482" s="125">
        <v>2588.8020885027531</v>
      </c>
      <c r="AJ482" s="125">
        <v>2202.0867321632563</v>
      </c>
      <c r="AK482" s="125">
        <v>1309.6902242259882</v>
      </c>
      <c r="AL482" s="125">
        <v>2339.7081107890713</v>
      </c>
      <c r="AM482" s="125">
        <v>789.92935920714967</v>
      </c>
      <c r="AN482" s="125">
        <v>1234.6251151174354</v>
      </c>
      <c r="AO482" s="125">
        <v>2320.5363556764073</v>
      </c>
      <c r="AP482" s="125">
        <v>2859.7959468269996</v>
      </c>
      <c r="AQ482" s="125">
        <v>2510.3457942551872</v>
      </c>
      <c r="AR482" s="125">
        <v>2853.7293508284142</v>
      </c>
      <c r="AS482" s="125">
        <v>2566.1516741439441</v>
      </c>
      <c r="AT482" s="125">
        <v>2254.6815291136954</v>
      </c>
      <c r="AU482" s="125">
        <v>1736.8363892107791</v>
      </c>
      <c r="AV482" s="125">
        <v>280.52234437282891</v>
      </c>
      <c r="AW482" s="125">
        <v>1144.7998772180476</v>
      </c>
      <c r="AX482" s="125">
        <v>2183.141964339999</v>
      </c>
      <c r="AY482" s="125">
        <v>875.95652429340737</v>
      </c>
      <c r="AZ482" s="125">
        <v>1009.9935502391446</v>
      </c>
    </row>
    <row r="483" spans="2:52" ht="15.75">
      <c r="B483" s="140">
        <v>44104</v>
      </c>
      <c r="C483" s="125">
        <v>3159.4070268319761</v>
      </c>
      <c r="D483" s="125">
        <v>1071.3528998801946</v>
      </c>
      <c r="E483" s="125">
        <v>2778.1222940351895</v>
      </c>
      <c r="F483" s="125">
        <v>3004.4776925855008</v>
      </c>
      <c r="G483" s="125">
        <v>2052.1754568381102</v>
      </c>
      <c r="H483" s="125">
        <v>1225.8245559442209</v>
      </c>
      <c r="I483" s="125">
        <v>1614.5724834253976</v>
      </c>
      <c r="J483" s="125">
        <v>2132.6522648198124</v>
      </c>
      <c r="K483" s="125">
        <v>3251.9853331980789</v>
      </c>
      <c r="L483" s="125">
        <v>2995.5399050894257</v>
      </c>
      <c r="M483" s="125">
        <v>886.95467225447339</v>
      </c>
      <c r="N483" s="125">
        <v>2353.4758308815212</v>
      </c>
      <c r="O483" s="125">
        <v>2336.9524283165661</v>
      </c>
      <c r="P483" s="125">
        <v>1788.2704902244818</v>
      </c>
      <c r="Q483" s="125">
        <v>2820.0189355092416</v>
      </c>
      <c r="R483" s="125">
        <v>1543.0915761803899</v>
      </c>
      <c r="S483" s="125">
        <v>2037.7873053554429</v>
      </c>
      <c r="T483" s="125">
        <v>3602.6455770802372</v>
      </c>
      <c r="U483" s="125">
        <v>2029.0700531536115</v>
      </c>
      <c r="V483" s="125">
        <v>2076.4697153291986</v>
      </c>
      <c r="W483" s="125">
        <v>402.94451853045297</v>
      </c>
      <c r="X483" s="125">
        <v>1380.6545943333324</v>
      </c>
      <c r="Y483" s="125">
        <v>1768.7298948381233</v>
      </c>
      <c r="Z483" s="125">
        <v>2062.220293489157</v>
      </c>
      <c r="AA483" s="125">
        <v>3318.7038494568455</v>
      </c>
      <c r="AB483" s="125">
        <v>1249.1836471184847</v>
      </c>
      <c r="AC483" s="125">
        <v>2015.724293806735</v>
      </c>
      <c r="AD483" s="125">
        <v>2921.1533969677007</v>
      </c>
      <c r="AE483" s="125">
        <v>2361.8447755444708</v>
      </c>
      <c r="AF483" s="125">
        <v>612.80879329714719</v>
      </c>
      <c r="AG483" s="125">
        <v>2312.1501727453638</v>
      </c>
      <c r="AH483" s="125">
        <v>1406.055116014297</v>
      </c>
      <c r="AI483" s="125">
        <v>2604.3625248665512</v>
      </c>
      <c r="AJ483" s="125">
        <v>2209.4684141082739</v>
      </c>
      <c r="AK483" s="125">
        <v>1319.4147905802351</v>
      </c>
      <c r="AL483" s="125">
        <v>2365.9402969739085</v>
      </c>
      <c r="AM483" s="125">
        <v>796.46637860201201</v>
      </c>
      <c r="AN483" s="125">
        <v>1241.3785299857923</v>
      </c>
      <c r="AO483" s="125">
        <v>2332.6056260060818</v>
      </c>
      <c r="AP483" s="125">
        <v>2875.3837504721705</v>
      </c>
      <c r="AQ483" s="125">
        <v>2556.4168146790375</v>
      </c>
      <c r="AR483" s="125">
        <v>2871.936949162101</v>
      </c>
      <c r="AS483" s="125">
        <v>2580.7212312081747</v>
      </c>
      <c r="AT483" s="125">
        <v>2284.4386251205678</v>
      </c>
      <c r="AU483" s="125">
        <v>1746.4198720663614</v>
      </c>
      <c r="AV483" s="125">
        <v>281.41521725543237</v>
      </c>
      <c r="AW483" s="125">
        <v>1151.5329237062163</v>
      </c>
      <c r="AX483" s="125">
        <v>2226.744249667996</v>
      </c>
      <c r="AY483" s="125">
        <v>886.39890748757932</v>
      </c>
      <c r="AZ483" s="125">
        <v>1032.2085704066803</v>
      </c>
    </row>
    <row r="484" spans="2:52" ht="15.75">
      <c r="B484" s="140">
        <v>44105</v>
      </c>
      <c r="C484" s="125">
        <v>3179.3590725794998</v>
      </c>
      <c r="D484" s="125">
        <v>1089.3969026414738</v>
      </c>
      <c r="E484" s="125">
        <v>2805.4411183004026</v>
      </c>
      <c r="F484" s="125">
        <v>3011.3804004587228</v>
      </c>
      <c r="G484" s="125">
        <v>2059.9202573701959</v>
      </c>
      <c r="H484" s="125">
        <v>1235.7399262615963</v>
      </c>
      <c r="I484" s="125">
        <v>1621.4242660248269</v>
      </c>
      <c r="J484" s="125">
        <v>2146.9414413700711</v>
      </c>
      <c r="K484" s="125">
        <v>3262.3063194626675</v>
      </c>
      <c r="L484" s="125">
        <v>3006.6268030791066</v>
      </c>
      <c r="M484" s="125">
        <v>894.96588876476324</v>
      </c>
      <c r="N484" s="125">
        <v>2381.1588914145345</v>
      </c>
      <c r="O484" s="125">
        <v>2352.5787763934754</v>
      </c>
      <c r="P484" s="125">
        <v>1804.601339999698</v>
      </c>
      <c r="Q484" s="125">
        <v>2848.2139178256853</v>
      </c>
      <c r="R484" s="125">
        <v>1562.6799134902794</v>
      </c>
      <c r="S484" s="125">
        <v>2059.9466547620441</v>
      </c>
      <c r="T484" s="125">
        <v>3613.843565818207</v>
      </c>
      <c r="U484" s="125">
        <v>2037.3896515843787</v>
      </c>
      <c r="V484" s="125">
        <v>2085.7112611224634</v>
      </c>
      <c r="W484" s="125">
        <v>405.54827448561474</v>
      </c>
      <c r="X484" s="125">
        <v>1390.5218485798744</v>
      </c>
      <c r="Y484" s="125">
        <v>1784.4046764550799</v>
      </c>
      <c r="Z484" s="125">
        <v>2083.227231807386</v>
      </c>
      <c r="AA484" s="125">
        <v>3336.2432938865436</v>
      </c>
      <c r="AB484" s="125">
        <v>1282.9739063811996</v>
      </c>
      <c r="AC484" s="125">
        <v>2029.5031961986574</v>
      </c>
      <c r="AD484" s="125">
        <v>2975.1235088858543</v>
      </c>
      <c r="AE484" s="125">
        <v>2389.4944307804471</v>
      </c>
      <c r="AF484" s="125">
        <v>617.77833672008251</v>
      </c>
      <c r="AG484" s="125">
        <v>2319.6354566996265</v>
      </c>
      <c r="AH484" s="125">
        <v>1417.1807592730329</v>
      </c>
      <c r="AI484" s="125">
        <v>2619.9878930065324</v>
      </c>
      <c r="AJ484" s="125">
        <v>2217.1526480788934</v>
      </c>
      <c r="AK484" s="125">
        <v>1329.3116786456737</v>
      </c>
      <c r="AL484" s="125">
        <v>2391.2626963546468</v>
      </c>
      <c r="AM484" s="125">
        <v>803.07113913049977</v>
      </c>
      <c r="AN484" s="125">
        <v>1249.6194369261123</v>
      </c>
      <c r="AO484" s="125">
        <v>2344.6748963357563</v>
      </c>
      <c r="AP484" s="125">
        <v>2891.1851996995197</v>
      </c>
      <c r="AQ484" s="125">
        <v>2602.8753936343192</v>
      </c>
      <c r="AR484" s="125">
        <v>2889.1216252088889</v>
      </c>
      <c r="AS484" s="125">
        <v>2595.8770784423782</v>
      </c>
      <c r="AT484" s="125">
        <v>2315.6439176237313</v>
      </c>
      <c r="AU484" s="125">
        <v>1756.4016903951594</v>
      </c>
      <c r="AV484" s="125">
        <v>282.39966684394392</v>
      </c>
      <c r="AW484" s="125">
        <v>1158.2959865621226</v>
      </c>
      <c r="AX484" s="125">
        <v>2269.5589409613135</v>
      </c>
      <c r="AY484" s="125">
        <v>896.6021521353199</v>
      </c>
      <c r="AZ484" s="125">
        <v>1053.7077732577068</v>
      </c>
    </row>
    <row r="485" spans="2:52" ht="15.75">
      <c r="B485" s="140">
        <v>44106</v>
      </c>
      <c r="C485" s="125">
        <v>3198.9673184733133</v>
      </c>
      <c r="D485" s="125">
        <v>1109.2374944222745</v>
      </c>
      <c r="E485" s="125">
        <v>2830.9137562091032</v>
      </c>
      <c r="F485" s="125">
        <v>3018.3675031111738</v>
      </c>
      <c r="G485" s="125">
        <v>2067.7012130795943</v>
      </c>
      <c r="H485" s="125">
        <v>1245.7793317343053</v>
      </c>
      <c r="I485" s="125">
        <v>1629.329860801829</v>
      </c>
      <c r="J485" s="125">
        <v>2159.1473909489359</v>
      </c>
      <c r="K485" s="125">
        <v>3273.0776058948859</v>
      </c>
      <c r="L485" s="125">
        <v>3017.9733820532533</v>
      </c>
      <c r="M485" s="125">
        <v>901.61499667443707</v>
      </c>
      <c r="N485" s="125">
        <v>2409.1297342689991</v>
      </c>
      <c r="O485" s="125">
        <v>2368.3674644258763</v>
      </c>
      <c r="P485" s="125">
        <v>1820.8430661144989</v>
      </c>
      <c r="Q485" s="125">
        <v>2875.3357973945785</v>
      </c>
      <c r="R485" s="125">
        <v>1582.5656251667735</v>
      </c>
      <c r="S485" s="125">
        <v>2079.9484220179693</v>
      </c>
      <c r="T485" s="125">
        <v>3624.9739486966178</v>
      </c>
      <c r="U485" s="125">
        <v>2045.912369259345</v>
      </c>
      <c r="V485" s="125">
        <v>2094.9102735932343</v>
      </c>
      <c r="W485" s="125">
        <v>407.97136166021431</v>
      </c>
      <c r="X485" s="125">
        <v>1400.5693397117543</v>
      </c>
      <c r="Y485" s="125">
        <v>1804.9277987337775</v>
      </c>
      <c r="Z485" s="125">
        <v>2106.8341424360265</v>
      </c>
      <c r="AA485" s="125">
        <v>3353.7827383162412</v>
      </c>
      <c r="AB485" s="125">
        <v>1321.5359704527707</v>
      </c>
      <c r="AC485" s="125">
        <v>2045.1754036839739</v>
      </c>
      <c r="AD485" s="125">
        <v>3030.6495496991806</v>
      </c>
      <c r="AE485" s="125">
        <v>2416.6788273946636</v>
      </c>
      <c r="AF485" s="125">
        <v>622.73737370871993</v>
      </c>
      <c r="AG485" s="125">
        <v>2327.0435396161147</v>
      </c>
      <c r="AH485" s="125">
        <v>1428.4017846540114</v>
      </c>
      <c r="AI485" s="125">
        <v>2634.9778573367253</v>
      </c>
      <c r="AJ485" s="125">
        <v>2224.8515690410468</v>
      </c>
      <c r="AK485" s="125">
        <v>1339.2867836580356</v>
      </c>
      <c r="AL485" s="125">
        <v>2415.8702632464506</v>
      </c>
      <c r="AM485" s="125">
        <v>810.0315406105218</v>
      </c>
      <c r="AN485" s="125">
        <v>1257.8558802743185</v>
      </c>
      <c r="AO485" s="125">
        <v>2358.0926884899754</v>
      </c>
      <c r="AP485" s="125">
        <v>2907.011620488423</v>
      </c>
      <c r="AQ485" s="125">
        <v>2649.05945196317</v>
      </c>
      <c r="AR485" s="125">
        <v>2909.971249817328</v>
      </c>
      <c r="AS485" s="125">
        <v>2610.6974100414964</v>
      </c>
      <c r="AT485" s="125">
        <v>2348.0879751298767</v>
      </c>
      <c r="AU485" s="125">
        <v>1765.8847525432088</v>
      </c>
      <c r="AV485" s="125">
        <v>284.04804755028874</v>
      </c>
      <c r="AW485" s="125">
        <v>1165.1209581764876</v>
      </c>
      <c r="AX485" s="125">
        <v>2312.3441894869788</v>
      </c>
      <c r="AY485" s="125">
        <v>906.40683253900818</v>
      </c>
      <c r="AZ485" s="125">
        <v>1075.3057095316999</v>
      </c>
    </row>
    <row r="486" spans="2:52" ht="15.75">
      <c r="B486" s="140">
        <v>44107</v>
      </c>
      <c r="C486" s="125">
        <v>3219.1378810770084</v>
      </c>
      <c r="D486" s="125">
        <v>1129.3710083258231</v>
      </c>
      <c r="E486" s="125">
        <v>2856.0786963917189</v>
      </c>
      <c r="F486" s="125">
        <v>3025.7275129276604</v>
      </c>
      <c r="G486" s="125">
        <v>2075.3068161790266</v>
      </c>
      <c r="H486" s="125">
        <v>1256.1139408767083</v>
      </c>
      <c r="I486" s="125">
        <v>1636.991035263881</v>
      </c>
      <c r="J486" s="125">
        <v>2172.864413612685</v>
      </c>
      <c r="K486" s="125">
        <v>3283.1790957705248</v>
      </c>
      <c r="L486" s="125">
        <v>3029.2002117651332</v>
      </c>
      <c r="M486" s="125">
        <v>908.22374581075928</v>
      </c>
      <c r="N486" s="125">
        <v>2438.2916761761408</v>
      </c>
      <c r="O486" s="125">
        <v>2384.4436294627944</v>
      </c>
      <c r="P486" s="125">
        <v>1837.5643624020126</v>
      </c>
      <c r="Q486" s="125">
        <v>2902.1950611012026</v>
      </c>
      <c r="R486" s="125">
        <v>1602.831848129568</v>
      </c>
      <c r="S486" s="125">
        <v>2099.9501892738945</v>
      </c>
      <c r="T486" s="125">
        <v>3636.1012585814119</v>
      </c>
      <c r="U486" s="125">
        <v>2054.4433775157072</v>
      </c>
      <c r="V486" s="125">
        <v>2104.1707230853863</v>
      </c>
      <c r="W486" s="125">
        <v>410.23503520490607</v>
      </c>
      <c r="X486" s="125">
        <v>1410.6654661936468</v>
      </c>
      <c r="Y486" s="125">
        <v>1823.4016484966194</v>
      </c>
      <c r="Z486" s="125">
        <v>2129.6938810757301</v>
      </c>
      <c r="AA486" s="125">
        <v>3370.5253716415796</v>
      </c>
      <c r="AB486" s="125">
        <v>1359.5901113233992</v>
      </c>
      <c r="AC486" s="125">
        <v>2061.6852965163675</v>
      </c>
      <c r="AD486" s="125">
        <v>3087.0941509445988</v>
      </c>
      <c r="AE486" s="125">
        <v>2444.0995458485049</v>
      </c>
      <c r="AF486" s="125">
        <v>627.96957798910421</v>
      </c>
      <c r="AG486" s="125">
        <v>2334.7298679395835</v>
      </c>
      <c r="AH486" s="125">
        <v>1440.5970702836112</v>
      </c>
      <c r="AI486" s="125">
        <v>2650.311032483884</v>
      </c>
      <c r="AJ486" s="125">
        <v>2232.7854818677451</v>
      </c>
      <c r="AK486" s="125">
        <v>1349.5429808234044</v>
      </c>
      <c r="AL486" s="125">
        <v>2441.7089305358636</v>
      </c>
      <c r="AM486" s="125">
        <v>816.97161975045594</v>
      </c>
      <c r="AN486" s="125">
        <v>1266.1458867278914</v>
      </c>
      <c r="AO486" s="125">
        <v>2372.1173154652392</v>
      </c>
      <c r="AP486" s="125">
        <v>2921.8169818715901</v>
      </c>
      <c r="AQ486" s="125">
        <v>2695.5503274627367</v>
      </c>
      <c r="AR486" s="125">
        <v>2932.4880913228199</v>
      </c>
      <c r="AS486" s="125">
        <v>2625.5522292976716</v>
      </c>
      <c r="AT486" s="125">
        <v>2380.6300643988475</v>
      </c>
      <c r="AU486" s="125">
        <v>1774.9544161119134</v>
      </c>
      <c r="AV486" s="125">
        <v>285.69642825663362</v>
      </c>
      <c r="AW486" s="125">
        <v>1171.9140374001315</v>
      </c>
      <c r="AX486" s="125">
        <v>2354.216712215446</v>
      </c>
      <c r="AY486" s="125">
        <v>916.32311093103101</v>
      </c>
      <c r="AZ486" s="125">
        <v>1098.7302141305793</v>
      </c>
    </row>
    <row r="487" spans="2:52" ht="15.75">
      <c r="B487" s="140">
        <v>44108</v>
      </c>
      <c r="C487" s="125">
        <v>3238.7082507157525</v>
      </c>
      <c r="D487" s="125">
        <v>1149.953669484252</v>
      </c>
      <c r="E487" s="125">
        <v>2880.6140396886517</v>
      </c>
      <c r="F487" s="125">
        <v>3033.6390328130633</v>
      </c>
      <c r="G487" s="125">
        <v>2082.7547827053777</v>
      </c>
      <c r="H487" s="125">
        <v>1266.9943047025795</v>
      </c>
      <c r="I487" s="125">
        <v>1644.2595344658489</v>
      </c>
      <c r="J487" s="125">
        <v>2186.6107775013834</v>
      </c>
      <c r="K487" s="125">
        <v>3293.7222389863518</v>
      </c>
      <c r="L487" s="125">
        <v>3040.120268086037</v>
      </c>
      <c r="M487" s="125">
        <v>914.71141862702677</v>
      </c>
      <c r="N487" s="125">
        <v>2467.9092734255814</v>
      </c>
      <c r="O487" s="125">
        <v>2400.9222623060364</v>
      </c>
      <c r="P487" s="125">
        <v>1854.9816720375341</v>
      </c>
      <c r="Q487" s="125">
        <v>2928.3887294327637</v>
      </c>
      <c r="R487" s="125">
        <v>1627.6034526251137</v>
      </c>
      <c r="S487" s="125">
        <v>2120.5600024086461</v>
      </c>
      <c r="T487" s="125">
        <v>3651.9794165970784</v>
      </c>
      <c r="U487" s="125">
        <v>2062.9723131267197</v>
      </c>
      <c r="V487" s="125">
        <v>2113.4217207280949</v>
      </c>
      <c r="W487" s="125">
        <v>412.44557087296187</v>
      </c>
      <c r="X487" s="125">
        <v>1420.790201704958</v>
      </c>
      <c r="Y487" s="125">
        <v>1845.6624728097761</v>
      </c>
      <c r="Z487" s="125">
        <v>2151.894897993101</v>
      </c>
      <c r="AA487" s="125">
        <v>3386.6295960700509</v>
      </c>
      <c r="AB487" s="125">
        <v>1395.2783993896369</v>
      </c>
      <c r="AC487" s="125">
        <v>2078.4894007877347</v>
      </c>
      <c r="AD487" s="125">
        <v>3146.4444025364269</v>
      </c>
      <c r="AE487" s="125">
        <v>2472.3990861434463</v>
      </c>
      <c r="AF487" s="125">
        <v>633.58001390421509</v>
      </c>
      <c r="AG487" s="125">
        <v>2342.0880918525081</v>
      </c>
      <c r="AH487" s="125">
        <v>1453.7938681967594</v>
      </c>
      <c r="AI487" s="125">
        <v>2665.8575548956433</v>
      </c>
      <c r="AJ487" s="125">
        <v>2241.0983190760221</v>
      </c>
      <c r="AK487" s="125">
        <v>1360.2195940784882</v>
      </c>
      <c r="AL487" s="125">
        <v>2467.655905778146</v>
      </c>
      <c r="AM487" s="125">
        <v>824.16911519816699</v>
      </c>
      <c r="AN487" s="125">
        <v>1274.6099732739074</v>
      </c>
      <c r="AO487" s="125">
        <v>2385.9801198215582</v>
      </c>
      <c r="AP487" s="125">
        <v>2937.8071051195648</v>
      </c>
      <c r="AQ487" s="125">
        <v>2752.3438005895086</v>
      </c>
      <c r="AR487" s="125">
        <v>2956.1596426491064</v>
      </c>
      <c r="AS487" s="125">
        <v>2639.637481120656</v>
      </c>
      <c r="AT487" s="125">
        <v>2413.6222085789732</v>
      </c>
      <c r="AU487" s="125">
        <v>1786.3588611307644</v>
      </c>
      <c r="AV487" s="125">
        <v>287.3448089629785</v>
      </c>
      <c r="AW487" s="125">
        <v>1178.8290581177098</v>
      </c>
      <c r="AX487" s="125">
        <v>2396.0990491997973</v>
      </c>
      <c r="AY487" s="125">
        <v>926.61403971246307</v>
      </c>
      <c r="AZ487" s="125">
        <v>1122.2040854409422</v>
      </c>
    </row>
    <row r="488" spans="2:52" ht="15.75">
      <c r="B488" s="140">
        <v>44109</v>
      </c>
      <c r="C488" s="125">
        <v>3256.8626311265025</v>
      </c>
      <c r="D488" s="125">
        <v>1170.5949150672307</v>
      </c>
      <c r="E488" s="125">
        <v>2905.8168503606316</v>
      </c>
      <c r="F488" s="125">
        <v>3041.8606544454001</v>
      </c>
      <c r="G488" s="125">
        <v>2090.3882252913413</v>
      </c>
      <c r="H488" s="125">
        <v>1278.3236757907587</v>
      </c>
      <c r="I488" s="125">
        <v>1652.2973566263488</v>
      </c>
      <c r="J488" s="125">
        <v>2197.5403837949589</v>
      </c>
      <c r="K488" s="125">
        <v>3304.7276549001149</v>
      </c>
      <c r="L488" s="125">
        <v>3050.9824680218007</v>
      </c>
      <c r="M488" s="125">
        <v>920.79550370977847</v>
      </c>
      <c r="N488" s="125">
        <v>2498.8059032148085</v>
      </c>
      <c r="O488" s="125">
        <v>2418.4076283454897</v>
      </c>
      <c r="P488" s="125">
        <v>1873.020725304051</v>
      </c>
      <c r="Q488" s="125">
        <v>2956.5293774328757</v>
      </c>
      <c r="R488" s="125">
        <v>1652.3111056439704</v>
      </c>
      <c r="S488" s="125">
        <v>2141.1698155433983</v>
      </c>
      <c r="T488" s="125">
        <v>3667.7746037851043</v>
      </c>
      <c r="U488" s="125">
        <v>2070.881527778391</v>
      </c>
      <c r="V488" s="125">
        <v>2122.7247035427422</v>
      </c>
      <c r="W488" s="125">
        <v>414.54983078774569</v>
      </c>
      <c r="X488" s="125">
        <v>1431.4914091590576</v>
      </c>
      <c r="Y488" s="125">
        <v>1865.223019617491</v>
      </c>
      <c r="Z488" s="125">
        <v>2173.4115891635952</v>
      </c>
      <c r="AA488" s="125">
        <v>3406.4202718729089</v>
      </c>
      <c r="AB488" s="125">
        <v>1433.4127386604139</v>
      </c>
      <c r="AC488" s="125">
        <v>2095.499180648384</v>
      </c>
      <c r="AD488" s="125">
        <v>3209.1689577563438</v>
      </c>
      <c r="AE488" s="125">
        <v>2501.008798852894</v>
      </c>
      <c r="AF488" s="125">
        <v>639.47412354537096</v>
      </c>
      <c r="AG488" s="125">
        <v>2350.5464305537266</v>
      </c>
      <c r="AH488" s="125">
        <v>1468.0671214895033</v>
      </c>
      <c r="AI488" s="125">
        <v>2681.6359765080547</v>
      </c>
      <c r="AJ488" s="125">
        <v>2249.8385477379402</v>
      </c>
      <c r="AK488" s="125">
        <v>1371.1553009702568</v>
      </c>
      <c r="AL488" s="125">
        <v>2493.7581224195405</v>
      </c>
      <c r="AM488" s="125">
        <v>831.80354095776272</v>
      </c>
      <c r="AN488" s="125">
        <v>1283.3195573861888</v>
      </c>
      <c r="AO488" s="125">
        <v>2401.2319016571578</v>
      </c>
      <c r="AP488" s="125">
        <v>2955.6534477763353</v>
      </c>
      <c r="AQ488" s="125">
        <v>2805.7138400219746</v>
      </c>
      <c r="AR488" s="125">
        <v>2981.2934080419427</v>
      </c>
      <c r="AS488" s="125">
        <v>2654.069580237473</v>
      </c>
      <c r="AT488" s="125">
        <v>2448.811155444243</v>
      </c>
      <c r="AU488" s="125">
        <v>1798.0110105615302</v>
      </c>
      <c r="AV488" s="125">
        <v>289.24502561057051</v>
      </c>
      <c r="AW488" s="125">
        <v>1185.9616975013869</v>
      </c>
      <c r="AX488" s="125">
        <v>2438.6536627121923</v>
      </c>
      <c r="AY488" s="125">
        <v>936.98468134270558</v>
      </c>
      <c r="AZ488" s="125">
        <v>1147.1095913843239</v>
      </c>
    </row>
    <row r="489" spans="2:52" ht="15.75">
      <c r="B489" s="140">
        <v>44110</v>
      </c>
      <c r="C489" s="125">
        <v>3276.5786786693607</v>
      </c>
      <c r="D489" s="125">
        <v>1192.2320958675523</v>
      </c>
      <c r="E489" s="125">
        <v>2932.0090275672546</v>
      </c>
      <c r="F489" s="125">
        <v>3050.3413484232769</v>
      </c>
      <c r="G489" s="125">
        <v>2098.0997630602992</v>
      </c>
      <c r="H489" s="125">
        <v>1290.035075157366</v>
      </c>
      <c r="I489" s="125">
        <v>1659.2733528284582</v>
      </c>
      <c r="J489" s="125">
        <v>2207.8391537521265</v>
      </c>
      <c r="K489" s="125">
        <v>3315.8946999730138</v>
      </c>
      <c r="L489" s="125">
        <v>3062.2819545894381</v>
      </c>
      <c r="M489" s="125">
        <v>927.58586732618289</v>
      </c>
      <c r="N489" s="125">
        <v>2529.5826237034307</v>
      </c>
      <c r="O489" s="125">
        <v>2436.6381798750836</v>
      </c>
      <c r="P489" s="125">
        <v>1891.806719724528</v>
      </c>
      <c r="Q489" s="125">
        <v>2985.6525709866523</v>
      </c>
      <c r="R489" s="125">
        <v>1677.025153810496</v>
      </c>
      <c r="S489" s="125">
        <v>2164.1971014060664</v>
      </c>
      <c r="T489" s="125">
        <v>3681.8489145479757</v>
      </c>
      <c r="U489" s="125">
        <v>2078.7513621684316</v>
      </c>
      <c r="V489" s="125">
        <v>2132.1198418894624</v>
      </c>
      <c r="W489" s="125">
        <v>416.97291796234521</v>
      </c>
      <c r="X489" s="125">
        <v>1442.6775396618061</v>
      </c>
      <c r="Y489" s="125">
        <v>1885.3509793344167</v>
      </c>
      <c r="Z489" s="125">
        <v>2196.1456353191788</v>
      </c>
      <c r="AA489" s="125">
        <v>3427.8813709547858</v>
      </c>
      <c r="AB489" s="125">
        <v>1481.9461371504917</v>
      </c>
      <c r="AC489" s="125">
        <v>2112.8617418178028</v>
      </c>
      <c r="AD489" s="125">
        <v>3274.6679404038</v>
      </c>
      <c r="AE489" s="125">
        <v>2523.769546031654</v>
      </c>
      <c r="AF489" s="125">
        <v>644.05492889928178</v>
      </c>
      <c r="AG489" s="125">
        <v>2359.2058136241499</v>
      </c>
      <c r="AH489" s="125">
        <v>1483.3350740570643</v>
      </c>
      <c r="AI489" s="125">
        <v>2697.4004841684268</v>
      </c>
      <c r="AJ489" s="125">
        <v>2258.5332467261023</v>
      </c>
      <c r="AK489" s="125">
        <v>1382.512646091536</v>
      </c>
      <c r="AL489" s="125">
        <v>2521.0733881330661</v>
      </c>
      <c r="AM489" s="125">
        <v>839.80715589561748</v>
      </c>
      <c r="AN489" s="125">
        <v>1292.2735231667068</v>
      </c>
      <c r="AO489" s="125">
        <v>2417.6568974801121</v>
      </c>
      <c r="AP489" s="125">
        <v>2973.6634928921781</v>
      </c>
      <c r="AQ489" s="125">
        <v>2865.3494090459071</v>
      </c>
      <c r="AR489" s="125">
        <v>3007.6509148209475</v>
      </c>
      <c r="AS489" s="125">
        <v>2668.7642782287403</v>
      </c>
      <c r="AT489" s="125">
        <v>2485.0517157652807</v>
      </c>
      <c r="AU489" s="125">
        <v>1809.8974749765405</v>
      </c>
      <c r="AV489" s="125">
        <v>291.03077137577748</v>
      </c>
      <c r="AW489" s="125">
        <v>1192.9967836899164</v>
      </c>
      <c r="AX489" s="125">
        <v>2482.0400344107443</v>
      </c>
      <c r="AY489" s="125">
        <v>948.14448017617178</v>
      </c>
      <c r="AZ489" s="125">
        <v>1174.7796331707771</v>
      </c>
    </row>
    <row r="490" spans="2:52" ht="15.75">
      <c r="B490" s="140">
        <v>44111</v>
      </c>
      <c r="C490" s="125">
        <v>3294.4854066431167</v>
      </c>
      <c r="D490" s="125">
        <v>1215.9392596686271</v>
      </c>
      <c r="E490" s="125">
        <v>2958.9680821835063</v>
      </c>
      <c r="F490" s="125">
        <v>3059.328411076528</v>
      </c>
      <c r="G490" s="125">
        <v>2106.5383814450097</v>
      </c>
      <c r="H490" s="125">
        <v>1304.2842338021003</v>
      </c>
      <c r="I490" s="125">
        <v>1666.2493490305671</v>
      </c>
      <c r="J490" s="125">
        <v>2220.8519870170953</v>
      </c>
      <c r="K490" s="125">
        <v>3325.2485718450821</v>
      </c>
      <c r="L490" s="125">
        <v>3073.3029232100052</v>
      </c>
      <c r="M490" s="125">
        <v>933.46815854217664</v>
      </c>
      <c r="N490" s="125">
        <v>2561.5504432447301</v>
      </c>
      <c r="O490" s="125">
        <v>2455.3906994560161</v>
      </c>
      <c r="P490" s="125">
        <v>1911.6515881104199</v>
      </c>
      <c r="Q490" s="125">
        <v>3015.6586971808188</v>
      </c>
      <c r="R490" s="125">
        <v>1700.8278934342011</v>
      </c>
      <c r="S490" s="125">
        <v>2187.2243872687354</v>
      </c>
      <c r="T490" s="125">
        <v>3695.9232253108471</v>
      </c>
      <c r="U490" s="125">
        <v>2086.5942521689353</v>
      </c>
      <c r="V490" s="125">
        <v>2141.73000981102</v>
      </c>
      <c r="W490" s="125">
        <v>418.84337121993087</v>
      </c>
      <c r="X490" s="125">
        <v>1454.3972285632149</v>
      </c>
      <c r="Y490" s="125">
        <v>1906.7353533503099</v>
      </c>
      <c r="Z490" s="125">
        <v>2226.6958918761597</v>
      </c>
      <c r="AA490" s="125">
        <v>3449.2128682305311</v>
      </c>
      <c r="AB490" s="125">
        <v>1529.4770556387095</v>
      </c>
      <c r="AC490" s="125">
        <v>2130.3863916966557</v>
      </c>
      <c r="AD490" s="125">
        <v>3344.3098180612978</v>
      </c>
      <c r="AE490" s="125">
        <v>2551.3970460951655</v>
      </c>
      <c r="AF490" s="125">
        <v>649.23460100817647</v>
      </c>
      <c r="AG490" s="125">
        <v>2367.7317032334208</v>
      </c>
      <c r="AH490" s="125">
        <v>1499.8634332399747</v>
      </c>
      <c r="AI490" s="125">
        <v>2714.4636273524552</v>
      </c>
      <c r="AJ490" s="125">
        <v>2267.0120469387139</v>
      </c>
      <c r="AK490" s="125">
        <v>1394.113197032156</v>
      </c>
      <c r="AL490" s="125">
        <v>2544.0816075875059</v>
      </c>
      <c r="AM490" s="125">
        <v>846.63207510838834</v>
      </c>
      <c r="AN490" s="125">
        <v>1303.1713833128363</v>
      </c>
      <c r="AO490" s="125">
        <v>2434.0818933030655</v>
      </c>
      <c r="AP490" s="125">
        <v>2989.5620537477903</v>
      </c>
      <c r="AQ490" s="125">
        <v>2929.3127150041514</v>
      </c>
      <c r="AR490" s="125">
        <v>3034.9581285902427</v>
      </c>
      <c r="AS490" s="125">
        <v>2682.0912942772802</v>
      </c>
      <c r="AT490" s="125">
        <v>2522.5666890030552</v>
      </c>
      <c r="AU490" s="125">
        <v>1821.3554777060758</v>
      </c>
      <c r="AV490" s="125">
        <v>292.83941131746144</v>
      </c>
      <c r="AW490" s="125">
        <v>1199.780482798642</v>
      </c>
      <c r="AX490" s="125">
        <v>2525.2227602997054</v>
      </c>
      <c r="AY490" s="125">
        <v>959.66298682928516</v>
      </c>
      <c r="AZ490" s="125">
        <v>1201.6844909292372</v>
      </c>
    </row>
    <row r="491" spans="2:52" ht="15.75">
      <c r="B491" s="140">
        <v>44112</v>
      </c>
      <c r="C491" s="125">
        <v>3312.4708006850938</v>
      </c>
      <c r="D491" s="125">
        <v>1240.9548089513096</v>
      </c>
      <c r="E491" s="125">
        <v>2986.5188631960759</v>
      </c>
      <c r="F491" s="125">
        <v>3068.7904396966037</v>
      </c>
      <c r="G491" s="125">
        <v>2114.7998394608899</v>
      </c>
      <c r="H491" s="125">
        <v>1317.6428200315388</v>
      </c>
      <c r="I491" s="125">
        <v>1673.2253452326761</v>
      </c>
      <c r="J491" s="125">
        <v>2232.1043467851114</v>
      </c>
      <c r="K491" s="125">
        <v>3336.9976149189811</v>
      </c>
      <c r="L491" s="125">
        <v>3084.718122547923</v>
      </c>
      <c r="M491" s="125">
        <v>939.94574166510631</v>
      </c>
      <c r="N491" s="125">
        <v>2594.3416399835164</v>
      </c>
      <c r="O491" s="125">
        <v>2475.5794766987315</v>
      </c>
      <c r="P491" s="125">
        <v>1932.5213785910921</v>
      </c>
      <c r="Q491" s="125">
        <v>3047.8110288700859</v>
      </c>
      <c r="R491" s="125">
        <v>1725.3692726136658</v>
      </c>
      <c r="S491" s="125">
        <v>2210.2516731314035</v>
      </c>
      <c r="T491" s="125">
        <v>3710.882558235227</v>
      </c>
      <c r="U491" s="125">
        <v>2094.3210740298969</v>
      </c>
      <c r="V491" s="125">
        <v>2151.3472666196594</v>
      </c>
      <c r="W491" s="125">
        <v>420.73507962817087</v>
      </c>
      <c r="X491" s="125">
        <v>1466.1169174646236</v>
      </c>
      <c r="Y491" s="125">
        <v>1931.0859796728382</v>
      </c>
      <c r="Z491" s="125">
        <v>2254.1596996564126</v>
      </c>
      <c r="AA491" s="125">
        <v>3469.512351124125</v>
      </c>
      <c r="AB491" s="125">
        <v>1583.8382045396036</v>
      </c>
      <c r="AC491" s="125">
        <v>2149.4215993802381</v>
      </c>
      <c r="AD491" s="125">
        <v>3416.951076721542</v>
      </c>
      <c r="AE491" s="125">
        <v>2585.1836841038707</v>
      </c>
      <c r="AF491" s="125">
        <v>654.46680528856086</v>
      </c>
      <c r="AG491" s="125">
        <v>2376.4586372118974</v>
      </c>
      <c r="AH491" s="125">
        <v>1516.9368331214148</v>
      </c>
      <c r="AI491" s="125">
        <v>2731.4711147283265</v>
      </c>
      <c r="AJ491" s="125">
        <v>2275.4673479648714</v>
      </c>
      <c r="AK491" s="125">
        <v>1406.1414969012644</v>
      </c>
      <c r="AL491" s="125">
        <v>2565.0283656723432</v>
      </c>
      <c r="AM491" s="125">
        <v>855.04891096135896</v>
      </c>
      <c r="AN491" s="125">
        <v>1312.8584940980654</v>
      </c>
      <c r="AO491" s="125">
        <v>2450.5068891260194</v>
      </c>
      <c r="AP491" s="125">
        <v>3005.721428690737</v>
      </c>
      <c r="AQ491" s="125">
        <v>2996.2634513088419</v>
      </c>
      <c r="AR491" s="125">
        <v>3063.2129574842115</v>
      </c>
      <c r="AS491" s="125">
        <v>2695.1887210659829</v>
      </c>
      <c r="AT491" s="125">
        <v>2559.2216563214938</v>
      </c>
      <c r="AU491" s="125">
        <v>1833.0929847382447</v>
      </c>
      <c r="AV491" s="125">
        <v>294.92278137686947</v>
      </c>
      <c r="AW491" s="125">
        <v>1207.2620624572701</v>
      </c>
      <c r="AX491" s="125">
        <v>2570.3364410338158</v>
      </c>
      <c r="AY491" s="125">
        <v>971.61991415085606</v>
      </c>
      <c r="AZ491" s="125">
        <v>1229.008965735306</v>
      </c>
    </row>
    <row r="492" spans="2:52" ht="15.75">
      <c r="B492" s="140">
        <v>44113</v>
      </c>
      <c r="C492" s="125">
        <v>3331.0097707627065</v>
      </c>
      <c r="D492" s="125">
        <v>1265.6383798282111</v>
      </c>
      <c r="E492" s="125">
        <v>3015.1915574560649</v>
      </c>
      <c r="F492" s="125">
        <v>3078.5645327328975</v>
      </c>
      <c r="G492" s="125">
        <v>2123.2037488753799</v>
      </c>
      <c r="H492" s="125">
        <v>1331.2866871182446</v>
      </c>
      <c r="I492" s="125">
        <v>1682.2688968858406</v>
      </c>
      <c r="J492" s="125">
        <v>2247.2297482464219</v>
      </c>
      <c r="K492" s="125">
        <v>3348.8224840181524</v>
      </c>
      <c r="L492" s="125">
        <v>3096.2853630840013</v>
      </c>
      <c r="M492" s="125">
        <v>946.34260724133253</v>
      </c>
      <c r="N492" s="125">
        <v>2628.2439962412432</v>
      </c>
      <c r="O492" s="125">
        <v>2496.7704776944506</v>
      </c>
      <c r="P492" s="125">
        <v>1954.9699310562703</v>
      </c>
      <c r="Q492" s="125">
        <v>3080.4342579675617</v>
      </c>
      <c r="R492" s="125">
        <v>1750.2208164550732</v>
      </c>
      <c r="S492" s="125">
        <v>2235.5248058690936</v>
      </c>
      <c r="T492" s="125">
        <v>3725.3563581682233</v>
      </c>
      <c r="U492" s="125">
        <v>2102.6696894955498</v>
      </c>
      <c r="V492" s="125">
        <v>2161.1275678311977</v>
      </c>
      <c r="W492" s="125">
        <v>423.02000832351706</v>
      </c>
      <c r="X492" s="125">
        <v>1478.5189317176707</v>
      </c>
      <c r="Y492" s="125">
        <v>1954.2232542832585</v>
      </c>
      <c r="Z492" s="125">
        <v>2279.3261281435803</v>
      </c>
      <c r="AA492" s="125">
        <v>3494.6551015134942</v>
      </c>
      <c r="AB492" s="125">
        <v>1634.9914174345442</v>
      </c>
      <c r="AC492" s="125">
        <v>2167.1192346884877</v>
      </c>
      <c r="AD492" s="125">
        <v>3489.7048121693888</v>
      </c>
      <c r="AE492" s="125">
        <v>2619.0072474000162</v>
      </c>
      <c r="AF492" s="125">
        <v>660.01420259788404</v>
      </c>
      <c r="AG492" s="125">
        <v>2385.1180202823207</v>
      </c>
      <c r="AH492" s="125">
        <v>1535.5363469587373</v>
      </c>
      <c r="AI492" s="125">
        <v>2749.6056322193699</v>
      </c>
      <c r="AJ492" s="125">
        <v>2284.1737965462612</v>
      </c>
      <c r="AK492" s="125">
        <v>1418.6256549141631</v>
      </c>
      <c r="AL492" s="125">
        <v>2594.7769500603217</v>
      </c>
      <c r="AM492" s="125">
        <v>863.23881401668393</v>
      </c>
      <c r="AN492" s="125">
        <v>1323.0098184631422</v>
      </c>
      <c r="AO492" s="125">
        <v>2462.3064550907843</v>
      </c>
      <c r="AP492" s="125">
        <v>3022.0805761261108</v>
      </c>
      <c r="AQ492" s="125">
        <v>3066.1370248714074</v>
      </c>
      <c r="AR492" s="125">
        <v>3092.4635144120548</v>
      </c>
      <c r="AS492" s="125">
        <v>2707.9112177543916</v>
      </c>
      <c r="AT492" s="125">
        <v>2595.3552729012672</v>
      </c>
      <c r="AU492" s="125">
        <v>1845.8514356303349</v>
      </c>
      <c r="AV492" s="125">
        <v>296.27353778901318</v>
      </c>
      <c r="AW492" s="125">
        <v>1213.9894808764877</v>
      </c>
      <c r="AX492" s="125">
        <v>2616.1592017555349</v>
      </c>
      <c r="AY492" s="125">
        <v>983.887721582788</v>
      </c>
      <c r="AZ492" s="125">
        <v>1257.9625420203276</v>
      </c>
    </row>
    <row r="493" spans="2:52" ht="15.75">
      <c r="B493" s="140">
        <v>44114</v>
      </c>
      <c r="C493" s="125">
        <v>3350.5772268433684</v>
      </c>
      <c r="D493" s="125">
        <v>1290.5562884033109</v>
      </c>
      <c r="E493" s="125">
        <v>3044.0488703517053</v>
      </c>
      <c r="F493" s="125">
        <v>3087.985345298001</v>
      </c>
      <c r="G493" s="125">
        <v>2131.8611060828302</v>
      </c>
      <c r="H493" s="125">
        <v>1345.9079512289798</v>
      </c>
      <c r="I493" s="125">
        <v>1692.1098197304011</v>
      </c>
      <c r="J493" s="125">
        <v>2260.8440766228482</v>
      </c>
      <c r="K493" s="125">
        <v>3360.9499920778435</v>
      </c>
      <c r="L493" s="125">
        <v>3107.929296967824</v>
      </c>
      <c r="M493" s="125">
        <v>952.51749956412527</v>
      </c>
      <c r="N493" s="125">
        <v>2661.538812042571</v>
      </c>
      <c r="O493" s="125">
        <v>2519.3526419198715</v>
      </c>
      <c r="P493" s="125">
        <v>1978.6471168400365</v>
      </c>
      <c r="Q493" s="125">
        <v>3113.6325252462143</v>
      </c>
      <c r="R493" s="125">
        <v>1774.1930274920044</v>
      </c>
      <c r="S493" s="125">
        <v>2260.7979386067846</v>
      </c>
      <c r="T493" s="125">
        <v>3740.2911071436715</v>
      </c>
      <c r="U493" s="125">
        <v>2111.3872358333188</v>
      </c>
      <c r="V493" s="125">
        <v>2171.2268689614498</v>
      </c>
      <c r="W493" s="125">
        <v>425.27305429288157</v>
      </c>
      <c r="X493" s="125">
        <v>1491.3701077325932</v>
      </c>
      <c r="Y493" s="125">
        <v>1977.360528893679</v>
      </c>
      <c r="Z493" s="125">
        <v>2301.7808576677858</v>
      </c>
      <c r="AA493" s="125">
        <v>3519.3226452803851</v>
      </c>
      <c r="AB493" s="125">
        <v>1691.7184191398294</v>
      </c>
      <c r="AC493" s="125">
        <v>2185.1301506956438</v>
      </c>
      <c r="AD493" s="125">
        <v>3566.376489052072</v>
      </c>
      <c r="AE493" s="125">
        <v>2654.352132538741</v>
      </c>
      <c r="AF493" s="125">
        <v>665.77172859316636</v>
      </c>
      <c r="AG493" s="125">
        <v>2394.3548027811034</v>
      </c>
      <c r="AH493" s="125">
        <v>1554.3811291103989</v>
      </c>
      <c r="AI493" s="125">
        <v>2767.7911675345572</v>
      </c>
      <c r="AJ493" s="125">
        <v>2292.9125565090262</v>
      </c>
      <c r="AK493" s="125">
        <v>1431.2466925841779</v>
      </c>
      <c r="AL493" s="125">
        <v>2620.1751650080687</v>
      </c>
      <c r="AM493" s="125">
        <v>871.50323231899688</v>
      </c>
      <c r="AN493" s="125">
        <v>1333.5026076249335</v>
      </c>
      <c r="AO493" s="125">
        <v>2480.7002927775734</v>
      </c>
      <c r="AP493" s="125">
        <v>3038.4868920666404</v>
      </c>
      <c r="AQ493" s="125">
        <v>3138.2067634454147</v>
      </c>
      <c r="AR493" s="125">
        <v>3120.6074744283028</v>
      </c>
      <c r="AS493" s="125">
        <v>2721.2037461458749</v>
      </c>
      <c r="AT493" s="125">
        <v>2632.696462559486</v>
      </c>
      <c r="AU493" s="125">
        <v>1859.1052953462549</v>
      </c>
      <c r="AV493" s="125">
        <v>297.76165926001897</v>
      </c>
      <c r="AW493" s="125">
        <v>1221.703687385083</v>
      </c>
      <c r="AX493" s="125">
        <v>2665.301634529967</v>
      </c>
      <c r="AY493" s="125">
        <v>996.79323180520339</v>
      </c>
      <c r="AZ493" s="125">
        <v>1287.4344687759253</v>
      </c>
    </row>
    <row r="494" spans="2:52" ht="15.75">
      <c r="B494" s="140">
        <v>44115</v>
      </c>
      <c r="C494" s="125">
        <v>3369.6872543051099</v>
      </c>
      <c r="D494" s="125">
        <v>1315.8061753841919</v>
      </c>
      <c r="E494" s="125">
        <v>3074.1843122633918</v>
      </c>
      <c r="F494" s="125">
        <v>3097.989070640569</v>
      </c>
      <c r="G494" s="125">
        <v>2140.4830312165141</v>
      </c>
      <c r="H494" s="125">
        <v>1360.4324679185552</v>
      </c>
      <c r="I494" s="125">
        <v>1702.1150250817316</v>
      </c>
      <c r="J494" s="125">
        <v>2274.2676870371056</v>
      </c>
      <c r="K494" s="125">
        <v>3373.2530972486929</v>
      </c>
      <c r="L494" s="125">
        <v>3119.3108588725213</v>
      </c>
      <c r="M494" s="125">
        <v>956.59373567263538</v>
      </c>
      <c r="N494" s="125">
        <v>2694.6257850561838</v>
      </c>
      <c r="O494" s="125">
        <v>2542.1963538513637</v>
      </c>
      <c r="P494" s="125">
        <v>2002.0781515617023</v>
      </c>
      <c r="Q494" s="125">
        <v>3149.0856666526302</v>
      </c>
      <c r="R494" s="125">
        <v>1794.7406369522312</v>
      </c>
      <c r="S494" s="125">
        <v>2286.3113475385276</v>
      </c>
      <c r="T494" s="125">
        <v>3751.3047162646608</v>
      </c>
      <c r="U494" s="125">
        <v>2120.1234359792293</v>
      </c>
      <c r="V494" s="125">
        <v>2180.9693627752144</v>
      </c>
      <c r="W494" s="125">
        <v>427.3666866323382</v>
      </c>
      <c r="X494" s="125">
        <v>1504.7634248550014</v>
      </c>
      <c r="Y494" s="125">
        <v>1997.6784706114565</v>
      </c>
      <c r="Z494" s="125">
        <v>2332.1053332810698</v>
      </c>
      <c r="AA494" s="125">
        <v>3547.6334398196173</v>
      </c>
      <c r="AB494" s="125">
        <v>1753.9657440553601</v>
      </c>
      <c r="AC494" s="125">
        <v>2203.4339160517779</v>
      </c>
      <c r="AD494" s="125">
        <v>3646.403723431577</v>
      </c>
      <c r="AE494" s="125">
        <v>2691.8017590616137</v>
      </c>
      <c r="AF494" s="125">
        <v>671.5397610227468</v>
      </c>
      <c r="AG494" s="125">
        <v>2404.283177909952</v>
      </c>
      <c r="AH494" s="125">
        <v>1574.2614885892665</v>
      </c>
      <c r="AI494" s="125">
        <v>2786.1946880983583</v>
      </c>
      <c r="AJ494" s="125">
        <v>2301.5866937090404</v>
      </c>
      <c r="AK494" s="125">
        <v>1444.6193462285376</v>
      </c>
      <c r="AL494" s="125">
        <v>2650.125924241403</v>
      </c>
      <c r="AM494" s="125">
        <v>880.05893749589973</v>
      </c>
      <c r="AN494" s="125">
        <v>1343.9585721517849</v>
      </c>
      <c r="AO494" s="125">
        <v>2499.4177757022526</v>
      </c>
      <c r="AP494" s="125">
        <v>3055.4231600356907</v>
      </c>
      <c r="AQ494" s="125">
        <v>3207.7896681094071</v>
      </c>
      <c r="AR494" s="125">
        <v>3147.975352300502</v>
      </c>
      <c r="AS494" s="125">
        <v>2734.765278262405</v>
      </c>
      <c r="AT494" s="125">
        <v>2670.6481227407576</v>
      </c>
      <c r="AU494" s="125">
        <v>1871.5005580127665</v>
      </c>
      <c r="AV494" s="125">
        <v>299.50161667227195</v>
      </c>
      <c r="AW494" s="125">
        <v>1229.7724622375804</v>
      </c>
      <c r="AX494" s="125">
        <v>2716.5541323194298</v>
      </c>
      <c r="AY494" s="125">
        <v>1010.177019120482</v>
      </c>
      <c r="AZ494" s="125">
        <v>1318.979797413826</v>
      </c>
    </row>
    <row r="495" spans="2:52" ht="15.75">
      <c r="B495" s="140">
        <v>44116</v>
      </c>
      <c r="C495" s="125">
        <v>3390.6269962425299</v>
      </c>
      <c r="D495" s="125">
        <v>1341.5442659029864</v>
      </c>
      <c r="E495" s="125">
        <v>3104.3812937202965</v>
      </c>
      <c r="F495" s="125">
        <v>3108.4834633042369</v>
      </c>
      <c r="G495" s="125">
        <v>2149.0160146140092</v>
      </c>
      <c r="H495" s="125">
        <v>1375.6466200717857</v>
      </c>
      <c r="I495" s="125">
        <v>1711.2507352143039</v>
      </c>
      <c r="J495" s="125">
        <v>2287.1484847898023</v>
      </c>
      <c r="K495" s="125">
        <v>3385.5828080424458</v>
      </c>
      <c r="L495" s="125">
        <v>3131.196982275535</v>
      </c>
      <c r="M495" s="125">
        <v>960.90203472791723</v>
      </c>
      <c r="N495" s="125">
        <v>2728.0724859716111</v>
      </c>
      <c r="O495" s="125">
        <v>2566.1178227095943</v>
      </c>
      <c r="P495" s="125">
        <v>2026.5553282972946</v>
      </c>
      <c r="Q495" s="125">
        <v>3182.6552184262155</v>
      </c>
      <c r="R495" s="125">
        <v>1816.2922845964779</v>
      </c>
      <c r="S495" s="125">
        <v>2311.8247564702701</v>
      </c>
      <c r="T495" s="125">
        <v>3762.9913109876297</v>
      </c>
      <c r="U495" s="125">
        <v>2129.1891867356253</v>
      </c>
      <c r="V495" s="125">
        <v>2190.8229158199388</v>
      </c>
      <c r="W495" s="125">
        <v>429.48157412244922</v>
      </c>
      <c r="X495" s="125">
        <v>1519.6687291821927</v>
      </c>
      <c r="Y495" s="125">
        <v>2020.9423998891111</v>
      </c>
      <c r="Z495" s="125">
        <v>2363.2910351744358</v>
      </c>
      <c r="AA495" s="125">
        <v>3574.3890126852812</v>
      </c>
      <c r="AB495" s="125">
        <v>1819.7284321774157</v>
      </c>
      <c r="AC495" s="125">
        <v>2221.8793387674182</v>
      </c>
      <c r="AD495" s="125">
        <v>3730.3301531146508</v>
      </c>
      <c r="AE495" s="125">
        <v>2731.4521327159819</v>
      </c>
      <c r="AF495" s="125">
        <v>677.29728701802912</v>
      </c>
      <c r="AG495" s="125">
        <v>2413.6856209689599</v>
      </c>
      <c r="AH495" s="125">
        <v>1596.0767425479139</v>
      </c>
      <c r="AI495" s="125">
        <v>2805.4098558644432</v>
      </c>
      <c r="AJ495" s="125">
        <v>2309.9847154682152</v>
      </c>
      <c r="AK495" s="125">
        <v>1458.7729472023386</v>
      </c>
      <c r="AL495" s="125">
        <v>2680.080293739833</v>
      </c>
      <c r="AM495" s="125">
        <v>888.2183570410931</v>
      </c>
      <c r="AN495" s="125">
        <v>1354.6622660409589</v>
      </c>
      <c r="AO495" s="125">
        <v>2518.2026847181596</v>
      </c>
      <c r="AP495" s="125">
        <v>3073.0447586384821</v>
      </c>
      <c r="AQ495" s="125">
        <v>3281.6034200748541</v>
      </c>
      <c r="AR495" s="125">
        <v>3175.9645142610639</v>
      </c>
      <c r="AS495" s="125">
        <v>2748.5672386167048</v>
      </c>
      <c r="AT495" s="125">
        <v>2708.5864149543709</v>
      </c>
      <c r="AU495" s="125">
        <v>1884.0113044929415</v>
      </c>
      <c r="AV495" s="125">
        <v>300.98973814327775</v>
      </c>
      <c r="AW495" s="125">
        <v>1237.7774523086348</v>
      </c>
      <c r="AX495" s="125">
        <v>2769.6860601106487</v>
      </c>
      <c r="AY495" s="125">
        <v>1024.1825666564821</v>
      </c>
      <c r="AZ495" s="125">
        <v>1350.6485428304354</v>
      </c>
    </row>
    <row r="496" spans="2:52" ht="15.75">
      <c r="B496" s="140">
        <v>44117</v>
      </c>
      <c r="C496" s="125">
        <v>3410.7567690330729</v>
      </c>
      <c r="D496" s="125">
        <v>1368.2392353560906</v>
      </c>
      <c r="E496" s="125">
        <v>3133.8587358792779</v>
      </c>
      <c r="F496" s="125">
        <v>3119.0858027785466</v>
      </c>
      <c r="G496" s="125">
        <v>2157.2847036653516</v>
      </c>
      <c r="H496" s="125">
        <v>1392.0465483100063</v>
      </c>
      <c r="I496" s="125">
        <v>1722.4379732362959</v>
      </c>
      <c r="J496" s="125">
        <v>2300.3080241795169</v>
      </c>
      <c r="K496" s="125">
        <v>3398.253070809355</v>
      </c>
      <c r="L496" s="125">
        <v>3143.0615777212874</v>
      </c>
      <c r="M496" s="125">
        <v>964.45360678285692</v>
      </c>
      <c r="N496" s="125">
        <v>2764.9725747444631</v>
      </c>
      <c r="O496" s="125">
        <v>2592.2782301206521</v>
      </c>
      <c r="P496" s="125">
        <v>2052.0234752570332</v>
      </c>
      <c r="Q496" s="125">
        <v>3216.6820840289251</v>
      </c>
      <c r="R496" s="125">
        <v>1838.8351801294066</v>
      </c>
      <c r="S496" s="125">
        <v>2336.5781080534794</v>
      </c>
      <c r="T496" s="125">
        <v>3776.2666434102507</v>
      </c>
      <c r="U496" s="125">
        <v>2138.1886128408546</v>
      </c>
      <c r="V496" s="125">
        <v>2201.0592687671196</v>
      </c>
      <c r="W496" s="125">
        <v>431.67085463985052</v>
      </c>
      <c r="X496" s="125">
        <v>1535.837122158224</v>
      </c>
      <c r="Y496" s="125">
        <v>2046.4861131769896</v>
      </c>
      <c r="Z496" s="125">
        <v>2399.9839299831415</v>
      </c>
      <c r="AA496" s="125">
        <v>3600.1557717708351</v>
      </c>
      <c r="AB496" s="125">
        <v>1868.9301506687345</v>
      </c>
      <c r="AC496" s="125">
        <v>2241.2101199799695</v>
      </c>
      <c r="AD496" s="125">
        <v>3817.180979275402</v>
      </c>
      <c r="AE496" s="125">
        <v>2780.5996903002292</v>
      </c>
      <c r="AF496" s="125">
        <v>683.01278727611964</v>
      </c>
      <c r="AG496" s="125">
        <v>2422.9996045055168</v>
      </c>
      <c r="AH496" s="125">
        <v>1620.1198503618014</v>
      </c>
      <c r="AI496" s="125">
        <v>2824.4070383819148</v>
      </c>
      <c r="AJ496" s="125">
        <v>2318.4987644605094</v>
      </c>
      <c r="AK496" s="125">
        <v>1473.30296723321</v>
      </c>
      <c r="AL496" s="125">
        <v>2709.8360986580033</v>
      </c>
      <c r="AM496" s="125">
        <v>896.37777658628636</v>
      </c>
      <c r="AN496" s="125">
        <v>1365.5735169634299</v>
      </c>
      <c r="AO496" s="125">
        <v>2537.0415346070481</v>
      </c>
      <c r="AP496" s="125">
        <v>3091.2934208980564</v>
      </c>
      <c r="AQ496" s="125">
        <v>3355.7239892110165</v>
      </c>
      <c r="AR496" s="125">
        <v>3202.0919158221564</v>
      </c>
      <c r="AS496" s="125">
        <v>2763.2727755859037</v>
      </c>
      <c r="AT496" s="125">
        <v>2747.2064735185459</v>
      </c>
      <c r="AU496" s="125">
        <v>1896.284388631954</v>
      </c>
      <c r="AV496" s="125">
        <v>302.61522467314552</v>
      </c>
      <c r="AW496" s="125">
        <v>1245.9081359195911</v>
      </c>
      <c r="AX496" s="125">
        <v>2825.1267915985454</v>
      </c>
      <c r="AY496" s="125">
        <v>1039.1127832386835</v>
      </c>
      <c r="AZ496" s="125">
        <v>1383.4774059669051</v>
      </c>
    </row>
    <row r="497" spans="2:52" ht="15.75">
      <c r="B497" s="140">
        <v>44118</v>
      </c>
      <c r="C497" s="125">
        <v>3431.5479195082962</v>
      </c>
      <c r="D497" s="125">
        <v>1394.1921354315671</v>
      </c>
      <c r="E497" s="125">
        <v>3163.2178327589959</v>
      </c>
      <c r="F497" s="125">
        <v>3129.7411343235349</v>
      </c>
      <c r="G497" s="125">
        <v>2165.1227845549033</v>
      </c>
      <c r="H497" s="125">
        <v>1408.7342381086007</v>
      </c>
      <c r="I497" s="125">
        <v>1733.6252112582881</v>
      </c>
      <c r="J497" s="125">
        <v>2312.2205615088901</v>
      </c>
      <c r="K497" s="125">
        <v>3413.5626113682274</v>
      </c>
      <c r="L497" s="125">
        <v>3155.3257858737074</v>
      </c>
      <c r="M497" s="125">
        <v>969.86168241196958</v>
      </c>
      <c r="N497" s="125">
        <v>2803.9910611613373</v>
      </c>
      <c r="O497" s="125">
        <v>2619.2548467523779</v>
      </c>
      <c r="P497" s="125">
        <v>2078.6884256566395</v>
      </c>
      <c r="Q497" s="125">
        <v>3251.4198236036418</v>
      </c>
      <c r="R497" s="125">
        <v>1862.3437429603416</v>
      </c>
      <c r="S497" s="125">
        <v>2361.3314596366886</v>
      </c>
      <c r="T497" s="125">
        <v>3789.5419758328717</v>
      </c>
      <c r="U497" s="125">
        <v>2147.1113510681721</v>
      </c>
      <c r="V497" s="125">
        <v>2211.2200069187538</v>
      </c>
      <c r="W497" s="125">
        <v>434.26398301968527</v>
      </c>
      <c r="X497" s="125">
        <v>1549.6481311101468</v>
      </c>
      <c r="Y497" s="125">
        <v>2068.8330626638663</v>
      </c>
      <c r="Z497" s="125">
        <v>2429.0002727061378</v>
      </c>
      <c r="AA497" s="125">
        <v>3625.6345268427658</v>
      </c>
      <c r="AB497" s="125">
        <v>1923.9462531708439</v>
      </c>
      <c r="AC497" s="125">
        <v>2260.2426034835617</v>
      </c>
      <c r="AD497" s="125">
        <v>3905.531495937526</v>
      </c>
      <c r="AE497" s="125">
        <v>2826.3131961524441</v>
      </c>
      <c r="AF497" s="125">
        <v>688.62322319123075</v>
      </c>
      <c r="AG497" s="125">
        <v>2432.4261728888291</v>
      </c>
      <c r="AH497" s="125">
        <v>1644.789754978998</v>
      </c>
      <c r="AI497" s="125">
        <v>2844.1602122935146</v>
      </c>
      <c r="AJ497" s="125">
        <v>2327.1684955630635</v>
      </c>
      <c r="AK497" s="125">
        <v>1488.9060260046906</v>
      </c>
      <c r="AL497" s="125">
        <v>2739.5919035761731</v>
      </c>
      <c r="AM497" s="125">
        <v>905.82766472704611</v>
      </c>
      <c r="AN497" s="125">
        <v>1376.6130961591759</v>
      </c>
      <c r="AO497" s="125">
        <v>2555.8803844959371</v>
      </c>
      <c r="AP497" s="125">
        <v>3109.5864770448361</v>
      </c>
      <c r="AQ497" s="125">
        <v>3431.039530485758</v>
      </c>
      <c r="AR497" s="125">
        <v>3230.3111830006301</v>
      </c>
      <c r="AS497" s="125">
        <v>2778.3010184889949</v>
      </c>
      <c r="AT497" s="125">
        <v>2785.7641482336503</v>
      </c>
      <c r="AU497" s="125">
        <v>1908.706430153808</v>
      </c>
      <c r="AV497" s="125">
        <v>304.19492285005941</v>
      </c>
      <c r="AW497" s="125">
        <v>1254.6053784715969</v>
      </c>
      <c r="AX497" s="125">
        <v>2873.2779845287087</v>
      </c>
      <c r="AY497" s="125">
        <v>1054.1625690941009</v>
      </c>
      <c r="AZ497" s="125">
        <v>1417.0714531313674</v>
      </c>
    </row>
    <row r="498" spans="2:52" ht="15.75">
      <c r="B498" s="140">
        <v>44119</v>
      </c>
      <c r="C498" s="125">
        <v>3452.770276579698</v>
      </c>
      <c r="D498" s="125">
        <v>1419.4615505539643</v>
      </c>
      <c r="E498" s="125">
        <v>3192.7236777850007</v>
      </c>
      <c r="F498" s="125">
        <v>3140.681052914761</v>
      </c>
      <c r="G498" s="125">
        <v>2172.6206452259448</v>
      </c>
      <c r="H498" s="125">
        <v>1425.7047280613565</v>
      </c>
      <c r="I498" s="125">
        <v>1744.8124492802801</v>
      </c>
      <c r="J498" s="125">
        <v>2327.8594344068115</v>
      </c>
      <c r="K498" s="125">
        <v>3426.91663864374</v>
      </c>
      <c r="L498" s="125">
        <v>3167.6357409353072</v>
      </c>
      <c r="M498" s="125">
        <v>973.45361324026067</v>
      </c>
      <c r="N498" s="125">
        <v>2844.1686708173938</v>
      </c>
      <c r="O498" s="125">
        <v>2647.9427970815827</v>
      </c>
      <c r="P498" s="125">
        <v>2105.4276457732585</v>
      </c>
      <c r="Q498" s="125">
        <v>3285.0935161501961</v>
      </c>
      <c r="R498" s="125">
        <v>1885.7339955594014</v>
      </c>
      <c r="S498" s="125">
        <v>2386.0848112198983</v>
      </c>
      <c r="T498" s="125">
        <v>3802.7005344980716</v>
      </c>
      <c r="U498" s="125">
        <v>2156.3947295862104</v>
      </c>
      <c r="V498" s="125">
        <v>2221.3642043338623</v>
      </c>
      <c r="W498" s="125">
        <v>436.80397352288395</v>
      </c>
      <c r="X498" s="125">
        <v>1563.4591400620695</v>
      </c>
      <c r="Y498" s="125">
        <v>2096.6970894554825</v>
      </c>
      <c r="Z498" s="125">
        <v>2458.0166154291337</v>
      </c>
      <c r="AA498" s="125">
        <v>3652.8029054612903</v>
      </c>
      <c r="AB498" s="125">
        <v>1979.0024548730287</v>
      </c>
      <c r="AC498" s="125">
        <v>2280.0705475443779</v>
      </c>
      <c r="AD498" s="125">
        <v>3997.387539146609</v>
      </c>
      <c r="AE498" s="125">
        <v>2868.3046330305856</v>
      </c>
      <c r="AF498" s="125">
        <v>694.41226848940698</v>
      </c>
      <c r="AG498" s="125">
        <v>2442.6955192678511</v>
      </c>
      <c r="AH498" s="125">
        <v>1670.7132532028122</v>
      </c>
      <c r="AI498" s="125">
        <v>2864.9662085760783</v>
      </c>
      <c r="AJ498" s="125">
        <v>2335.9909713775728</v>
      </c>
      <c r="AK498" s="125">
        <v>1504.8402846608012</v>
      </c>
      <c r="AL498" s="125">
        <v>2769.3477084943434</v>
      </c>
      <c r="AM498" s="125">
        <v>913.53999279031109</v>
      </c>
      <c r="AN498" s="125">
        <v>1387.7676128518558</v>
      </c>
      <c r="AO498" s="125">
        <v>2574.7192343848255</v>
      </c>
      <c r="AP498" s="125">
        <v>3127.8545616300639</v>
      </c>
      <c r="AQ498" s="125">
        <v>3507.0171509183601</v>
      </c>
      <c r="AR498" s="125">
        <v>3259.6537820156373</v>
      </c>
      <c r="AS498" s="125">
        <v>2793.722420682539</v>
      </c>
      <c r="AT498" s="125">
        <v>2823.8628560591605</v>
      </c>
      <c r="AU498" s="125">
        <v>1920.8539884084041</v>
      </c>
      <c r="AV498" s="125">
        <v>305.59146761515711</v>
      </c>
      <c r="AW498" s="125">
        <v>1262.7454421974712</v>
      </c>
      <c r="AX498" s="125">
        <v>2914.7726584056477</v>
      </c>
      <c r="AY498" s="125">
        <v>1069.7304884667863</v>
      </c>
      <c r="AZ498" s="125">
        <v>1451.9737181501407</v>
      </c>
    </row>
    <row r="499" spans="2:52" ht="15.75">
      <c r="B499" s="140">
        <v>44120</v>
      </c>
      <c r="C499" s="125">
        <v>3474.3568284113871</v>
      </c>
      <c r="D499" s="125">
        <v>1444.9457752330438</v>
      </c>
      <c r="E499" s="125">
        <v>3221.6472640370289</v>
      </c>
      <c r="F499" s="125">
        <v>3152.1567802206273</v>
      </c>
      <c r="G499" s="125">
        <v>2180.1275446913151</v>
      </c>
      <c r="H499" s="125">
        <v>1443.905646755022</v>
      </c>
      <c r="I499" s="125">
        <v>1755.4066675217368</v>
      </c>
      <c r="J499" s="125">
        <v>2339.6252656114389</v>
      </c>
      <c r="K499" s="125">
        <v>3440.385070097735</v>
      </c>
      <c r="L499" s="125">
        <v>3179.7438713975803</v>
      </c>
      <c r="M499" s="125">
        <v>976.97491621518645</v>
      </c>
      <c r="N499" s="125">
        <v>2885.15366976419</v>
      </c>
      <c r="O499" s="125">
        <v>2677.0489982683398</v>
      </c>
      <c r="P499" s="125">
        <v>2132.188085809024</v>
      </c>
      <c r="Q499" s="125">
        <v>3319.2833847019015</v>
      </c>
      <c r="R499" s="125">
        <v>1909.1306433061302</v>
      </c>
      <c r="S499" s="125">
        <v>2411.1225713593331</v>
      </c>
      <c r="T499" s="125">
        <v>3816.2923852631766</v>
      </c>
      <c r="U499" s="125">
        <v>2165.8066121158845</v>
      </c>
      <c r="V499" s="125">
        <v>2231.7636016839415</v>
      </c>
      <c r="W499" s="125">
        <v>439.02513676626688</v>
      </c>
      <c r="X499" s="125">
        <v>1581.6644959327186</v>
      </c>
      <c r="Y499" s="125">
        <v>2120.9261272974654</v>
      </c>
      <c r="Z499" s="125">
        <v>2490.303290377849</v>
      </c>
      <c r="AA499" s="125">
        <v>3678.6320654164633</v>
      </c>
      <c r="AB499" s="125">
        <v>2036.0101509788346</v>
      </c>
      <c r="AC499" s="125">
        <v>2299.7186957258218</v>
      </c>
      <c r="AD499" s="125">
        <v>4099.0103167458819</v>
      </c>
      <c r="AE499" s="125">
        <v>2912.4525066952929</v>
      </c>
      <c r="AF499" s="125">
        <v>700.06473014170967</v>
      </c>
      <c r="AG499" s="125">
        <v>2454.1277062783583</v>
      </c>
      <c r="AH499" s="125">
        <v>1697.5565076053958</v>
      </c>
      <c r="AI499" s="125">
        <v>2885.8417746188366</v>
      </c>
      <c r="AJ499" s="125">
        <v>2344.7297313403369</v>
      </c>
      <c r="AK499" s="125">
        <v>1521.2719542137547</v>
      </c>
      <c r="AL499" s="125">
        <v>2787.9044710858734</v>
      </c>
      <c r="AM499" s="125">
        <v>921.42167368764001</v>
      </c>
      <c r="AN499" s="125">
        <v>1398.9388680149625</v>
      </c>
      <c r="AO499" s="125">
        <v>2602.4043874427271</v>
      </c>
      <c r="AP499" s="125">
        <v>3146.0394076767798</v>
      </c>
      <c r="AQ499" s="125">
        <v>3586.321315412411</v>
      </c>
      <c r="AR499" s="125">
        <v>3289.7327177279631</v>
      </c>
      <c r="AS499" s="125">
        <v>2810.1784525878002</v>
      </c>
      <c r="AT499" s="125">
        <v>2862.7636419441551</v>
      </c>
      <c r="AU499" s="125">
        <v>1932.4843800192045</v>
      </c>
      <c r="AV499" s="125">
        <v>307.42300173331807</v>
      </c>
      <c r="AW499" s="125">
        <v>1271.7484764958051</v>
      </c>
      <c r="AX499" s="125">
        <v>2970.7409061473013</v>
      </c>
      <c r="AY499" s="125">
        <v>1085.7687136474535</v>
      </c>
      <c r="AZ499" s="125">
        <v>1489.2209019643753</v>
      </c>
    </row>
    <row r="500" spans="2:52" ht="15.75">
      <c r="B500" s="140">
        <v>44121</v>
      </c>
      <c r="C500" s="125">
        <v>3495.7277769449856</v>
      </c>
      <c r="D500" s="125">
        <v>1471.6016884031155</v>
      </c>
      <c r="E500" s="125">
        <v>3251.3471953210255</v>
      </c>
      <c r="F500" s="125">
        <v>3164.3312177917387</v>
      </c>
      <c r="G500" s="125">
        <v>2187.9627331666816</v>
      </c>
      <c r="H500" s="125">
        <v>1462.5034779457558</v>
      </c>
      <c r="I500" s="125">
        <v>1766.4576712698222</v>
      </c>
      <c r="J500" s="125">
        <v>2353.2836058252897</v>
      </c>
      <c r="K500" s="125">
        <v>3454.4514629264713</v>
      </c>
      <c r="L500" s="125">
        <v>3192.0336439992484</v>
      </c>
      <c r="M500" s="125">
        <v>980.7282821368841</v>
      </c>
      <c r="N500" s="125">
        <v>2928.4489212359767</v>
      </c>
      <c r="O500" s="125">
        <v>2707.1281118272468</v>
      </c>
      <c r="P500" s="125">
        <v>2158.8403042571422</v>
      </c>
      <c r="Q500" s="125">
        <v>3354.582578878712</v>
      </c>
      <c r="R500" s="125">
        <v>1934.2411906281286</v>
      </c>
      <c r="S500" s="125">
        <v>2436.1603314987674</v>
      </c>
      <c r="T500" s="125">
        <v>3829.9364769197596</v>
      </c>
      <c r="U500" s="125">
        <v>2175.6102246165146</v>
      </c>
      <c r="V500" s="125">
        <v>2241.9668731580709</v>
      </c>
      <c r="W500" s="125">
        <v>440.86370729787097</v>
      </c>
      <c r="X500" s="125">
        <v>1600.4491846490987</v>
      </c>
      <c r="Y500" s="125">
        <v>2147.921303071852</v>
      </c>
      <c r="Z500" s="125">
        <v>2526.1372865450662</v>
      </c>
      <c r="AA500" s="125">
        <v>3704.1012203546061</v>
      </c>
      <c r="AB500" s="125">
        <v>2091.1599174811927</v>
      </c>
      <c r="AC500" s="125">
        <v>2319.1543578680066</v>
      </c>
      <c r="AD500" s="125">
        <v>4196.8276296979211</v>
      </c>
      <c r="AE500" s="125">
        <v>2955.7732539213175</v>
      </c>
      <c r="AF500" s="125">
        <v>705.83276257129012</v>
      </c>
      <c r="AG500" s="125">
        <v>2465.5598932888652</v>
      </c>
      <c r="AH500" s="125">
        <v>1726.0553231297629</v>
      </c>
      <c r="AI500" s="125">
        <v>2907.4826080237494</v>
      </c>
      <c r="AJ500" s="125">
        <v>2353.3465892733689</v>
      </c>
      <c r="AK500" s="125">
        <v>1538.3977991706558</v>
      </c>
      <c r="AL500" s="125">
        <v>2821.2199973883339</v>
      </c>
      <c r="AM500" s="125">
        <v>929.40157922872584</v>
      </c>
      <c r="AN500" s="125">
        <v>1410.3500412541923</v>
      </c>
      <c r="AO500" s="125">
        <v>2625.180921059286</v>
      </c>
      <c r="AP500" s="125">
        <v>3164.3796323287165</v>
      </c>
      <c r="AQ500" s="125">
        <v>3668.9681722400542</v>
      </c>
      <c r="AR500" s="125">
        <v>3320.5668169281635</v>
      </c>
      <c r="AS500" s="125">
        <v>2826.5068801619495</v>
      </c>
      <c r="AT500" s="125">
        <v>2902.0832908157695</v>
      </c>
      <c r="AU500" s="125">
        <v>1944.4712651417481</v>
      </c>
      <c r="AV500" s="125">
        <v>309.02559408670896</v>
      </c>
      <c r="AW500" s="125">
        <v>1279.9560770490893</v>
      </c>
      <c r="AX500" s="125">
        <v>3029.7957373644276</v>
      </c>
      <c r="AY500" s="125">
        <v>1101.4243171538303</v>
      </c>
      <c r="AZ500" s="125">
        <v>1527.7763036329213</v>
      </c>
    </row>
    <row r="501" spans="2:52" ht="15.75">
      <c r="B501" s="140">
        <v>44122</v>
      </c>
      <c r="C501" s="125">
        <v>3518.1534335043734</v>
      </c>
      <c r="D501" s="125">
        <v>1499.6050433378282</v>
      </c>
      <c r="E501" s="125">
        <v>3281.4068962539836</v>
      </c>
      <c r="F501" s="125">
        <v>3176.6508928898952</v>
      </c>
      <c r="G501" s="125">
        <v>2196.17429703787</v>
      </c>
      <c r="H501" s="125">
        <v>1482.5277134228268</v>
      </c>
      <c r="I501" s="125">
        <v>1778.5184114009814</v>
      </c>
      <c r="J501" s="125">
        <v>2368.8784668857875</v>
      </c>
      <c r="K501" s="125">
        <v>3468.0509270732632</v>
      </c>
      <c r="L501" s="125">
        <v>3204.3435990608482</v>
      </c>
      <c r="M501" s="125">
        <v>986.26752377938931</v>
      </c>
      <c r="N501" s="125">
        <v>2974.4781047615579</v>
      </c>
      <c r="O501" s="125">
        <v>2738.8757193731553</v>
      </c>
      <c r="P501" s="125">
        <v>2186.6956921208725</v>
      </c>
      <c r="Q501" s="125">
        <v>3387.8985705094165</v>
      </c>
      <c r="R501" s="125">
        <v>1959.7674225486062</v>
      </c>
      <c r="S501" s="125">
        <v>2462.154292818615</v>
      </c>
      <c r="T501" s="125">
        <v>3845.0648244930376</v>
      </c>
      <c r="U501" s="125">
        <v>2185.6791357218126</v>
      </c>
      <c r="V501" s="125">
        <v>2252.4371593789756</v>
      </c>
      <c r="W501" s="125">
        <v>443.24428417116184</v>
      </c>
      <c r="X501" s="125">
        <v>1619.6415520346964</v>
      </c>
      <c r="Y501" s="125">
        <v>2174.8936810061364</v>
      </c>
      <c r="Z501" s="125">
        <v>2554.5112010158932</v>
      </c>
      <c r="AA501" s="125">
        <v>3727.8231509434308</v>
      </c>
      <c r="AB501" s="125">
        <v>2144.5185863802262</v>
      </c>
      <c r="AC501" s="125">
        <v>2338.4756044505912</v>
      </c>
      <c r="AD501" s="125">
        <v>4298.0379924093168</v>
      </c>
      <c r="AE501" s="125">
        <v>2998.909374710136</v>
      </c>
      <c r="AF501" s="125">
        <v>711.8004172525317</v>
      </c>
      <c r="AG501" s="125">
        <v>2477.1400489551079</v>
      </c>
      <c r="AH501" s="125">
        <v>1756.2028867671818</v>
      </c>
      <c r="AI501" s="125">
        <v>2929.090975540571</v>
      </c>
      <c r="AJ501" s="125">
        <v>2362.5788321516775</v>
      </c>
      <c r="AK501" s="125">
        <v>1555.9232838407456</v>
      </c>
      <c r="AL501" s="125">
        <v>2851.0588384037037</v>
      </c>
      <c r="AM501" s="125">
        <v>937.13422963207847</v>
      </c>
      <c r="AN501" s="125">
        <v>1421.9274832996655</v>
      </c>
      <c r="AO501" s="125">
        <v>2651.5984636021153</v>
      </c>
      <c r="AP501" s="125">
        <v>3182.5478306677301</v>
      </c>
      <c r="AQ501" s="125">
        <v>3746.9481784183831</v>
      </c>
      <c r="AR501" s="125">
        <v>3352.6204737832963</v>
      </c>
      <c r="AS501" s="125">
        <v>2843.1235260129333</v>
      </c>
      <c r="AT501" s="125">
        <v>2942.3788013264234</v>
      </c>
      <c r="AU501" s="125">
        <v>1956.4598239427503</v>
      </c>
      <c r="AV501" s="125">
        <v>310.6052922636228</v>
      </c>
      <c r="AW501" s="125">
        <v>1288.1449173725375</v>
      </c>
      <c r="AX501" s="125">
        <v>3091.4022751113562</v>
      </c>
      <c r="AY501" s="125">
        <v>1116.6972989859171</v>
      </c>
      <c r="AZ501" s="125">
        <v>1569.0221910773125</v>
      </c>
    </row>
    <row r="502" spans="2:52" ht="15.75">
      <c r="B502" s="140">
        <v>44123</v>
      </c>
      <c r="C502" s="125">
        <v>3541.1763694706315</v>
      </c>
      <c r="D502" s="125">
        <v>1529.1706495938633</v>
      </c>
      <c r="E502" s="125">
        <v>3311.1068275379807</v>
      </c>
      <c r="F502" s="125">
        <v>3188.7370103432081</v>
      </c>
      <c r="G502" s="125">
        <v>2204.2452172693133</v>
      </c>
      <c r="H502" s="125">
        <v>1503.1274720206457</v>
      </c>
      <c r="I502" s="125">
        <v>1791.9214598191634</v>
      </c>
      <c r="J502" s="125">
        <v>2385.4122471446585</v>
      </c>
      <c r="K502" s="125">
        <v>3483.097071965396</v>
      </c>
      <c r="L502" s="125">
        <v>3216.848651235131</v>
      </c>
      <c r="M502" s="125">
        <v>991.91775204861131</v>
      </c>
      <c r="N502" s="125">
        <v>3022.3618854698302</v>
      </c>
      <c r="O502" s="125">
        <v>2771.6683903825437</v>
      </c>
      <c r="P502" s="125">
        <v>2216.4757266511979</v>
      </c>
      <c r="Q502" s="125">
        <v>3424.9047677909798</v>
      </c>
      <c r="R502" s="125">
        <v>1985.6805609030537</v>
      </c>
      <c r="S502" s="125">
        <v>2488.1482541384635</v>
      </c>
      <c r="T502" s="125">
        <v>3860.2822888811902</v>
      </c>
      <c r="U502" s="125">
        <v>2196.6144125829805</v>
      </c>
      <c r="V502" s="125">
        <v>2262.7444011969824</v>
      </c>
      <c r="W502" s="125">
        <v>445.68862649641579</v>
      </c>
      <c r="X502" s="125">
        <v>1638.4705847466753</v>
      </c>
      <c r="Y502" s="125">
        <v>2202.8742300916088</v>
      </c>
      <c r="Z502" s="125">
        <v>2582.8362350762286</v>
      </c>
      <c r="AA502" s="125">
        <v>3750.0042600593683</v>
      </c>
      <c r="AB502" s="125">
        <v>2207.6480936973944</v>
      </c>
      <c r="AC502" s="125">
        <v>2357.6170551538025</v>
      </c>
      <c r="AD502" s="125">
        <v>4399.6795161398568</v>
      </c>
      <c r="AE502" s="125">
        <v>3042.163656418767</v>
      </c>
      <c r="AF502" s="125">
        <v>717.7680719337734</v>
      </c>
      <c r="AG502" s="125">
        <v>2489.0274004174971</v>
      </c>
      <c r="AH502" s="125">
        <v>1786.309572352211</v>
      </c>
      <c r="AI502" s="125">
        <v>2951.3208329151416</v>
      </c>
      <c r="AJ502" s="125">
        <v>2372.0255051063841</v>
      </c>
      <c r="AK502" s="125">
        <v>1573.7506370403685</v>
      </c>
      <c r="AL502" s="125">
        <v>2882.4500934101939</v>
      </c>
      <c r="AM502" s="125">
        <v>944.87365414879389</v>
      </c>
      <c r="AN502" s="125">
        <v>1434.0238179283813</v>
      </c>
      <c r="AO502" s="125">
        <v>2680.672594139297</v>
      </c>
      <c r="AP502" s="125">
        <v>3200.2471185731315</v>
      </c>
      <c r="AQ502" s="125">
        <v>3827.7702804938722</v>
      </c>
      <c r="AR502" s="125">
        <v>3384.1658072934069</v>
      </c>
      <c r="AS502" s="125">
        <v>2860.5112173395542</v>
      </c>
      <c r="AT502" s="125">
        <v>2982.8748313519477</v>
      </c>
      <c r="AU502" s="125">
        <v>1968.4433617083757</v>
      </c>
      <c r="AV502" s="125">
        <v>312.52840308769186</v>
      </c>
      <c r="AW502" s="125">
        <v>1296.2868571213953</v>
      </c>
      <c r="AX502" s="125">
        <v>3152.0077587581313</v>
      </c>
      <c r="AY502" s="125">
        <v>1132.4405866259854</v>
      </c>
      <c r="AZ502" s="125">
        <v>1612.0699634908485</v>
      </c>
    </row>
    <row r="503" spans="2:52" ht="15.75">
      <c r="B503" s="140">
        <v>44124</v>
      </c>
      <c r="C503" s="125">
        <v>3571.8910987741351</v>
      </c>
      <c r="D503" s="125">
        <v>1559.8103036333082</v>
      </c>
      <c r="E503" s="125">
        <v>3342.3310460188936</v>
      </c>
      <c r="F503" s="125">
        <v>3201.2902430862077</v>
      </c>
      <c r="G503" s="125">
        <v>2213.4246552371546</v>
      </c>
      <c r="H503" s="125">
        <v>1523.8214973365186</v>
      </c>
      <c r="I503" s="125">
        <v>1804.8316607170352</v>
      </c>
      <c r="J503" s="125">
        <v>2399.5400469576966</v>
      </c>
      <c r="K503" s="125">
        <v>3498.3114974223909</v>
      </c>
      <c r="L503" s="125">
        <v>3230.181184266653</v>
      </c>
      <c r="M503" s="125">
        <v>997.96147835801128</v>
      </c>
      <c r="N503" s="125">
        <v>3070.0777931572557</v>
      </c>
      <c r="O503" s="125">
        <v>2804.3449432293232</v>
      </c>
      <c r="P503" s="125">
        <v>2246.6462076938205</v>
      </c>
      <c r="Q503" s="125">
        <v>3460.7925837280495</v>
      </c>
      <c r="R503" s="125">
        <v>2012.0349644466562</v>
      </c>
      <c r="S503" s="125">
        <v>2514.5050815472887</v>
      </c>
      <c r="T503" s="125">
        <v>3875.2692787481169</v>
      </c>
      <c r="U503" s="125">
        <v>2208.1010131069738</v>
      </c>
      <c r="V503" s="125">
        <v>2273.0469170902675</v>
      </c>
      <c r="W503" s="125">
        <v>448.18610669830565</v>
      </c>
      <c r="X503" s="125">
        <v>1657.0707452233041</v>
      </c>
      <c r="Y503" s="125">
        <v>2229.3881181305042</v>
      </c>
      <c r="Z503" s="125">
        <v>2605.1955314180464</v>
      </c>
      <c r="AA503" s="125">
        <v>3774.3982000133151</v>
      </c>
      <c r="AB503" s="125">
        <v>2273.2503850191524</v>
      </c>
      <c r="AC503" s="125">
        <v>2376.8020927368625</v>
      </c>
      <c r="AD503" s="125">
        <v>4504.9015509424235</v>
      </c>
      <c r="AE503" s="125">
        <v>3084.9674496206144</v>
      </c>
      <c r="AF503" s="125">
        <v>724.05091964395376</v>
      </c>
      <c r="AG503" s="125">
        <v>2501.2927152939924</v>
      </c>
      <c r="AH503" s="125">
        <v>1816.2731847538762</v>
      </c>
      <c r="AI503" s="125">
        <v>2973.9773848189138</v>
      </c>
      <c r="AJ503" s="125">
        <v>2381.5000833450054</v>
      </c>
      <c r="AK503" s="125">
        <v>1592.0301819643942</v>
      </c>
      <c r="AL503" s="125">
        <v>2913.6572248968068</v>
      </c>
      <c r="AM503" s="125">
        <v>953.04662192071248</v>
      </c>
      <c r="AN503" s="125">
        <v>1446.8488339696944</v>
      </c>
      <c r="AO503" s="125">
        <v>2713.4012188209954</v>
      </c>
      <c r="AP503" s="125">
        <v>3217.7161131886523</v>
      </c>
      <c r="AQ503" s="125">
        <v>3914.9225052493994</v>
      </c>
      <c r="AR503" s="125">
        <v>3421.8612257186178</v>
      </c>
      <c r="AS503" s="125">
        <v>2878.1955025168672</v>
      </c>
      <c r="AT503" s="125">
        <v>3025.4384403752547</v>
      </c>
      <c r="AU503" s="125">
        <v>1980.3833838340704</v>
      </c>
      <c r="AV503" s="125">
        <v>314.79492655891602</v>
      </c>
      <c r="AW503" s="125">
        <v>1304.6370354214339</v>
      </c>
      <c r="AX503" s="125">
        <v>3213.933259821285</v>
      </c>
      <c r="AY503" s="125">
        <v>1146.8845548304432</v>
      </c>
      <c r="AZ503" s="125">
        <v>1658.4746722852567</v>
      </c>
    </row>
    <row r="504" spans="2:52" ht="15.75">
      <c r="B504" s="140">
        <v>44125</v>
      </c>
      <c r="C504" s="125">
        <v>3605.7291623418537</v>
      </c>
      <c r="D504" s="125">
        <v>1593.5744603153987</v>
      </c>
      <c r="E504" s="125">
        <v>3374.9754078509691</v>
      </c>
      <c r="F504" s="125">
        <v>3213.7826330813919</v>
      </c>
      <c r="G504" s="125">
        <v>2223.6764557640809</v>
      </c>
      <c r="H504" s="125">
        <v>1546.2247270928895</v>
      </c>
      <c r="I504" s="125">
        <v>1817.7418616149075</v>
      </c>
      <c r="J504" s="125">
        <v>2412.8169512472073</v>
      </c>
      <c r="K504" s="125">
        <v>3513.8006259358576</v>
      </c>
      <c r="L504" s="125">
        <v>3243.9335124647746</v>
      </c>
      <c r="M504" s="125">
        <v>1003.9547562007218</v>
      </c>
      <c r="N504" s="125">
        <v>3118.9368361771158</v>
      </c>
      <c r="O504" s="125">
        <v>2839.8759736268371</v>
      </c>
      <c r="P504" s="125">
        <v>2277.3662846423404</v>
      </c>
      <c r="Q504" s="125">
        <v>3498.6817136500031</v>
      </c>
      <c r="R504" s="125">
        <v>2039.7994980512544</v>
      </c>
      <c r="S504" s="125">
        <v>2540.8619089561139</v>
      </c>
      <c r="T504" s="125">
        <v>3890.2562686150436</v>
      </c>
      <c r="U504" s="125">
        <v>2220.7856026426725</v>
      </c>
      <c r="V504" s="125">
        <v>2283.9685291220935</v>
      </c>
      <c r="W504" s="125">
        <v>450.27973903776228</v>
      </c>
      <c r="X504" s="125">
        <v>1680.6631813335121</v>
      </c>
      <c r="Y504" s="125">
        <v>2257.3332039091511</v>
      </c>
      <c r="Z504" s="125">
        <v>2634.9869777931171</v>
      </c>
      <c r="AA504" s="125">
        <v>3798.7633395659004</v>
      </c>
      <c r="AB504" s="125">
        <v>2338.8660427409354</v>
      </c>
      <c r="AC504" s="125">
        <v>2396.6436576976307</v>
      </c>
      <c r="AD504" s="125">
        <v>4612.5230905471881</v>
      </c>
      <c r="AE504" s="125">
        <v>3128.3989727089634</v>
      </c>
      <c r="AF504" s="125">
        <v>730.50187030290158</v>
      </c>
      <c r="AG504" s="125">
        <v>2515.1261762502909</v>
      </c>
      <c r="AH504" s="125">
        <v>1848.2738867662956</v>
      </c>
      <c r="AI504" s="125">
        <v>2997.4548598929964</v>
      </c>
      <c r="AJ504" s="125">
        <v>2391.4563949059439</v>
      </c>
      <c r="AK504" s="125">
        <v>1611.0723421209259</v>
      </c>
      <c r="AL504" s="125">
        <v>2951.4855825688028</v>
      </c>
      <c r="AM504" s="125">
        <v>959.92912109706504</v>
      </c>
      <c r="AN504" s="125">
        <v>1459.8814070443048</v>
      </c>
      <c r="AO504" s="125">
        <v>2746.1298435026938</v>
      </c>
      <c r="AP504" s="125">
        <v>3234.7161973705611</v>
      </c>
      <c r="AQ504" s="125">
        <v>4004.2224501999403</v>
      </c>
      <c r="AR504" s="125">
        <v>3459.4060298193772</v>
      </c>
      <c r="AS504" s="125">
        <v>2896.6749745297566</v>
      </c>
      <c r="AT504" s="125">
        <v>3069.1962545093493</v>
      </c>
      <c r="AU504" s="125">
        <v>1992.4891001271947</v>
      </c>
      <c r="AV504" s="125">
        <v>317.47354520672644</v>
      </c>
      <c r="AW504" s="125">
        <v>1313.2536089851444</v>
      </c>
      <c r="AX504" s="125">
        <v>3287.3242653207521</v>
      </c>
      <c r="AY504" s="125">
        <v>1162.1176802381246</v>
      </c>
      <c r="AZ504" s="125">
        <v>1707.569866855511</v>
      </c>
    </row>
    <row r="505" spans="2:52" ht="15.75">
      <c r="B505" s="140">
        <v>44126</v>
      </c>
      <c r="C505" s="125">
        <v>3639.902285089036</v>
      </c>
      <c r="D505" s="125">
        <v>1633.255643877</v>
      </c>
      <c r="E505" s="125">
        <v>3408.3440427921382</v>
      </c>
      <c r="F505" s="125">
        <v>3227.5487954421483</v>
      </c>
      <c r="G505" s="125">
        <v>2234.78043382026</v>
      </c>
      <c r="H505" s="125">
        <v>1570.5033683979066</v>
      </c>
      <c r="I505" s="125">
        <v>1830.6520625127796</v>
      </c>
      <c r="J505" s="125">
        <v>2427.076786572517</v>
      </c>
      <c r="K505" s="125">
        <v>3529.2059467371796</v>
      </c>
      <c r="L505" s="125">
        <v>3257.8795922782492</v>
      </c>
      <c r="M505" s="125">
        <v>1010.3011733102588</v>
      </c>
      <c r="N505" s="125">
        <v>3168.9150326692893</v>
      </c>
      <c r="O505" s="125">
        <v>2875.2006969975801</v>
      </c>
      <c r="P505" s="125">
        <v>2309.2492131600929</v>
      </c>
      <c r="Q505" s="125">
        <v>3538.1737059037409</v>
      </c>
      <c r="R505" s="125">
        <v>2069.6488497959194</v>
      </c>
      <c r="S505" s="125">
        <v>2567.2187363649391</v>
      </c>
      <c r="T505" s="125">
        <v>3904.7177765735737</v>
      </c>
      <c r="U505" s="125">
        <v>2234.2018359865579</v>
      </c>
      <c r="V505" s="125">
        <v>2295.0508225944573</v>
      </c>
      <c r="W505" s="125">
        <v>453.38299103330206</v>
      </c>
      <c r="X505" s="125">
        <v>1704.2556174437207</v>
      </c>
      <c r="Y505" s="125">
        <v>2281.0505568955059</v>
      </c>
      <c r="Z505" s="125">
        <v>2668.3327283024746</v>
      </c>
      <c r="AA505" s="125">
        <v>3823.5844854733891</v>
      </c>
      <c r="AB505" s="125">
        <v>2406.4866604664394</v>
      </c>
      <c r="AC505" s="125">
        <v>2415.8096260207567</v>
      </c>
      <c r="AD505" s="125">
        <v>4717.5764101683517</v>
      </c>
      <c r="AE505" s="125">
        <v>3170.7079670590983</v>
      </c>
      <c r="AF505" s="125">
        <v>737.16294964780866</v>
      </c>
      <c r="AG505" s="125">
        <v>2528.7248173833577</v>
      </c>
      <c r="AH505" s="125">
        <v>1882.8499060792681</v>
      </c>
      <c r="AI505" s="125">
        <v>3022.2495224267864</v>
      </c>
      <c r="AJ505" s="125">
        <v>2401.7079149967153</v>
      </c>
      <c r="AK505" s="125">
        <v>1631.0274407048325</v>
      </c>
      <c r="AL505" s="125">
        <v>2993.1083288563036</v>
      </c>
      <c r="AM505" s="125">
        <v>968.63046971126266</v>
      </c>
      <c r="AN505" s="125">
        <v>1473.3569916362214</v>
      </c>
      <c r="AO505" s="125">
        <v>2778.8584681843922</v>
      </c>
      <c r="AP505" s="125">
        <v>3253.2728422226269</v>
      </c>
      <c r="AQ505" s="125">
        <v>4100.0462970962335</v>
      </c>
      <c r="AR505" s="125">
        <v>3498.8230536476935</v>
      </c>
      <c r="AS505" s="125">
        <v>2915.6904832694781</v>
      </c>
      <c r="AT505" s="125">
        <v>3115.9306694419752</v>
      </c>
      <c r="AU505" s="125">
        <v>2004.9529836105205</v>
      </c>
      <c r="AV505" s="125">
        <v>320.58715320760001</v>
      </c>
      <c r="AW505" s="125">
        <v>1322.0934292839047</v>
      </c>
      <c r="AX505" s="125">
        <v>3369.9848355025206</v>
      </c>
      <c r="AY505" s="125">
        <v>1176.6652751460358</v>
      </c>
      <c r="AZ505" s="125">
        <v>1757.3315120307911</v>
      </c>
    </row>
    <row r="506" spans="2:52" ht="15.75">
      <c r="B506" s="140">
        <v>44127</v>
      </c>
      <c r="C506" s="125">
        <v>3674.3900721091059</v>
      </c>
      <c r="D506" s="125">
        <v>1675.7879361000155</v>
      </c>
      <c r="E506" s="125">
        <v>3442.096116438122</v>
      </c>
      <c r="F506" s="125">
        <v>3241.4189792749776</v>
      </c>
      <c r="G506" s="125">
        <v>2245.7061668522892</v>
      </c>
      <c r="H506" s="125">
        <v>1597.6075305414245</v>
      </c>
      <c r="I506" s="125">
        <v>1846.9921616007753</v>
      </c>
      <c r="J506" s="125">
        <v>2441.3366218978258</v>
      </c>
      <c r="K506" s="125">
        <v>3545.7054237803814</v>
      </c>
      <c r="L506" s="125">
        <v>3272.1028445414672</v>
      </c>
      <c r="M506" s="125">
        <v>1016.6475904197958</v>
      </c>
      <c r="N506" s="125">
        <v>3218.885235208088</v>
      </c>
      <c r="O506" s="125">
        <v>2912.3472354244</v>
      </c>
      <c r="P506" s="125">
        <v>2341.959718524563</v>
      </c>
      <c r="Q506" s="125">
        <v>3578.7342730453342</v>
      </c>
      <c r="R506" s="125">
        <v>2100.4063125095709</v>
      </c>
      <c r="S506" s="125">
        <v>2595.2084611741625</v>
      </c>
      <c r="T506" s="125">
        <v>3919.2591823661301</v>
      </c>
      <c r="U506" s="125">
        <v>2248.4243283711926</v>
      </c>
      <c r="V506" s="125">
        <v>2306.8585455116004</v>
      </c>
      <c r="W506" s="125">
        <v>456.80507028865759</v>
      </c>
      <c r="X506" s="125">
        <v>1726.493416010949</v>
      </c>
      <c r="Y506" s="125">
        <v>2308.7448664330277</v>
      </c>
      <c r="Z506" s="125">
        <v>2698.4081465861127</v>
      </c>
      <c r="AA506" s="125">
        <v>3849.0008396757016</v>
      </c>
      <c r="AB506" s="125">
        <v>2474.8023309932328</v>
      </c>
      <c r="AC506" s="125">
        <v>2435.6552772515111</v>
      </c>
      <c r="AD506" s="125">
        <v>4820.0052714121121</v>
      </c>
      <c r="AE506" s="125">
        <v>3212.6698637072873</v>
      </c>
      <c r="AF506" s="125">
        <v>744.00263837578075</v>
      </c>
      <c r="AG506" s="125">
        <v>2542.3620590353121</v>
      </c>
      <c r="AH506" s="125">
        <v>1918.849844217149</v>
      </c>
      <c r="AI506" s="125">
        <v>3046.5432826871661</v>
      </c>
      <c r="AJ506" s="125">
        <v>2412.235550528329</v>
      </c>
      <c r="AK506" s="125">
        <v>1651.3235162917342</v>
      </c>
      <c r="AL506" s="125">
        <v>3037.1246809022064</v>
      </c>
      <c r="AM506" s="125">
        <v>977.57907346319348</v>
      </c>
      <c r="AN506" s="125">
        <v>1487.1718092287958</v>
      </c>
      <c r="AO506" s="125">
        <v>2814.9583974274524</v>
      </c>
      <c r="AP506" s="125">
        <v>3272.3955091365674</v>
      </c>
      <c r="AQ506" s="125">
        <v>4195.4018441003818</v>
      </c>
      <c r="AR506" s="125">
        <v>3536.0687209651664</v>
      </c>
      <c r="AS506" s="125">
        <v>2934.6823433300747</v>
      </c>
      <c r="AT506" s="125">
        <v>3162.8121320188402</v>
      </c>
      <c r="AU506" s="125">
        <v>2017.7649922132946</v>
      </c>
      <c r="AV506" s="125">
        <v>323.49471362018056</v>
      </c>
      <c r="AW506" s="125">
        <v>1331.1715045015828</v>
      </c>
      <c r="AX506" s="125">
        <v>3440.6131279706833</v>
      </c>
      <c r="AY506" s="125">
        <v>1192.0498549664574</v>
      </c>
      <c r="AZ506" s="125">
        <v>1810.7956605673273</v>
      </c>
    </row>
    <row r="507" spans="2:52" ht="15.75">
      <c r="B507" s="140">
        <v>44128</v>
      </c>
      <c r="C507" s="125">
        <v>3709.0876353111007</v>
      </c>
      <c r="D507" s="125">
        <v>1721.6595405223584</v>
      </c>
      <c r="E507" s="125">
        <v>3476.3594416905239</v>
      </c>
      <c r="F507" s="125">
        <v>3255.5207580833667</v>
      </c>
      <c r="G507" s="125">
        <v>2256.5964678105524</v>
      </c>
      <c r="H507" s="125">
        <v>1625.2698508839442</v>
      </c>
      <c r="I507" s="125">
        <v>1863.7489772913091</v>
      </c>
      <c r="J507" s="125">
        <v>2454.8922678243539</v>
      </c>
      <c r="K507" s="125">
        <v>3562.6505450072059</v>
      </c>
      <c r="L507" s="125">
        <v>3286.8145123350555</v>
      </c>
      <c r="M507" s="125">
        <v>1022.7720342758988</v>
      </c>
      <c r="N507" s="125">
        <v>3268.9273833272518</v>
      </c>
      <c r="O507" s="125">
        <v>2949.8161990406002</v>
      </c>
      <c r="P507" s="125">
        <v>2375.6993899676427</v>
      </c>
      <c r="Q507" s="125">
        <v>3619.8970455262706</v>
      </c>
      <c r="R507" s="125">
        <v>2132.6794252207551</v>
      </c>
      <c r="S507" s="125">
        <v>2623.1981859833854</v>
      </c>
      <c r="T507" s="125">
        <v>3934.4858657351319</v>
      </c>
      <c r="U507" s="125">
        <v>2263.0696404070172</v>
      </c>
      <c r="V507" s="125">
        <v>2319.1199572020255</v>
      </c>
      <c r="W507" s="125">
        <v>461.03484526887968</v>
      </c>
      <c r="X507" s="125">
        <v>1749.8812975608128</v>
      </c>
      <c r="Y507" s="125">
        <v>2339.1546520360603</v>
      </c>
      <c r="Z507" s="125">
        <v>2728.8815910694648</v>
      </c>
      <c r="AA507" s="125">
        <v>3875.3724071898664</v>
      </c>
      <c r="AB507" s="125">
        <v>2545.0160303235493</v>
      </c>
      <c r="AC507" s="125">
        <v>2456.2677851495905</v>
      </c>
      <c r="AD507" s="125">
        <v>4927.6455571481438</v>
      </c>
      <c r="AE507" s="125">
        <v>3256.7365017396246</v>
      </c>
      <c r="AF507" s="125">
        <v>751.37815525294923</v>
      </c>
      <c r="AG507" s="125">
        <v>2557.0592066017184</v>
      </c>
      <c r="AH507" s="125">
        <v>1954.774839258982</v>
      </c>
      <c r="AI507" s="125">
        <v>3071.1848917485254</v>
      </c>
      <c r="AJ507" s="125">
        <v>2423.4901921408778</v>
      </c>
      <c r="AK507" s="125">
        <v>1672.2233289377039</v>
      </c>
      <c r="AL507" s="125">
        <v>3069.4509945684645</v>
      </c>
      <c r="AM507" s="125">
        <v>986.62928891556237</v>
      </c>
      <c r="AN507" s="125">
        <v>1502.3190090673745</v>
      </c>
      <c r="AO507" s="125">
        <v>2852.6630676417199</v>
      </c>
      <c r="AP507" s="125">
        <v>3292.0564519328796</v>
      </c>
      <c r="AQ507" s="125">
        <v>4296.6999552531388</v>
      </c>
      <c r="AR507" s="125">
        <v>3574.1511345295935</v>
      </c>
      <c r="AS507" s="125">
        <v>2954.788647394435</v>
      </c>
      <c r="AT507" s="125">
        <v>3209.9787779057442</v>
      </c>
      <c r="AU507" s="125">
        <v>2031.1242936721246</v>
      </c>
      <c r="AV507" s="125">
        <v>327.08909932707144</v>
      </c>
      <c r="AW507" s="125">
        <v>1340.3208685926381</v>
      </c>
      <c r="AX507" s="125">
        <v>3513.241075075181</v>
      </c>
      <c r="AY507" s="125">
        <v>1209.4830550013078</v>
      </c>
      <c r="AZ507" s="125">
        <v>1867.073711658418</v>
      </c>
    </row>
    <row r="508" spans="2:52" ht="15.75">
      <c r="B508" s="140">
        <v>44129</v>
      </c>
      <c r="C508" s="125">
        <v>3744.1435661572168</v>
      </c>
      <c r="D508" s="125">
        <v>1770.3236691815657</v>
      </c>
      <c r="E508" s="125">
        <v>3509.7044075758399</v>
      </c>
      <c r="F508" s="125">
        <v>3269.7559984030936</v>
      </c>
      <c r="G508" s="125">
        <v>2267.7789026014993</v>
      </c>
      <c r="H508" s="125">
        <v>1653.4481574726519</v>
      </c>
      <c r="I508" s="125">
        <v>1880.8023028721109</v>
      </c>
      <c r="J508" s="125">
        <v>2467.5676770024065</v>
      </c>
      <c r="K508" s="125">
        <v>3580.8587681813428</v>
      </c>
      <c r="L508" s="125">
        <v>3301.9849947177795</v>
      </c>
      <c r="M508" s="125">
        <v>1029.3202452521939</v>
      </c>
      <c r="N508" s="125">
        <v>3317.9702872747052</v>
      </c>
      <c r="O508" s="125">
        <v>2989.2783365547853</v>
      </c>
      <c r="P508" s="125">
        <v>2411.1706068130839</v>
      </c>
      <c r="Q508" s="125">
        <v>3665.7597363698974</v>
      </c>
      <c r="R508" s="125">
        <v>2166.247555334895</v>
      </c>
      <c r="S508" s="125">
        <v>2660.4115744867481</v>
      </c>
      <c r="T508" s="125">
        <v>3948.8982057958015</v>
      </c>
      <c r="U508" s="125">
        <v>2278.732621309186</v>
      </c>
      <c r="V508" s="125">
        <v>2331.8988576494762</v>
      </c>
      <c r="W508" s="125">
        <v>465.36026842704661</v>
      </c>
      <c r="X508" s="125">
        <v>1775.7181120289254</v>
      </c>
      <c r="Y508" s="125">
        <v>2371.7125007953914</v>
      </c>
      <c r="Z508" s="125">
        <v>2760.91688104994</v>
      </c>
      <c r="AA508" s="125">
        <v>3901.8015755067568</v>
      </c>
      <c r="AB508" s="125">
        <v>2615.2430960538909</v>
      </c>
      <c r="AC508" s="125">
        <v>2477.4401120357156</v>
      </c>
      <c r="AD508" s="125">
        <v>5041.5845429899409</v>
      </c>
      <c r="AE508" s="125">
        <v>3302.7971052937869</v>
      </c>
      <c r="AF508" s="125">
        <v>758.98481368467276</v>
      </c>
      <c r="AG508" s="125">
        <v>2572.7792679186423</v>
      </c>
      <c r="AH508" s="125">
        <v>1989.5961268862925</v>
      </c>
      <c r="AI508" s="125">
        <v>3096.2995751792159</v>
      </c>
      <c r="AJ508" s="125">
        <v>2434.7551146475007</v>
      </c>
      <c r="AK508" s="125">
        <v>1693.4176772744327</v>
      </c>
      <c r="AL508" s="125">
        <v>3099.7375084556925</v>
      </c>
      <c r="AM508" s="125">
        <v>996.06224177291551</v>
      </c>
      <c r="AN508" s="125">
        <v>1518.3622750228221</v>
      </c>
      <c r="AO508" s="125">
        <v>2890.7048683121243</v>
      </c>
      <c r="AP508" s="125">
        <v>3311.8505763908097</v>
      </c>
      <c r="AQ508" s="125">
        <v>4409.0273362795315</v>
      </c>
      <c r="AR508" s="125">
        <v>3612.5556953990963</v>
      </c>
      <c r="AS508" s="125">
        <v>2975.0797067644589</v>
      </c>
      <c r="AT508" s="125">
        <v>3258.0900935071513</v>
      </c>
      <c r="AU508" s="125">
        <v>2044.6459419414666</v>
      </c>
      <c r="AV508" s="125">
        <v>330.4774374456693</v>
      </c>
      <c r="AW508" s="125">
        <v>1349.4552244998245</v>
      </c>
      <c r="AX508" s="125">
        <v>3585.2973417744442</v>
      </c>
      <c r="AY508" s="125">
        <v>1228.0561487741481</v>
      </c>
      <c r="AZ508" s="125">
        <v>1923.7960631528592</v>
      </c>
    </row>
    <row r="509" spans="2:52" ht="15.75">
      <c r="B509" s="140">
        <v>44130</v>
      </c>
      <c r="C509" s="125">
        <v>3779.3539155816943</v>
      </c>
      <c r="D509" s="125">
        <v>1821.4678718133734</v>
      </c>
      <c r="E509" s="125">
        <v>3542.4339780089858</v>
      </c>
      <c r="F509" s="125">
        <v>3284.6212555631123</v>
      </c>
      <c r="G509" s="125">
        <v>2279.4136386606242</v>
      </c>
      <c r="H509" s="125">
        <v>1682.7006085065493</v>
      </c>
      <c r="I509" s="125">
        <v>1901.1292579170845</v>
      </c>
      <c r="J509" s="125">
        <v>2480.2724274054085</v>
      </c>
      <c r="K509" s="125">
        <v>3598.1690515825094</v>
      </c>
      <c r="L509" s="125">
        <v>3317.2066059989993</v>
      </c>
      <c r="M509" s="125">
        <v>1034.9402044414023</v>
      </c>
      <c r="N509" s="125">
        <v>3367.1011247092697</v>
      </c>
      <c r="O509" s="125">
        <v>3030.3424537686524</v>
      </c>
      <c r="P509" s="125">
        <v>2448.2715134489831</v>
      </c>
      <c r="Q509" s="125">
        <v>3713.5014889866607</v>
      </c>
      <c r="R509" s="125">
        <v>2201.4400529569389</v>
      </c>
      <c r="S509" s="125">
        <v>2697.6249629901108</v>
      </c>
      <c r="T509" s="125">
        <v>3962.1489542694917</v>
      </c>
      <c r="U509" s="125">
        <v>2294.9282720660403</v>
      </c>
      <c r="V509" s="125">
        <v>2345.1857950045087</v>
      </c>
      <c r="W509" s="125">
        <v>470.40836670746239</v>
      </c>
      <c r="X509" s="125">
        <v>1804.279936549178</v>
      </c>
      <c r="Y509" s="125">
        <v>2407.5785694628912</v>
      </c>
      <c r="Z509" s="125">
        <v>2795.7616308143597</v>
      </c>
      <c r="AA509" s="125">
        <v>3928.0099407465341</v>
      </c>
      <c r="AB509" s="125">
        <v>2675.8329873663456</v>
      </c>
      <c r="AC509" s="125">
        <v>2499.2730525695365</v>
      </c>
      <c r="AD509" s="125">
        <v>5164.2592260022348</v>
      </c>
      <c r="AE509" s="125">
        <v>3353.4955249505647</v>
      </c>
      <c r="AF509" s="125">
        <v>767.1167938312941</v>
      </c>
      <c r="AG509" s="125">
        <v>2589.1233709575804</v>
      </c>
      <c r="AH509" s="125">
        <v>2027.2516261459564</v>
      </c>
      <c r="AI509" s="125">
        <v>3122.7407220376408</v>
      </c>
      <c r="AJ509" s="125">
        <v>2446.5208635654344</v>
      </c>
      <c r="AK509" s="125">
        <v>1716.0358184731319</v>
      </c>
      <c r="AL509" s="125">
        <v>3127.8145401043953</v>
      </c>
      <c r="AM509" s="125">
        <v>1006.1658318531614</v>
      </c>
      <c r="AN509" s="125">
        <v>1534.5606508042281</v>
      </c>
      <c r="AO509" s="125">
        <v>2927.3576915032472</v>
      </c>
      <c r="AP509" s="125">
        <v>3331.5670115461289</v>
      </c>
      <c r="AQ509" s="125">
        <v>4521.7907206537848</v>
      </c>
      <c r="AR509" s="125">
        <v>3652.2446617576716</v>
      </c>
      <c r="AS509" s="125">
        <v>2995.6343503705625</v>
      </c>
      <c r="AT509" s="125">
        <v>3307.5114699390501</v>
      </c>
      <c r="AU509" s="125">
        <v>2058.629525465461</v>
      </c>
      <c r="AV509" s="125">
        <v>334.32365909380729</v>
      </c>
      <c r="AW509" s="125">
        <v>1358.8953721533392</v>
      </c>
      <c r="AX509" s="125">
        <v>3661.0683043257459</v>
      </c>
      <c r="AY509" s="125">
        <v>1247.2589740525907</v>
      </c>
      <c r="AZ509" s="125">
        <v>1982.7399166640541</v>
      </c>
    </row>
    <row r="510" spans="2:52" ht="15.75">
      <c r="B510" s="140">
        <v>44131</v>
      </c>
      <c r="C510" s="125">
        <v>3807.2658020100348</v>
      </c>
      <c r="D510" s="125">
        <v>1874.5648885968346</v>
      </c>
      <c r="E510" s="125">
        <v>3574.3351314872857</v>
      </c>
      <c r="F510" s="125">
        <v>3300.6425249316408</v>
      </c>
      <c r="G510" s="125">
        <v>2290.2793540983143</v>
      </c>
      <c r="H510" s="125">
        <v>1714.5875662397343</v>
      </c>
      <c r="I510" s="125">
        <v>1921.7847779755978</v>
      </c>
      <c r="J510" s="125">
        <v>2498.8160815732999</v>
      </c>
      <c r="K510" s="125">
        <v>3616.6533080942636</v>
      </c>
      <c r="L510" s="125">
        <v>3331.2885810426878</v>
      </c>
      <c r="M510" s="125">
        <v>1040.1969346704464</v>
      </c>
      <c r="N510" s="125">
        <v>3416.1600165634709</v>
      </c>
      <c r="O510" s="125">
        <v>3075.3399328207952</v>
      </c>
      <c r="P510" s="125">
        <v>2486.8493264574854</v>
      </c>
      <c r="Q510" s="125">
        <v>3768.4108434995101</v>
      </c>
      <c r="R510" s="125">
        <v>2238.1929666101992</v>
      </c>
      <c r="S510" s="125">
        <v>2741.5170489689749</v>
      </c>
      <c r="T510" s="125">
        <v>3974.5822864412335</v>
      </c>
      <c r="U510" s="125">
        <v>2312.2016984043594</v>
      </c>
      <c r="V510" s="125">
        <v>2358.8767989232451</v>
      </c>
      <c r="W510" s="125">
        <v>476.05160920620091</v>
      </c>
      <c r="X510" s="125">
        <v>1834.6999175301814</v>
      </c>
      <c r="Y510" s="125">
        <v>2447.0998918267819</v>
      </c>
      <c r="Z510" s="125">
        <v>2839.1767458848981</v>
      </c>
      <c r="AA510" s="125">
        <v>3952.3558800315441</v>
      </c>
      <c r="AB510" s="125">
        <v>2748.1853107006318</v>
      </c>
      <c r="AC510" s="125">
        <v>2521.2326674729152</v>
      </c>
      <c r="AD510" s="125">
        <v>5296.2694823855727</v>
      </c>
      <c r="AE510" s="125">
        <v>3406.1879101291674</v>
      </c>
      <c r="AF510" s="125">
        <v>775.22776110931977</v>
      </c>
      <c r="AG510" s="125">
        <v>2606.9648524583622</v>
      </c>
      <c r="AH510" s="125">
        <v>2066.3651092741875</v>
      </c>
      <c r="AI510" s="125">
        <v>3151.125184197535</v>
      </c>
      <c r="AJ510" s="125">
        <v>2458.7066604412425</v>
      </c>
      <c r="AK510" s="125">
        <v>1740.275739180702</v>
      </c>
      <c r="AL510" s="125">
        <v>3150.7397234616365</v>
      </c>
      <c r="AM510" s="125">
        <v>1016.46248416424</v>
      </c>
      <c r="AN510" s="125">
        <v>1551.2299355536527</v>
      </c>
      <c r="AO510" s="125">
        <v>2964.522952987697</v>
      </c>
      <c r="AP510" s="125">
        <v>3351.1141950064753</v>
      </c>
      <c r="AQ510" s="125">
        <v>4640.5935588095035</v>
      </c>
      <c r="AR510" s="125">
        <v>3689.8459462301003</v>
      </c>
      <c r="AS510" s="125">
        <v>3016.2673302262679</v>
      </c>
      <c r="AT510" s="125">
        <v>3358.412234791776</v>
      </c>
      <c r="AU510" s="125">
        <v>2073.3896957943789</v>
      </c>
      <c r="AV510" s="125">
        <v>337.50594962411196</v>
      </c>
      <c r="AW510" s="125">
        <v>1368.7032203116407</v>
      </c>
      <c r="AX510" s="125">
        <v>3738.5911115523159</v>
      </c>
      <c r="AY510" s="125">
        <v>1267.9683721735516</v>
      </c>
      <c r="AZ510" s="125">
        <v>2044.0286889707115</v>
      </c>
    </row>
    <row r="511" spans="2:52" ht="15.75">
      <c r="B511" s="140">
        <v>44132</v>
      </c>
      <c r="C511" s="125">
        <v>3833.5140467733872</v>
      </c>
      <c r="D511" s="125">
        <v>1928.9507627203873</v>
      </c>
      <c r="E511" s="125">
        <v>3606.8658818512681</v>
      </c>
      <c r="F511" s="125">
        <v>3318.648052946694</v>
      </c>
      <c r="G511" s="125">
        <v>2300.8348581146647</v>
      </c>
      <c r="H511" s="125">
        <v>1749.1933745778338</v>
      </c>
      <c r="I511" s="125">
        <v>1942.440298034111</v>
      </c>
      <c r="J511" s="125">
        <v>2517.579794928311</v>
      </c>
      <c r="K511" s="125">
        <v>3633.7420996847641</v>
      </c>
      <c r="L511" s="125">
        <v>3346.3379686658159</v>
      </c>
      <c r="M511" s="125">
        <v>1045.1812431793671</v>
      </c>
      <c r="N511" s="125">
        <v>3463.4362568153447</v>
      </c>
      <c r="O511" s="125">
        <v>3122.3418593789434</v>
      </c>
      <c r="P511" s="125">
        <v>2526.9634616122007</v>
      </c>
      <c r="Q511" s="125">
        <v>3828.7898525230817</v>
      </c>
      <c r="R511" s="125">
        <v>2275.7292858529004</v>
      </c>
      <c r="S511" s="125">
        <v>2785.4091349478394</v>
      </c>
      <c r="T511" s="125">
        <v>3987.0156186129752</v>
      </c>
      <c r="U511" s="125">
        <v>2329.8150385799095</v>
      </c>
      <c r="V511" s="125">
        <v>2372.7379361319627</v>
      </c>
      <c r="W511" s="125">
        <v>481.69485170493948</v>
      </c>
      <c r="X511" s="125">
        <v>1865.875176887841</v>
      </c>
      <c r="Y511" s="125">
        <v>2488.5159680125025</v>
      </c>
      <c r="Z511" s="125">
        <v>2876.5120689457726</v>
      </c>
      <c r="AA511" s="125">
        <v>3977.2394268086523</v>
      </c>
      <c r="AB511" s="125">
        <v>2823.8257684410205</v>
      </c>
      <c r="AC511" s="125">
        <v>2543.4933042652433</v>
      </c>
      <c r="AD511" s="125">
        <v>5433.5661477862504</v>
      </c>
      <c r="AE511" s="125">
        <v>3461.7013872682792</v>
      </c>
      <c r="AF511" s="125">
        <v>784.11620452539444</v>
      </c>
      <c r="AG511" s="125">
        <v>2623.9281721544544</v>
      </c>
      <c r="AH511" s="125">
        <v>2103.4960068615173</v>
      </c>
      <c r="AI511" s="125">
        <v>3178.7258270592233</v>
      </c>
      <c r="AJ511" s="125">
        <v>2470.9570800798001</v>
      </c>
      <c r="AK511" s="125">
        <v>1764.585321856626</v>
      </c>
      <c r="AL511" s="125">
        <v>3176.3328927245466</v>
      </c>
      <c r="AM511" s="125">
        <v>1028.5644376864384</v>
      </c>
      <c r="AN511" s="125">
        <v>1568.4203446823769</v>
      </c>
      <c r="AO511" s="125">
        <v>3001.6882144721471</v>
      </c>
      <c r="AP511" s="125">
        <v>3371.2884421236058</v>
      </c>
      <c r="AQ511" s="125">
        <v>4767.3736434038428</v>
      </c>
      <c r="AR511" s="125">
        <v>3724.5395374943696</v>
      </c>
      <c r="AS511" s="125">
        <v>3037.21858188853</v>
      </c>
      <c r="AT511" s="125">
        <v>3409.8298943939471</v>
      </c>
      <c r="AU511" s="125">
        <v>2088.4896228504508</v>
      </c>
      <c r="AV511" s="125">
        <v>340.11588574249134</v>
      </c>
      <c r="AW511" s="125">
        <v>1378.5279526767949</v>
      </c>
      <c r="AX511" s="125">
        <v>3818.8987138859306</v>
      </c>
      <c r="AY511" s="125">
        <v>1289.8734630266699</v>
      </c>
      <c r="AZ511" s="125">
        <v>2105.5642948347859</v>
      </c>
    </row>
    <row r="512" spans="2:52" ht="15.75">
      <c r="B512" s="140">
        <v>44133</v>
      </c>
      <c r="C512" s="125">
        <v>3861.5716111058423</v>
      </c>
      <c r="D512" s="125">
        <v>1979.919212078546</v>
      </c>
      <c r="E512" s="125">
        <v>3639.7279989971894</v>
      </c>
      <c r="F512" s="125">
        <v>3336.9205039844246</v>
      </c>
      <c r="G512" s="125">
        <v>2311.1408914075596</v>
      </c>
      <c r="H512" s="125">
        <v>1779.6092753687615</v>
      </c>
      <c r="I512" s="125">
        <v>1963.0958180926245</v>
      </c>
      <c r="J512" s="125">
        <v>2534.3483049867759</v>
      </c>
      <c r="K512" s="125">
        <v>3652.4651416620718</v>
      </c>
      <c r="L512" s="125">
        <v>3361.2178236255095</v>
      </c>
      <c r="M512" s="125">
        <v>1049.792233034786</v>
      </c>
      <c r="N512" s="125">
        <v>3509.3535249936945</v>
      </c>
      <c r="O512" s="125">
        <v>3172.5883303253281</v>
      </c>
      <c r="P512" s="125">
        <v>2568.344425939968</v>
      </c>
      <c r="Q512" s="125">
        <v>3894.5207917053235</v>
      </c>
      <c r="R512" s="125">
        <v>2313.1408997160588</v>
      </c>
      <c r="S512" s="125">
        <v>2829.3012209267035</v>
      </c>
      <c r="T512" s="125">
        <v>3999.7531771527351</v>
      </c>
      <c r="U512" s="125">
        <v>2347.515429860116</v>
      </c>
      <c r="V512" s="125">
        <v>2387.2725176135214</v>
      </c>
      <c r="W512" s="125">
        <v>487.48688025825862</v>
      </c>
      <c r="X512" s="125">
        <v>1897.0504362455001</v>
      </c>
      <c r="Y512" s="125">
        <v>2531.2492527374629</v>
      </c>
      <c r="Z512" s="125">
        <v>2910.2930878723605</v>
      </c>
      <c r="AA512" s="125">
        <v>4001.7293681004735</v>
      </c>
      <c r="AB512" s="125">
        <v>2898.8781045803175</v>
      </c>
      <c r="AC512" s="125">
        <v>2566.0944635563833</v>
      </c>
      <c r="AD512" s="125">
        <v>5579.2985722571493</v>
      </c>
      <c r="AE512" s="125">
        <v>3519.8144046432521</v>
      </c>
      <c r="AF512" s="125">
        <v>793.42490531338751</v>
      </c>
      <c r="AG512" s="125">
        <v>2641.8790217920837</v>
      </c>
      <c r="AH512" s="125">
        <v>2140.075050741586</v>
      </c>
      <c r="AI512" s="125">
        <v>3205.5148227186264</v>
      </c>
      <c r="AJ512" s="125">
        <v>2483.6921704389824</v>
      </c>
      <c r="AK512" s="125">
        <v>1790.1097114894585</v>
      </c>
      <c r="AL512" s="125">
        <v>3203.0055312510499</v>
      </c>
      <c r="AM512" s="125">
        <v>1039.8365623217244</v>
      </c>
      <c r="AN512" s="125">
        <v>1585.8819170320219</v>
      </c>
      <c r="AO512" s="125">
        <v>3038.8534759565978</v>
      </c>
      <c r="AP512" s="125">
        <v>3391.6680109690633</v>
      </c>
      <c r="AQ512" s="125">
        <v>4898.5137614767791</v>
      </c>
      <c r="AR512" s="125">
        <v>3753.488865773309</v>
      </c>
      <c r="AS512" s="125">
        <v>3058.1476629141121</v>
      </c>
      <c r="AT512" s="125">
        <v>3461.6441370366406</v>
      </c>
      <c r="AU512" s="125">
        <v>2103.7937386785065</v>
      </c>
      <c r="AV512" s="125">
        <v>342.5426684490547</v>
      </c>
      <c r="AW512" s="125">
        <v>1388.6622288342444</v>
      </c>
      <c r="AX512" s="125">
        <v>3898.6542643260777</v>
      </c>
      <c r="AY512" s="125">
        <v>1313.6039781175475</v>
      </c>
      <c r="AZ512" s="125">
        <v>2171.7650549340424</v>
      </c>
    </row>
    <row r="513" spans="2:52" ht="15.75">
      <c r="B513" s="140">
        <v>44134</v>
      </c>
      <c r="C513" s="125">
        <v>3889.4543619533601</v>
      </c>
      <c r="D513" s="125">
        <v>2030.926717719738</v>
      </c>
      <c r="E513" s="125">
        <v>3672.4575694303353</v>
      </c>
      <c r="F513" s="125">
        <v>3354.9279946687625</v>
      </c>
      <c r="G513" s="125">
        <v>2321.8493318239412</v>
      </c>
      <c r="H513" s="125">
        <v>1816.4402743935475</v>
      </c>
      <c r="I513" s="125">
        <v>1986.1714999581877</v>
      </c>
      <c r="J513" s="125">
        <v>2552.8039354798202</v>
      </c>
      <c r="K513" s="125">
        <v>3672.0083019653598</v>
      </c>
      <c r="L513" s="125">
        <v>3376.072114135955</v>
      </c>
      <c r="M513" s="125">
        <v>1054.7765415437068</v>
      </c>
      <c r="N513" s="125">
        <v>3555.7504303744645</v>
      </c>
      <c r="O513" s="125">
        <v>3224.51795094914</v>
      </c>
      <c r="P513" s="125">
        <v>2612.065947349603</v>
      </c>
      <c r="Q513" s="125">
        <v>3964.3403881915233</v>
      </c>
      <c r="R513" s="125">
        <v>2350.885061258</v>
      </c>
      <c r="S513" s="125">
        <v>2881.2842399706019</v>
      </c>
      <c r="T513" s="125">
        <v>4012.6382393860799</v>
      </c>
      <c r="U513" s="125">
        <v>2364.1981522739793</v>
      </c>
      <c r="V513" s="125">
        <v>2401.5093658376136</v>
      </c>
      <c r="W513" s="125">
        <v>494.02283908448123</v>
      </c>
      <c r="X513" s="125">
        <v>1932.32107816446</v>
      </c>
      <c r="Y513" s="125">
        <v>2577.4731400914102</v>
      </c>
      <c r="Z513" s="125">
        <v>2950.2446767138099</v>
      </c>
      <c r="AA513" s="125">
        <v>4025.2112953446117</v>
      </c>
      <c r="AB513" s="125">
        <v>2975.7482711229886</v>
      </c>
      <c r="AC513" s="125">
        <v>2588.2774612189824</v>
      </c>
      <c r="AD513" s="125">
        <v>5730.336151876656</v>
      </c>
      <c r="AE513" s="125">
        <v>3579.7884565052614</v>
      </c>
      <c r="AF513" s="125">
        <v>803.1223441704052</v>
      </c>
      <c r="AG513" s="125">
        <v>2660.0743413826676</v>
      </c>
      <c r="AH513" s="125">
        <v>2177.6692329226653</v>
      </c>
      <c r="AI513" s="125">
        <v>3233.0458958201189</v>
      </c>
      <c r="AJ513" s="125">
        <v>2496.7577181076804</v>
      </c>
      <c r="AK513" s="125">
        <v>1816.6032579802672</v>
      </c>
      <c r="AL513" s="125">
        <v>3231.1944811177173</v>
      </c>
      <c r="AM513" s="125">
        <v>1051.8335170868033</v>
      </c>
      <c r="AN513" s="125">
        <v>1604.0721707942637</v>
      </c>
      <c r="AO513" s="125">
        <v>3080.6037116444995</v>
      </c>
      <c r="AP513" s="125">
        <v>3412.2445776889972</v>
      </c>
      <c r="AQ513" s="125">
        <v>5029.460100284</v>
      </c>
      <c r="AR513" s="125">
        <v>3784.2832195267792</v>
      </c>
      <c r="AS513" s="125">
        <v>3078.9299250567933</v>
      </c>
      <c r="AT513" s="125">
        <v>3513.4360997332374</v>
      </c>
      <c r="AU513" s="125">
        <v>2119.3104116708409</v>
      </c>
      <c r="AV513" s="125">
        <v>345.65627644992827</v>
      </c>
      <c r="AW513" s="125">
        <v>1399.6444673802846</v>
      </c>
      <c r="AX513" s="125">
        <v>3979.6218753678809</v>
      </c>
      <c r="AY513" s="125">
        <v>1337.613488179262</v>
      </c>
      <c r="AZ513" s="125">
        <v>2238.1632818792327</v>
      </c>
    </row>
    <row r="514" spans="2:52" ht="15.75">
      <c r="B514" s="140">
        <v>44135</v>
      </c>
      <c r="C514" s="125">
        <v>3917.1098552704593</v>
      </c>
      <c r="D514" s="125">
        <v>2082.051392210029</v>
      </c>
      <c r="E514" s="125">
        <v>3703.1421334378056</v>
      </c>
      <c r="F514" s="125">
        <v>3373.95803605027</v>
      </c>
      <c r="G514" s="125">
        <v>2332.8672605581169</v>
      </c>
      <c r="H514" s="125">
        <v>1856.0719872257685</v>
      </c>
      <c r="I514" s="125">
        <v>2011.0382618365845</v>
      </c>
      <c r="J514" s="125">
        <v>2571.655672509678</v>
      </c>
      <c r="K514" s="125">
        <v>3691.7689632358779</v>
      </c>
      <c r="L514" s="125">
        <v>3391.1645576736059</v>
      </c>
      <c r="M514" s="125">
        <v>1059.9626439193858</v>
      </c>
      <c r="N514" s="125">
        <v>3604.521539907214</v>
      </c>
      <c r="O514" s="125">
        <v>3279.2840113508551</v>
      </c>
      <c r="P514" s="125">
        <v>2657.6930174986023</v>
      </c>
      <c r="Q514" s="125">
        <v>4036.6955861065339</v>
      </c>
      <c r="R514" s="125">
        <v>2388.4309732222059</v>
      </c>
      <c r="S514" s="125">
        <v>2933.2672590145007</v>
      </c>
      <c r="T514" s="125">
        <v>4026.2331631448005</v>
      </c>
      <c r="U514" s="125">
        <v>2380.6694648622465</v>
      </c>
      <c r="V514" s="125">
        <v>2416.4929101677326</v>
      </c>
      <c r="W514" s="125">
        <v>501.3558660602431</v>
      </c>
      <c r="X514" s="125">
        <v>1968.6817241042759</v>
      </c>
      <c r="Y514" s="125">
        <v>2627.020445913593</v>
      </c>
      <c r="Z514" s="125">
        <v>2991.4601733122458</v>
      </c>
      <c r="AA514" s="125">
        <v>4047.5700069356167</v>
      </c>
      <c r="AB514" s="125">
        <v>3053.4471544671978</v>
      </c>
      <c r="AC514" s="125">
        <v>2610.7437736005927</v>
      </c>
      <c r="AD514" s="125">
        <v>5887.6911777331961</v>
      </c>
      <c r="AE514" s="125">
        <v>3643.9202957331504</v>
      </c>
      <c r="AF514" s="125">
        <v>812.76725085593296</v>
      </c>
      <c r="AG514" s="125">
        <v>2678.5607732198609</v>
      </c>
      <c r="AH514" s="125">
        <v>2219.0310089323311</v>
      </c>
      <c r="AI514" s="125">
        <v>3261.430357980013</v>
      </c>
      <c r="AJ514" s="125">
        <v>2510.2036588571104</v>
      </c>
      <c r="AK514" s="125">
        <v>1845.1988849196507</v>
      </c>
      <c r="AL514" s="125">
        <v>3260.5639876706555</v>
      </c>
      <c r="AM514" s="125">
        <v>1064.2030480868227</v>
      </c>
      <c r="AN514" s="125">
        <v>1622.400795912037</v>
      </c>
      <c r="AO514" s="125">
        <v>3122.3809177688922</v>
      </c>
      <c r="AP514" s="125">
        <v>3432.7018358370656</v>
      </c>
      <c r="AQ514" s="125">
        <v>5160.6486631733642</v>
      </c>
      <c r="AR514" s="125">
        <v>3814.7888958250505</v>
      </c>
      <c r="AS514" s="125">
        <v>3099.8225477020583</v>
      </c>
      <c r="AT514" s="125">
        <v>3567.5630007807781</v>
      </c>
      <c r="AU514" s="125">
        <v>2134.512433112905</v>
      </c>
      <c r="AV514" s="125">
        <v>349.1819796273881</v>
      </c>
      <c r="AW514" s="125">
        <v>1410.8705889141936</v>
      </c>
      <c r="AX514" s="125">
        <v>4062.0689854841758</v>
      </c>
      <c r="AY514" s="125">
        <v>1360.6265876308457</v>
      </c>
      <c r="AZ514" s="125">
        <v>2307.5975615806533</v>
      </c>
    </row>
    <row r="515" spans="2:52" ht="15.75">
      <c r="B515" s="140">
        <v>44136</v>
      </c>
      <c r="C515" s="125">
        <v>3946.4522987172036</v>
      </c>
      <c r="D515" s="125">
        <v>2134.1329456346307</v>
      </c>
      <c r="E515" s="125">
        <v>3737.0930271529514</v>
      </c>
      <c r="F515" s="125">
        <v>3392.5405888349351</v>
      </c>
      <c r="G515" s="125">
        <v>2344.1827464015737</v>
      </c>
      <c r="H515" s="125">
        <v>1899.3081616719862</v>
      </c>
      <c r="I515" s="125">
        <v>2036.065299331342</v>
      </c>
      <c r="J515" s="125">
        <v>2591.622376087606</v>
      </c>
      <c r="K515" s="125">
        <v>3711.7471254736274</v>
      </c>
      <c r="L515" s="125">
        <v>3406.5395556503145</v>
      </c>
      <c r="M515" s="125">
        <v>1065.4615267885395</v>
      </c>
      <c r="N515" s="125">
        <v>3656.7140614838936</v>
      </c>
      <c r="O515" s="125">
        <v>3335.6599429778653</v>
      </c>
      <c r="P515" s="125">
        <v>2705.7603783494606</v>
      </c>
      <c r="Q515" s="125">
        <v>4111.8127784350718</v>
      </c>
      <c r="R515" s="125">
        <v>2425.2510359259895</v>
      </c>
      <c r="S515" s="125">
        <v>2983.1368282698968</v>
      </c>
      <c r="T515" s="125">
        <v>4039.576101426981</v>
      </c>
      <c r="U515" s="125">
        <v>2398.1605189622073</v>
      </c>
      <c r="V515" s="125">
        <v>2432.0341136150114</v>
      </c>
      <c r="W515" s="125">
        <v>509.78353329470565</v>
      </c>
      <c r="X515" s="125">
        <v>2006.1967443811398</v>
      </c>
      <c r="Y515" s="125">
        <v>2681.428757864242</v>
      </c>
      <c r="Z515" s="125">
        <v>3034.2677747095363</v>
      </c>
      <c r="AA515" s="125">
        <v>4073.0103614723971</v>
      </c>
      <c r="AB515" s="125">
        <v>3133.4985242157732</v>
      </c>
      <c r="AC515" s="125">
        <v>2633.444365461386</v>
      </c>
      <c r="AD515" s="125">
        <v>6050.9137426763555</v>
      </c>
      <c r="AE515" s="125">
        <v>3712.9188878457903</v>
      </c>
      <c r="AF515" s="125">
        <v>822.45418327865264</v>
      </c>
      <c r="AG515" s="125">
        <v>2698.2792049515456</v>
      </c>
      <c r="AH515" s="125">
        <v>2262.8045900329903</v>
      </c>
      <c r="AI515" s="125">
        <v>3292.1059842423565</v>
      </c>
      <c r="AJ515" s="125">
        <v>2523.8508113905582</v>
      </c>
      <c r="AK515" s="125">
        <v>1875.5837245199129</v>
      </c>
      <c r="AL515" s="125">
        <v>3291.7747294223636</v>
      </c>
      <c r="AM515" s="125">
        <v>1077.1449916659778</v>
      </c>
      <c r="AN515" s="125">
        <v>1641.3621352119583</v>
      </c>
      <c r="AO515" s="125">
        <v>3165.2369413529204</v>
      </c>
      <c r="AP515" s="125">
        <v>3453.1757416928363</v>
      </c>
      <c r="AQ515" s="125">
        <v>5286.4598514391255</v>
      </c>
      <c r="AR515" s="125">
        <v>3847.3843458750857</v>
      </c>
      <c r="AS515" s="125">
        <v>3122.685893607736</v>
      </c>
      <c r="AT515" s="125">
        <v>3624.073856060676</v>
      </c>
      <c r="AU515" s="125">
        <v>2149.6090128120591</v>
      </c>
      <c r="AV515" s="125">
        <v>352.5703177459859</v>
      </c>
      <c r="AW515" s="125">
        <v>1423.5093557547596</v>
      </c>
      <c r="AX515" s="125">
        <v>4149.7299190387685</v>
      </c>
      <c r="AY515" s="125">
        <v>1383.9266533381472</v>
      </c>
      <c r="AZ515" s="125">
        <v>2379.1299265201187</v>
      </c>
    </row>
    <row r="516" spans="2:52" ht="15.75">
      <c r="B516" s="140">
        <v>44137</v>
      </c>
      <c r="C516" s="125">
        <v>3975.6141015628464</v>
      </c>
      <c r="D516" s="125">
        <v>2185.2185638418882</v>
      </c>
      <c r="E516" s="125">
        <v>3773.2972149852767</v>
      </c>
      <c r="F516" s="125">
        <v>3412.7325304328069</v>
      </c>
      <c r="G516" s="125">
        <v>2355.6338141599513</v>
      </c>
      <c r="H516" s="125">
        <v>1946.4216750739349</v>
      </c>
      <c r="I516" s="125">
        <v>2062.5668724966199</v>
      </c>
      <c r="J516" s="125">
        <v>2609.2271110571237</v>
      </c>
      <c r="K516" s="125">
        <v>3733.0615551216724</v>
      </c>
      <c r="L516" s="125">
        <v>3422.0396848786054</v>
      </c>
      <c r="M516" s="125">
        <v>1071.8180335914142</v>
      </c>
      <c r="N516" s="125">
        <v>3711.3367448861677</v>
      </c>
      <c r="O516" s="125">
        <v>3396.0628073897196</v>
      </c>
      <c r="P516" s="125">
        <v>2755.5126007805579</v>
      </c>
      <c r="Q516" s="125">
        <v>4197.9236141013853</v>
      </c>
      <c r="R516" s="125">
        <v>2463.5323898721194</v>
      </c>
      <c r="S516" s="125">
        <v>3033.0063975252929</v>
      </c>
      <c r="T516" s="125">
        <v>4053.8009888770539</v>
      </c>
      <c r="U516" s="125">
        <v>2416.7252033529358</v>
      </c>
      <c r="V516" s="125">
        <v>2449.0261759518485</v>
      </c>
      <c r="W516" s="125">
        <v>519.07203413067077</v>
      </c>
      <c r="X516" s="125">
        <v>2046.5640848910582</v>
      </c>
      <c r="Y516" s="125">
        <v>2738.5601451604339</v>
      </c>
      <c r="Z516" s="125">
        <v>3078.220574295477</v>
      </c>
      <c r="AA516" s="125">
        <v>4099.4971305920117</v>
      </c>
      <c r="AB516" s="125">
        <v>3215.2340603674743</v>
      </c>
      <c r="AC516" s="125">
        <v>2656.1095429823026</v>
      </c>
      <c r="AD516" s="125">
        <v>6221.859713701585</v>
      </c>
      <c r="AE516" s="125">
        <v>3785.7503247948289</v>
      </c>
      <c r="AF516" s="125">
        <v>833.38087494853153</v>
      </c>
      <c r="AG516" s="125">
        <v>2718.6602789241329</v>
      </c>
      <c r="AH516" s="125">
        <v>2305.0861222214253</v>
      </c>
      <c r="AI516" s="125">
        <v>3323.6721034352063</v>
      </c>
      <c r="AJ516" s="125">
        <v>2538.2190952083265</v>
      </c>
      <c r="AK516" s="125">
        <v>1907.6441177800564</v>
      </c>
      <c r="AL516" s="125">
        <v>3326.8159624405348</v>
      </c>
      <c r="AM516" s="125">
        <v>1090.8490229984197</v>
      </c>
      <c r="AN516" s="125">
        <v>1661.1023713357577</v>
      </c>
      <c r="AO516" s="125">
        <v>3211.5991216807656</v>
      </c>
      <c r="AP516" s="125">
        <v>3472.7312490070335</v>
      </c>
      <c r="AQ516" s="125">
        <v>5418.0844176763503</v>
      </c>
      <c r="AR516" s="125">
        <v>3878.5343167835103</v>
      </c>
      <c r="AS516" s="125">
        <v>3146.4202991945158</v>
      </c>
      <c r="AT516" s="125">
        <v>3684.90702088335</v>
      </c>
      <c r="AU516" s="125">
        <v>2164.8930444986081</v>
      </c>
      <c r="AV516" s="125">
        <v>355.9586558645837</v>
      </c>
      <c r="AW516" s="125">
        <v>1436.628384479129</v>
      </c>
      <c r="AX516" s="125">
        <v>4240.1830083923178</v>
      </c>
      <c r="AY516" s="125">
        <v>1408.4861820566537</v>
      </c>
      <c r="AZ516" s="125">
        <v>2450.7610248825504</v>
      </c>
    </row>
    <row r="517" spans="2:52" ht="15.75">
      <c r="B517" s="141">
        <v>44138</v>
      </c>
      <c r="C517" s="125">
        <v>4005.3848380476884</v>
      </c>
      <c r="D517" s="125">
        <v>2239.1162344275276</v>
      </c>
      <c r="E517" s="125">
        <v>3812.852941126348</v>
      </c>
      <c r="F517" s="125">
        <v>3433.7703824922523</v>
      </c>
      <c r="G517" s="125">
        <v>2367.9902075582318</v>
      </c>
      <c r="H517" s="125">
        <v>1996.1424074409981</v>
      </c>
      <c r="I517" s="125">
        <v>2090.2865403462411</v>
      </c>
      <c r="J517" s="125">
        <v>2628.4016015614229</v>
      </c>
      <c r="K517" s="125">
        <v>3754.2210070163087</v>
      </c>
      <c r="L517" s="125">
        <v>3438.0255386426093</v>
      </c>
      <c r="M517" s="125">
        <v>1078.3864239543848</v>
      </c>
      <c r="N517" s="125">
        <v>3768.0858198858382</v>
      </c>
      <c r="O517" s="125">
        <v>3460.1870898090679</v>
      </c>
      <c r="P517" s="125">
        <v>2808.4138592130089</v>
      </c>
      <c r="Q517" s="125">
        <v>4287.0726436225787</v>
      </c>
      <c r="R517" s="125">
        <v>2502.7442378040782</v>
      </c>
      <c r="S517" s="125">
        <v>3094.0659723894214</v>
      </c>
      <c r="T517" s="125">
        <v>4069.36877453747</v>
      </c>
      <c r="U517" s="125">
        <v>2436.4298426855967</v>
      </c>
      <c r="V517" s="125">
        <v>2467.0650306145403</v>
      </c>
      <c r="W517" s="125">
        <v>528.99818948626728</v>
      </c>
      <c r="X517" s="125">
        <v>2088.2202621762922</v>
      </c>
      <c r="Y517" s="125">
        <v>2801.4872500292827</v>
      </c>
      <c r="Z517" s="125">
        <v>3129.1493067500865</v>
      </c>
      <c r="AA517" s="125">
        <v>4126.9775135586287</v>
      </c>
      <c r="AB517" s="125">
        <v>3295.8468189170917</v>
      </c>
      <c r="AC517" s="125">
        <v>2678.9095674127489</v>
      </c>
      <c r="AD517" s="125">
        <v>6395.9737809109647</v>
      </c>
      <c r="AE517" s="125">
        <v>3867.3404399249207</v>
      </c>
      <c r="AF517" s="125">
        <v>845.23213283663119</v>
      </c>
      <c r="AG517" s="125">
        <v>2739.3388985631436</v>
      </c>
      <c r="AH517" s="125">
        <v>2349.2684838459818</v>
      </c>
      <c r="AI517" s="125">
        <v>3356.7687573523644</v>
      </c>
      <c r="AJ517" s="125">
        <v>2553.5479082724237</v>
      </c>
      <c r="AK517" s="125">
        <v>1941.1258596225787</v>
      </c>
      <c r="AL517" s="125">
        <v>3368.6372733082958</v>
      </c>
      <c r="AM517" s="125">
        <v>1105.1424021934038</v>
      </c>
      <c r="AN517" s="125">
        <v>1681.6717196947177</v>
      </c>
      <c r="AO517" s="125">
        <v>3258.8782968493001</v>
      </c>
      <c r="AP517" s="125">
        <v>3492.9249184498162</v>
      </c>
      <c r="AQ517" s="125">
        <v>5548.562456591425</v>
      </c>
      <c r="AR517" s="125">
        <v>3907.1008336544692</v>
      </c>
      <c r="AS517" s="125">
        <v>3170.6050150463002</v>
      </c>
      <c r="AT517" s="125">
        <v>3748.8370982134775</v>
      </c>
      <c r="AU517" s="125">
        <v>2181.0992730160037</v>
      </c>
      <c r="AV517" s="125">
        <v>359.87356004215275</v>
      </c>
      <c r="AW517" s="125">
        <v>1451.0137287174337</v>
      </c>
      <c r="AX517" s="125">
        <v>4333.2221541712624</v>
      </c>
      <c r="AY517" s="125">
        <v>1433.1732513332572</v>
      </c>
      <c r="AZ517" s="125">
        <v>2534.1167172222931</v>
      </c>
    </row>
    <row r="518" spans="2:52" ht="15.75">
      <c r="B518" s="141">
        <v>44139</v>
      </c>
      <c r="C518" s="125">
        <v>4035.0943898128025</v>
      </c>
      <c r="D518" s="125">
        <v>2296.2165202218789</v>
      </c>
      <c r="E518" s="125">
        <v>3853.7436020175123</v>
      </c>
      <c r="F518" s="125">
        <v>3456.1310736493806</v>
      </c>
      <c r="G518" s="125">
        <v>2380.627165132456</v>
      </c>
      <c r="H518" s="125">
        <v>2047.2870633912919</v>
      </c>
      <c r="I518" s="125">
        <v>2118.0062081958617</v>
      </c>
      <c r="J518" s="125">
        <v>2645.0087348826673</v>
      </c>
      <c r="K518" s="125">
        <v>3776.7752586916263</v>
      </c>
      <c r="L518" s="125">
        <v>3452.8731016664101</v>
      </c>
      <c r="M518" s="125">
        <v>1085.5702856109672</v>
      </c>
      <c r="N518" s="125">
        <v>3829.6712366765782</v>
      </c>
      <c r="O518" s="125">
        <v>3529.3833684767401</v>
      </c>
      <c r="P518" s="125">
        <v>2864.3580540510811</v>
      </c>
      <c r="Q518" s="125">
        <v>4383.547750129158</v>
      </c>
      <c r="R518" s="125">
        <v>2542.5284514524037</v>
      </c>
      <c r="S518" s="125">
        <v>3155.1255472535499</v>
      </c>
      <c r="T518" s="125">
        <v>4084.9365601978861</v>
      </c>
      <c r="U518" s="125">
        <v>2458.0164439951227</v>
      </c>
      <c r="V518" s="125">
        <v>2485.6166481095356</v>
      </c>
      <c r="W518" s="125">
        <v>539.88082662131103</v>
      </c>
      <c r="X518" s="125">
        <v>2133.4182373035737</v>
      </c>
      <c r="Y518" s="125">
        <v>2868.5686279834263</v>
      </c>
      <c r="Z518" s="125">
        <v>3174.6104161454691</v>
      </c>
      <c r="AA518" s="125">
        <v>4156.6851275639365</v>
      </c>
      <c r="AB518" s="125">
        <v>3378.0100798695862</v>
      </c>
      <c r="AC518" s="125">
        <v>2701.5338822338081</v>
      </c>
      <c r="AD518" s="125">
        <v>6569.6004487073978</v>
      </c>
      <c r="AE518" s="125">
        <v>3953.4723654102809</v>
      </c>
      <c r="AF518" s="125">
        <v>857.38807731937152</v>
      </c>
      <c r="AG518" s="125">
        <v>2762.9752829619074</v>
      </c>
      <c r="AH518" s="125">
        <v>2398.1926995477456</v>
      </c>
      <c r="AI518" s="125">
        <v>3393.7937837285795</v>
      </c>
      <c r="AJ518" s="125">
        <v>2570.4511668289711</v>
      </c>
      <c r="AK518" s="125">
        <v>1977.8267176869297</v>
      </c>
      <c r="AL518" s="125">
        <v>3424.7588442198407</v>
      </c>
      <c r="AM518" s="125">
        <v>1120.9464086682367</v>
      </c>
      <c r="AN518" s="125">
        <v>1703.9428125471079</v>
      </c>
      <c r="AO518" s="125">
        <v>3306.1574720178355</v>
      </c>
      <c r="AP518" s="125">
        <v>3515.4825623863135</v>
      </c>
      <c r="AQ518" s="125">
        <v>5677.4902613807781</v>
      </c>
      <c r="AR518" s="125">
        <v>3943.7984321801896</v>
      </c>
      <c r="AS518" s="125">
        <v>3195.2158998031482</v>
      </c>
      <c r="AT518" s="125">
        <v>3818.2569542618548</v>
      </c>
      <c r="AU518" s="125">
        <v>2197.4728693792877</v>
      </c>
      <c r="AV518" s="125">
        <v>364.22345357278499</v>
      </c>
      <c r="AW518" s="125">
        <v>1466.9786843079362</v>
      </c>
      <c r="AX518" s="125">
        <v>4430.4642550324688</v>
      </c>
      <c r="AY518" s="125">
        <v>1458.0277175923627</v>
      </c>
      <c r="AZ518" s="125">
        <v>2615.5471078141827</v>
      </c>
    </row>
    <row r="519" spans="2:52" ht="15.75">
      <c r="B519" s="141">
        <v>44140</v>
      </c>
      <c r="C519" s="125">
        <v>4063.3617303271822</v>
      </c>
      <c r="D519" s="125">
        <v>2356.6365900740411</v>
      </c>
      <c r="E519" s="125">
        <v>3895.4437446188408</v>
      </c>
      <c r="F519" s="125">
        <v>3479.2729071816989</v>
      </c>
      <c r="G519" s="125">
        <v>2394.4040954473394</v>
      </c>
      <c r="H519" s="125">
        <v>2105.9160006144207</v>
      </c>
      <c r="I519" s="125">
        <v>2145.7258760454829</v>
      </c>
      <c r="J519" s="125">
        <v>2663.9631661998478</v>
      </c>
      <c r="K519" s="125">
        <v>3800.5360753655882</v>
      </c>
      <c r="L519" s="125">
        <v>3511.0981530748359</v>
      </c>
      <c r="M519" s="125">
        <v>1093.2283628544305</v>
      </c>
      <c r="N519" s="125">
        <v>3892.6076315874675</v>
      </c>
      <c r="O519" s="125">
        <v>3602.0395174458349</v>
      </c>
      <c r="P519" s="125">
        <v>2924.3382775108344</v>
      </c>
      <c r="Q519" s="125">
        <v>4485.1574495290797</v>
      </c>
      <c r="R519" s="125">
        <v>2581.5260619374531</v>
      </c>
      <c r="S519" s="125">
        <v>3216.1851221176789</v>
      </c>
      <c r="T519" s="125">
        <v>4101.1035796134902</v>
      </c>
      <c r="U519" s="125">
        <v>2480.9917176884596</v>
      </c>
      <c r="V519" s="125">
        <v>2505.4088208439748</v>
      </c>
      <c r="W519" s="125">
        <v>551.54990433056696</v>
      </c>
      <c r="X519" s="125">
        <v>2178.6162124308548</v>
      </c>
      <c r="Y519" s="125">
        <v>2945.0427160596905</v>
      </c>
      <c r="Z519" s="125">
        <v>3229.6870005760434</v>
      </c>
      <c r="AA519" s="125">
        <v>4187.1175516701996</v>
      </c>
      <c r="AB519" s="125">
        <v>3460.6678976229991</v>
      </c>
      <c r="AC519" s="125">
        <v>2724.208594384691</v>
      </c>
      <c r="AD519" s="125">
        <v>6725.0058769121515</v>
      </c>
      <c r="AE519" s="125">
        <v>4044.3307276881169</v>
      </c>
      <c r="AF519" s="125">
        <v>870.77327461497327</v>
      </c>
      <c r="AG519" s="125">
        <v>2813.5097956054269</v>
      </c>
      <c r="AH519" s="125">
        <v>2450.3054033359081</v>
      </c>
      <c r="AI519" s="125">
        <v>3433.4160811521056</v>
      </c>
      <c r="AJ519" s="125">
        <v>2588.4236383691982</v>
      </c>
      <c r="AK519" s="125">
        <v>2016.040584818335</v>
      </c>
      <c r="AL519" s="125">
        <v>3483.0682357793371</v>
      </c>
      <c r="AM519" s="125">
        <v>1137.9460461515603</v>
      </c>
      <c r="AN519" s="125">
        <v>1727.3298034279785</v>
      </c>
      <c r="AO519" s="125">
        <v>3353.4366471863696</v>
      </c>
      <c r="AP519" s="125">
        <v>3540.3986315806242</v>
      </c>
      <c r="AQ519" s="125">
        <v>5807.9683002958527</v>
      </c>
      <c r="AR519" s="125">
        <v>3986.5247874152024</v>
      </c>
      <c r="AS519" s="125">
        <v>3258.8998219633827</v>
      </c>
      <c r="AT519" s="125">
        <v>3890.0473965749302</v>
      </c>
      <c r="AU519" s="125">
        <v>2214.308400997224</v>
      </c>
      <c r="AV519" s="125">
        <v>369.09991316238859</v>
      </c>
      <c r="AW519" s="125">
        <v>1483.8929075281444</v>
      </c>
      <c r="AX519" s="125">
        <v>4529.8016995248772</v>
      </c>
      <c r="AY519" s="125">
        <v>1486.0946116585303</v>
      </c>
      <c r="AZ519" s="125">
        <v>2704.0863048596834</v>
      </c>
    </row>
    <row r="520" spans="2:52" ht="15.75">
      <c r="B520" s="141">
        <v>44141</v>
      </c>
      <c r="C520" s="125">
        <v>4092.3953366172041</v>
      </c>
      <c r="D520" s="125">
        <v>2419.4195650497036</v>
      </c>
      <c r="E520" s="125">
        <v>3938.8527930527343</v>
      </c>
      <c r="F520" s="125">
        <v>3501.9613641093224</v>
      </c>
      <c r="G520" s="125">
        <v>2409.3083441908234</v>
      </c>
      <c r="H520" s="125">
        <v>2161.4589431728468</v>
      </c>
      <c r="I520" s="125">
        <v>2176.1982776061027</v>
      </c>
      <c r="J520" s="125">
        <v>2688.6978188320199</v>
      </c>
      <c r="K520" s="125">
        <v>3823.8153302650089</v>
      </c>
      <c r="L520" s="125">
        <v>3570.2771620894127</v>
      </c>
      <c r="M520" s="125">
        <v>1100.7451843911638</v>
      </c>
      <c r="N520" s="125">
        <v>3959.6129487655539</v>
      </c>
      <c r="O520" s="125">
        <v>3679.6008132645543</v>
      </c>
      <c r="P520" s="125">
        <v>2986.5635684162976</v>
      </c>
      <c r="Q520" s="125">
        <v>4601.8902003079847</v>
      </c>
      <c r="R520" s="125">
        <v>2622.7651716804571</v>
      </c>
      <c r="S520" s="125">
        <v>3286.1888557155185</v>
      </c>
      <c r="T520" s="125">
        <v>4117.62706628859</v>
      </c>
      <c r="U520" s="125">
        <v>2504.9183355969731</v>
      </c>
      <c r="V520" s="125">
        <v>2526.5407932370122</v>
      </c>
      <c r="W520" s="125">
        <v>563.60157475160167</v>
      </c>
      <c r="X520" s="125">
        <v>2227.2258143163272</v>
      </c>
      <c r="Y520" s="125">
        <v>3023.9941694270633</v>
      </c>
      <c r="Z520" s="125">
        <v>3286.143874693345</v>
      </c>
      <c r="AA520" s="125">
        <v>4218.9371951087505</v>
      </c>
      <c r="AB520" s="125">
        <v>3538.206384166911</v>
      </c>
      <c r="AC520" s="125">
        <v>2747.1352931846955</v>
      </c>
      <c r="AD520" s="125">
        <v>6896.6267086630005</v>
      </c>
      <c r="AE520" s="125">
        <v>4139.826906068568</v>
      </c>
      <c r="AF520" s="125">
        <v>885.26164751186104</v>
      </c>
      <c r="AG520" s="125">
        <v>2866.213979081414</v>
      </c>
      <c r="AH520" s="125">
        <v>2506.069879804219</v>
      </c>
      <c r="AI520" s="125">
        <v>3474.5457233798738</v>
      </c>
      <c r="AJ520" s="125">
        <v>2607.8589342662176</v>
      </c>
      <c r="AK520" s="125">
        <v>2056.4506371625826</v>
      </c>
      <c r="AL520" s="125">
        <v>3543.6448738188888</v>
      </c>
      <c r="AM520" s="125">
        <v>1155.4808385905251</v>
      </c>
      <c r="AN520" s="125">
        <v>1752.214329463068</v>
      </c>
      <c r="AO520" s="125">
        <v>3405.8806609429107</v>
      </c>
      <c r="AP520" s="125">
        <v>3564.6099478155406</v>
      </c>
      <c r="AQ520" s="125">
        <v>5944.5988308973947</v>
      </c>
      <c r="AR520" s="125">
        <v>4035.020508022953</v>
      </c>
      <c r="AS520" s="125">
        <v>3322.8039724479681</v>
      </c>
      <c r="AT520" s="125">
        <v>3966.5210835575513</v>
      </c>
      <c r="AU520" s="125">
        <v>2231.4351526670075</v>
      </c>
      <c r="AV520" s="125">
        <v>373.58717175188298</v>
      </c>
      <c r="AW520" s="125">
        <v>1501.1823353450741</v>
      </c>
      <c r="AX520" s="125">
        <v>4631.5068332492665</v>
      </c>
      <c r="AY520" s="125">
        <v>1514.552098683869</v>
      </c>
      <c r="AZ520" s="125">
        <v>2798.9444409750613</v>
      </c>
    </row>
    <row r="521" spans="2:52" ht="15.75">
      <c r="B521" s="141">
        <v>44142</v>
      </c>
      <c r="C521" s="125">
        <v>4123.3897674966074</v>
      </c>
      <c r="D521" s="125">
        <v>2484.8778954131326</v>
      </c>
      <c r="E521" s="125">
        <v>3986.541206784801</v>
      </c>
      <c r="F521" s="125">
        <v>3528.0943056310612</v>
      </c>
      <c r="G521" s="125">
        <v>2424.6909259301497</v>
      </c>
      <c r="H521" s="125">
        <v>2220.2962594569367</v>
      </c>
      <c r="I521" s="125">
        <v>2208.8303930971856</v>
      </c>
      <c r="J521" s="125">
        <v>2715.2222861860928</v>
      </c>
      <c r="K521" s="125">
        <v>3846.9143320692624</v>
      </c>
      <c r="L521" s="125">
        <v>3632.9692646296025</v>
      </c>
      <c r="M521" s="125">
        <v>1108.1308399145039</v>
      </c>
      <c r="N521" s="125">
        <v>4026.7941329178607</v>
      </c>
      <c r="O521" s="125">
        <v>3764.0469015012582</v>
      </c>
      <c r="P521" s="125">
        <v>3052.9224995715167</v>
      </c>
      <c r="Q521" s="125">
        <v>4728.8559139960216</v>
      </c>
      <c r="R521" s="125">
        <v>2665.1873837422113</v>
      </c>
      <c r="S521" s="125">
        <v>3356.1925893133584</v>
      </c>
      <c r="T521" s="125">
        <v>4134.6944728337849</v>
      </c>
      <c r="U521" s="125">
        <v>2531.1746068777293</v>
      </c>
      <c r="V521" s="125">
        <v>2549.3599207556945</v>
      </c>
      <c r="W521" s="125">
        <v>575.55759699469183</v>
      </c>
      <c r="X521" s="125">
        <v>2280.852009510385</v>
      </c>
      <c r="Y521" s="125">
        <v>3106.5350160638654</v>
      </c>
      <c r="Z521" s="125">
        <v>3347.2979234949885</v>
      </c>
      <c r="AA521" s="125">
        <v>4253.1088713252302</v>
      </c>
      <c r="AB521" s="125">
        <v>3618.2978531155604</v>
      </c>
      <c r="AC521" s="125">
        <v>2770.3793589535926</v>
      </c>
      <c r="AD521" s="125">
        <v>7066.6916115186732</v>
      </c>
      <c r="AE521" s="125">
        <v>4240.8027971052934</v>
      </c>
      <c r="AF521" s="125">
        <v>900.71661236416105</v>
      </c>
      <c r="AG521" s="125">
        <v>2923.1304441809962</v>
      </c>
      <c r="AH521" s="125">
        <v>2562.6655433377869</v>
      </c>
      <c r="AI521" s="125">
        <v>3517.5815770370073</v>
      </c>
      <c r="AJ521" s="125">
        <v>2629.1124797151533</v>
      </c>
      <c r="AK521" s="125">
        <v>2099.6459461011905</v>
      </c>
      <c r="AL521" s="125">
        <v>3607.2288626830982</v>
      </c>
      <c r="AM521" s="125">
        <v>1173.9369104467971</v>
      </c>
      <c r="AN521" s="125">
        <v>1778.7570799684777</v>
      </c>
      <c r="AO521" s="125">
        <v>3463.2602645772854</v>
      </c>
      <c r="AP521" s="125">
        <v>3590.3916978103657</v>
      </c>
      <c r="AQ521" s="125">
        <v>6081.5361786696512</v>
      </c>
      <c r="AR521" s="125">
        <v>4083.9534285447362</v>
      </c>
      <c r="AS521" s="125">
        <v>3389.506057281525</v>
      </c>
      <c r="AT521" s="125">
        <v>4046.7734493981875</v>
      </c>
      <c r="AU521" s="125">
        <v>2249.2933018233239</v>
      </c>
      <c r="AV521" s="125">
        <v>378.05153616490043</v>
      </c>
      <c r="AW521" s="125">
        <v>1519.9425651811521</v>
      </c>
      <c r="AX521" s="125">
        <v>4736.4702999270949</v>
      </c>
      <c r="AY521" s="125">
        <v>1544.2291922960083</v>
      </c>
      <c r="AZ521" s="125">
        <v>2913.0555945689703</v>
      </c>
    </row>
    <row r="522" spans="2:52" ht="15.75">
      <c r="B522" s="141">
        <v>44143</v>
      </c>
      <c r="C522" s="125">
        <v>4155.0310082702799</v>
      </c>
      <c r="D522" s="125">
        <v>2552.1132866545659</v>
      </c>
      <c r="E522" s="125">
        <v>4035.7018357909074</v>
      </c>
      <c r="F522" s="125">
        <v>3556.6118903333418</v>
      </c>
      <c r="G522" s="125">
        <v>2440.8421667391376</v>
      </c>
      <c r="H522" s="125">
        <v>2281.7308718937134</v>
      </c>
      <c r="I522" s="125">
        <v>2246.3669424489131</v>
      </c>
      <c r="J522" s="125">
        <v>2738.5338894082283</v>
      </c>
      <c r="K522" s="125">
        <v>3870.9026268190437</v>
      </c>
      <c r="L522" s="125">
        <v>3696.1578556841364</v>
      </c>
      <c r="M522" s="125">
        <v>1115.1734458643557</v>
      </c>
      <c r="N522" s="125">
        <v>4097.1968802797564</v>
      </c>
      <c r="O522" s="125">
        <v>3854.2639496835427</v>
      </c>
      <c r="P522" s="125">
        <v>3122.120655908549</v>
      </c>
      <c r="Q522" s="125">
        <v>4866.1360920676871</v>
      </c>
      <c r="R522" s="125">
        <v>2711.024604659166</v>
      </c>
      <c r="S522" s="125">
        <v>3439.6027538201706</v>
      </c>
      <c r="T522" s="125">
        <v>4148.6397178647685</v>
      </c>
      <c r="U522" s="125">
        <v>2559.2257890306946</v>
      </c>
      <c r="V522" s="125">
        <v>2572.8383147730519</v>
      </c>
      <c r="W522" s="125">
        <v>585.56877295290576</v>
      </c>
      <c r="X522" s="125">
        <v>2337.6580983243416</v>
      </c>
      <c r="Y522" s="125">
        <v>3191.7660078327294</v>
      </c>
      <c r="Z522" s="125">
        <v>3411.8782563082032</v>
      </c>
      <c r="AA522" s="125">
        <v>4285.6437247309468</v>
      </c>
      <c r="AB522" s="125">
        <v>3700.033389267262</v>
      </c>
      <c r="AC522" s="125">
        <v>2794.5687151791903</v>
      </c>
      <c r="AD522" s="125">
        <v>7241.705493028875</v>
      </c>
      <c r="AE522" s="125">
        <v>4344.5923950450397</v>
      </c>
      <c r="AF522" s="125">
        <v>917.36931072642869</v>
      </c>
      <c r="AG522" s="125">
        <v>2982.2632224066997</v>
      </c>
      <c r="AH522" s="125">
        <v>2622.5041990276068</v>
      </c>
      <c r="AI522" s="125">
        <v>3560.7983120706508</v>
      </c>
      <c r="AJ522" s="125">
        <v>2652.9479982757766</v>
      </c>
      <c r="AK522" s="125">
        <v>2145.0447730914152</v>
      </c>
      <c r="AL522" s="125">
        <v>3666.2711380570067</v>
      </c>
      <c r="AM522" s="125">
        <v>1193.3142617203762</v>
      </c>
      <c r="AN522" s="125">
        <v>1807.437891096454</v>
      </c>
      <c r="AO522" s="125">
        <v>3526.0204702915921</v>
      </c>
      <c r="AP522" s="125">
        <v>3617.3637589058994</v>
      </c>
      <c r="AQ522" s="125">
        <v>6225.3365421026629</v>
      </c>
      <c r="AR522" s="125">
        <v>4133.2775279369698</v>
      </c>
      <c r="AS522" s="125">
        <v>3457.8236425078053</v>
      </c>
      <c r="AT522" s="125">
        <v>4128.028412813178</v>
      </c>
      <c r="AU522" s="125">
        <v>2267.4108711407675</v>
      </c>
      <c r="AV522" s="125">
        <v>384.16428128426253</v>
      </c>
      <c r="AW522" s="125">
        <v>1535.9469172543106</v>
      </c>
      <c r="AX522" s="125">
        <v>4844.579235615699</v>
      </c>
      <c r="AY522" s="125">
        <v>1577.8201867847417</v>
      </c>
      <c r="AZ522" s="125">
        <v>3019.9345249305597</v>
      </c>
    </row>
    <row r="523" spans="2:52" ht="15.75">
      <c r="B523" s="141">
        <v>44144</v>
      </c>
      <c r="C523" s="125">
        <v>4188.4757414968899</v>
      </c>
      <c r="D523" s="125">
        <v>2622.7270463783602</v>
      </c>
      <c r="E523" s="125">
        <v>4086.0979895125251</v>
      </c>
      <c r="F523" s="125">
        <v>3583.6849504423067</v>
      </c>
      <c r="G523" s="125">
        <v>2457.8470312844715</v>
      </c>
      <c r="H523" s="125">
        <v>2347.7002096094902</v>
      </c>
      <c r="I523" s="125">
        <v>2281.7838467742667</v>
      </c>
      <c r="J523" s="125">
        <v>2764.8382975751824</v>
      </c>
      <c r="K523" s="125">
        <v>3894.4811949761211</v>
      </c>
      <c r="L523" s="125">
        <v>3760.5385573720264</v>
      </c>
      <c r="M523" s="125">
        <v>1122.2362312008834</v>
      </c>
      <c r="N523" s="125">
        <v>4166.7442746306697</v>
      </c>
      <c r="O523" s="125">
        <v>3947.6004052050384</v>
      </c>
      <c r="P523" s="125">
        <v>3195.9426326276248</v>
      </c>
      <c r="Q523" s="125">
        <v>5001.3832611366097</v>
      </c>
      <c r="R523" s="125">
        <v>2757.0792605968636</v>
      </c>
      <c r="S523" s="125">
        <v>3523.0129183269828</v>
      </c>
      <c r="T523" s="125">
        <v>4172.2587468000147</v>
      </c>
      <c r="U523" s="125">
        <v>2588.7713484802671</v>
      </c>
      <c r="V523" s="125">
        <v>2597.0917604447664</v>
      </c>
      <c r="W523" s="125">
        <v>598.26872546889922</v>
      </c>
      <c r="X523" s="125">
        <v>2396.1921725151938</v>
      </c>
      <c r="Y523" s="125">
        <v>3285.3131450522201</v>
      </c>
      <c r="Z523" s="125">
        <v>3478.9026096459761</v>
      </c>
      <c r="AA523" s="125">
        <v>4319.8010007467465</v>
      </c>
      <c r="AB523" s="125">
        <v>3781.0738726176728</v>
      </c>
      <c r="AC523" s="125">
        <v>2818.804382464627</v>
      </c>
      <c r="AD523" s="125">
        <v>7410.4206744333133</v>
      </c>
      <c r="AE523" s="125">
        <v>4451.9785159815601</v>
      </c>
      <c r="AF523" s="125">
        <v>934.83100452963902</v>
      </c>
      <c r="AG523" s="125">
        <v>3044.8620055575093</v>
      </c>
      <c r="AH523" s="125">
        <v>2688.3587414274466</v>
      </c>
      <c r="AI523" s="125">
        <v>3604.9519198749304</v>
      </c>
      <c r="AJ523" s="125">
        <v>2678.5532993162537</v>
      </c>
      <c r="AK523" s="125">
        <v>2193.0589792443998</v>
      </c>
      <c r="AL523" s="125">
        <v>3735.9673057281152</v>
      </c>
      <c r="AM523" s="125">
        <v>1213.7720840752822</v>
      </c>
      <c r="AN523" s="125">
        <v>1839.0066463221349</v>
      </c>
      <c r="AO523" s="125">
        <v>3593.6353545742604</v>
      </c>
      <c r="AP523" s="125">
        <v>3646.6248798104871</v>
      </c>
      <c r="AQ523" s="125">
        <v>6379.7947651500263</v>
      </c>
      <c r="AR523" s="125">
        <v>4185.4779425531024</v>
      </c>
      <c r="AS523" s="125">
        <v>3527.1241259602161</v>
      </c>
      <c r="AT523" s="125">
        <v>4214.2384362400962</v>
      </c>
      <c r="AU523" s="125">
        <v>2284.9711055314015</v>
      </c>
      <c r="AV523" s="125">
        <v>392.13145469826276</v>
      </c>
      <c r="AW523" s="125">
        <v>1556.2192216151768</v>
      </c>
      <c r="AX523" s="125">
        <v>4957.4456318440016</v>
      </c>
      <c r="AY523" s="125">
        <v>1612.4952760172976</v>
      </c>
      <c r="AZ523" s="125">
        <v>3145.0791385410112</v>
      </c>
    </row>
    <row r="524" spans="2:52" ht="15.75">
      <c r="B524" s="141">
        <v>44145</v>
      </c>
      <c r="C524" s="125">
        <v>4226.0693814326814</v>
      </c>
      <c r="D524" s="125">
        <v>2694.5515508761787</v>
      </c>
      <c r="E524" s="125">
        <v>4138.5864877715239</v>
      </c>
      <c r="F524" s="125">
        <v>3612.7579705520716</v>
      </c>
      <c r="G524" s="125">
        <v>2474.9874777447258</v>
      </c>
      <c r="H524" s="125">
        <v>2421.0521197707276</v>
      </c>
      <c r="I524" s="125">
        <v>2323.9363338771882</v>
      </c>
      <c r="J524" s="125">
        <v>2790.6292343055256</v>
      </c>
      <c r="K524" s="125">
        <v>3919.1306394550388</v>
      </c>
      <c r="L524" s="125">
        <v>3827.4958864446539</v>
      </c>
      <c r="M524" s="125">
        <v>1129.1981196040322</v>
      </c>
      <c r="N524" s="125">
        <v>4237.8025261692064</v>
      </c>
      <c r="O524" s="125">
        <v>4045.0235436338858</v>
      </c>
      <c r="P524" s="125">
        <v>3271.78686764137</v>
      </c>
      <c r="Q524" s="125">
        <v>5146.1887420202129</v>
      </c>
      <c r="R524" s="125">
        <v>2806.1268456436142</v>
      </c>
      <c r="S524" s="125">
        <v>3610.6597896023959</v>
      </c>
      <c r="T524" s="125">
        <v>4203.8060992654373</v>
      </c>
      <c r="U524" s="125">
        <v>2619.6351103717852</v>
      </c>
      <c r="V524" s="125">
        <v>2623.4978648272108</v>
      </c>
      <c r="W524" s="125">
        <v>610.90491253292953</v>
      </c>
      <c r="X524" s="125">
        <v>2461.782663812191</v>
      </c>
      <c r="Y524" s="125">
        <v>3379.1186577928688</v>
      </c>
      <c r="Z524" s="125">
        <v>3550.2586984087052</v>
      </c>
      <c r="AA524" s="125">
        <v>4355.5854994395204</v>
      </c>
      <c r="AB524" s="125">
        <v>3865.2420935738896</v>
      </c>
      <c r="AC524" s="125">
        <v>2841.5022501454296</v>
      </c>
      <c r="AD524" s="125">
        <v>7591.658271524213</v>
      </c>
      <c r="AE524" s="125">
        <v>4557.0604989817484</v>
      </c>
      <c r="AF524" s="125">
        <v>954.97183907882936</v>
      </c>
      <c r="AG524" s="125">
        <v>3110.4442871473298</v>
      </c>
      <c r="AH524" s="125">
        <v>2753.8453813557794</v>
      </c>
      <c r="AI524" s="125">
        <v>3650.4737329630616</v>
      </c>
      <c r="AJ524" s="125">
        <v>2706.4629893284246</v>
      </c>
      <c r="AK524" s="125">
        <v>2244.816599591561</v>
      </c>
      <c r="AL524" s="125">
        <v>3809.0715636494974</v>
      </c>
      <c r="AM524" s="125">
        <v>1235.208765811077</v>
      </c>
      <c r="AN524" s="125">
        <v>1872.9712346149604</v>
      </c>
      <c r="AO524" s="125">
        <v>3663.0707433200637</v>
      </c>
      <c r="AP524" s="125">
        <v>3677.4647583288343</v>
      </c>
      <c r="AQ524" s="125">
        <v>6536.2392256709736</v>
      </c>
      <c r="AR524" s="125">
        <v>4242.6151600262547</v>
      </c>
      <c r="AS524" s="125">
        <v>3599.3210799246181</v>
      </c>
      <c r="AT524" s="125">
        <v>4296.7187966904112</v>
      </c>
      <c r="AU524" s="125">
        <v>2301.5840379143069</v>
      </c>
      <c r="AV524" s="125">
        <v>401.67832628917682</v>
      </c>
      <c r="AW524" s="125">
        <v>1577.3376123416499</v>
      </c>
      <c r="AX524" s="125">
        <v>5075.3172985730707</v>
      </c>
      <c r="AY524" s="125">
        <v>1648.7805647958248</v>
      </c>
      <c r="AZ524" s="125">
        <v>3266.9161824820744</v>
      </c>
    </row>
    <row r="525" spans="2:52" ht="15.75">
      <c r="B525" s="141">
        <v>44146</v>
      </c>
      <c r="C525" s="125">
        <v>4264.9974309701611</v>
      </c>
      <c r="D525" s="125">
        <v>2769.0709389032804</v>
      </c>
      <c r="E525" s="125">
        <v>4192.2584388231598</v>
      </c>
      <c r="F525" s="125">
        <v>3643.5993556870771</v>
      </c>
      <c r="G525" s="125">
        <v>2493.5784699187534</v>
      </c>
      <c r="H525" s="125">
        <v>2498.6162638070969</v>
      </c>
      <c r="I525" s="125">
        <v>2366.0888209801101</v>
      </c>
      <c r="J525" s="125">
        <v>2821.9803331637413</v>
      </c>
      <c r="K525" s="125">
        <v>3943.7967124482707</v>
      </c>
      <c r="L525" s="125">
        <v>3896.2238900020411</v>
      </c>
      <c r="M525" s="125">
        <v>1135.9783935270987</v>
      </c>
      <c r="N525" s="125">
        <v>4309.7880762990881</v>
      </c>
      <c r="O525" s="125">
        <v>4140.8571033318731</v>
      </c>
      <c r="P525" s="125">
        <v>3354.8946809789927</v>
      </c>
      <c r="Q525" s="125">
        <v>5291.3473959599714</v>
      </c>
      <c r="R525" s="125">
        <v>2858.8100721401433</v>
      </c>
      <c r="S525" s="125">
        <v>3698.3066608778086</v>
      </c>
      <c r="T525" s="125">
        <v>4235.3534517308599</v>
      </c>
      <c r="U525" s="125">
        <v>2651.8274379319919</v>
      </c>
      <c r="V525" s="125">
        <v>2651.6974576415373</v>
      </c>
      <c r="W525" s="125">
        <v>624.21063684257285</v>
      </c>
      <c r="X525" s="125">
        <v>2528.7120576859879</v>
      </c>
      <c r="Y525" s="125">
        <v>3483.1629338327648</v>
      </c>
      <c r="Z525" s="125">
        <v>3630.2945514915086</v>
      </c>
      <c r="AA525" s="125">
        <v>4392.1620091697596</v>
      </c>
      <c r="AB525" s="125">
        <v>3957.9781769460069</v>
      </c>
      <c r="AC525" s="125">
        <v>2865.8468846304868</v>
      </c>
      <c r="AD525" s="125">
        <v>7769.5778033808265</v>
      </c>
      <c r="AE525" s="125">
        <v>4663.6933440544681</v>
      </c>
      <c r="AF525" s="125">
        <v>976.72015807560797</v>
      </c>
      <c r="AG525" s="125">
        <v>3178.6867878304788</v>
      </c>
      <c r="AH525" s="125">
        <v>2818.5689643061705</v>
      </c>
      <c r="AI525" s="125">
        <v>3698.0594489370019</v>
      </c>
      <c r="AJ525" s="125">
        <v>2736.089588650927</v>
      </c>
      <c r="AK525" s="125">
        <v>2299.2213747361707</v>
      </c>
      <c r="AL525" s="125">
        <v>3858.5863494360424</v>
      </c>
      <c r="AM525" s="125">
        <v>1256.9909273283617</v>
      </c>
      <c r="AN525" s="125">
        <v>1908.6275243189609</v>
      </c>
      <c r="AO525" s="125">
        <v>3732.506132065867</v>
      </c>
      <c r="AP525" s="125">
        <v>3708.6015209678708</v>
      </c>
      <c r="AQ525" s="125">
        <v>6701.0484911619706</v>
      </c>
      <c r="AR525" s="125">
        <v>4298.8968044618987</v>
      </c>
      <c r="AS525" s="125">
        <v>3691.9386683134157</v>
      </c>
      <c r="AT525" s="125">
        <v>4389.8757073103088</v>
      </c>
      <c r="AU525" s="125">
        <v>2317.9609816345082</v>
      </c>
      <c r="AV525" s="125">
        <v>413.0338378217748</v>
      </c>
      <c r="AW525" s="125">
        <v>1599.3246017095335</v>
      </c>
      <c r="AX525" s="125">
        <v>5188.4290511984709</v>
      </c>
      <c r="AY525" s="125">
        <v>1690.3428441656054</v>
      </c>
      <c r="AZ525" s="125">
        <v>3397.3430342212509</v>
      </c>
    </row>
    <row r="526" spans="2:52" ht="15.75">
      <c r="B526" s="141">
        <v>44147</v>
      </c>
      <c r="C526" s="125">
        <v>4306.180574463333</v>
      </c>
      <c r="D526" s="125">
        <v>2846.1289853275312</v>
      </c>
      <c r="E526" s="125">
        <v>4245.154044842825</v>
      </c>
      <c r="F526" s="125">
        <v>3675.3396433543357</v>
      </c>
      <c r="G526" s="125">
        <v>2513.3575212192659</v>
      </c>
      <c r="H526" s="125">
        <v>2579.072907665849</v>
      </c>
      <c r="I526" s="125">
        <v>2408.2413080830324</v>
      </c>
      <c r="J526" s="125">
        <v>2854.2556806078564</v>
      </c>
      <c r="K526" s="125">
        <v>3970.5919004143025</v>
      </c>
      <c r="L526" s="125">
        <v>3922.7745887921337</v>
      </c>
      <c r="M526" s="125">
        <v>1141.4772763962521</v>
      </c>
      <c r="N526" s="125">
        <v>4384.0039394202231</v>
      </c>
      <c r="O526" s="125">
        <v>4237.3918814487215</v>
      </c>
      <c r="P526" s="125">
        <v>3442.3695536769847</v>
      </c>
      <c r="Q526" s="125">
        <v>5437.8417685095501</v>
      </c>
      <c r="R526" s="125">
        <v>2912.3630387196454</v>
      </c>
      <c r="S526" s="125">
        <v>3785.9535321532207</v>
      </c>
      <c r="T526" s="125">
        <v>4270.7912141145798</v>
      </c>
      <c r="U526" s="125">
        <v>2684.5731618003747</v>
      </c>
      <c r="V526" s="125">
        <v>2680.7264502445191</v>
      </c>
      <c r="W526" s="125">
        <v>637.17627874174616</v>
      </c>
      <c r="X526" s="125">
        <v>2595.6414515597853</v>
      </c>
      <c r="Y526" s="125">
        <v>3591.3741484246793</v>
      </c>
      <c r="Z526" s="125">
        <v>3700.7149295391209</v>
      </c>
      <c r="AA526" s="125">
        <v>4429.0889237832416</v>
      </c>
      <c r="AB526" s="125">
        <v>4057.9454827315462</v>
      </c>
      <c r="AC526" s="125">
        <v>2891.5849371806821</v>
      </c>
      <c r="AD526" s="125">
        <v>7967.9118721873774</v>
      </c>
      <c r="AE526" s="125">
        <v>4768.5020799275908</v>
      </c>
      <c r="AF526" s="125">
        <v>999.65570414805586</v>
      </c>
      <c r="AG526" s="125">
        <v>3225.3580318753438</v>
      </c>
      <c r="AH526" s="125">
        <v>2882.0662056848696</v>
      </c>
      <c r="AI526" s="125">
        <v>3745.1860044936502</v>
      </c>
      <c r="AJ526" s="125">
        <v>2765.9438363422073</v>
      </c>
      <c r="AK526" s="125">
        <v>2357.673876884081</v>
      </c>
      <c r="AL526" s="125">
        <v>3915.1989164005931</v>
      </c>
      <c r="AM526" s="125">
        <v>1278.776475902328</v>
      </c>
      <c r="AN526" s="125">
        <v>1946.8392205081793</v>
      </c>
      <c r="AO526" s="125">
        <v>3801.9415208116698</v>
      </c>
      <c r="AP526" s="125">
        <v>3737.6240247287269</v>
      </c>
      <c r="AQ526" s="125">
        <v>6862.1598023322304</v>
      </c>
      <c r="AR526" s="125">
        <v>4359.7408078090511</v>
      </c>
      <c r="AS526" s="125">
        <v>3728.538448024985</v>
      </c>
      <c r="AT526" s="125">
        <v>4484.2847509008452</v>
      </c>
      <c r="AU526" s="125">
        <v>2336.6392332356795</v>
      </c>
      <c r="AV526" s="125">
        <v>424.41224353084988</v>
      </c>
      <c r="AW526" s="125">
        <v>1623.166977808205</v>
      </c>
      <c r="AX526" s="125">
        <v>5306.2344717003234</v>
      </c>
      <c r="AY526" s="125">
        <v>1732.3913719131299</v>
      </c>
      <c r="AZ526" s="125">
        <v>3525.3015503862575</v>
      </c>
    </row>
    <row r="527" spans="2:52" ht="15.75">
      <c r="B527" s="141">
        <v>44148</v>
      </c>
      <c r="C527" s="125">
        <v>4348.0629718962555</v>
      </c>
      <c r="D527" s="125">
        <v>2925.2765428940511</v>
      </c>
      <c r="E527" s="125">
        <v>4299.7680243173991</v>
      </c>
      <c r="F527" s="125">
        <v>3709.1230697466526</v>
      </c>
      <c r="G527" s="125">
        <v>2534.1048081682043</v>
      </c>
      <c r="H527" s="125">
        <v>2661.3727139328589</v>
      </c>
      <c r="I527" s="125">
        <v>2455.6067596080929</v>
      </c>
      <c r="J527" s="125">
        <v>2890.0519750458748</v>
      </c>
      <c r="K527" s="125">
        <v>3997.8427096725454</v>
      </c>
      <c r="L527" s="125">
        <v>3948.7857431533594</v>
      </c>
      <c r="M527" s="125">
        <v>1147.3192088388946</v>
      </c>
      <c r="N527" s="125">
        <v>4456.8848123279549</v>
      </c>
      <c r="O527" s="125">
        <v>4335.1205346549186</v>
      </c>
      <c r="P527" s="125">
        <v>3531.9918821926112</v>
      </c>
      <c r="Q527" s="125">
        <v>5575.8237648338345</v>
      </c>
      <c r="R527" s="125">
        <v>2965.2189342032357</v>
      </c>
      <c r="S527" s="125">
        <v>3880.0437283058791</v>
      </c>
      <c r="T527" s="125">
        <v>4306.7052905088321</v>
      </c>
      <c r="U527" s="125">
        <v>2718.9417669770019</v>
      </c>
      <c r="V527" s="125">
        <v>2711.6718053221475</v>
      </c>
      <c r="W527" s="125">
        <v>651.0240093930762</v>
      </c>
      <c r="X527" s="125">
        <v>2668.0880967569965</v>
      </c>
      <c r="Y527" s="125">
        <v>3708.4790537498088</v>
      </c>
      <c r="Z527" s="125">
        <v>3772.2386082806765</v>
      </c>
      <c r="AA527" s="125">
        <v>4465.8814365236994</v>
      </c>
      <c r="AB527" s="125">
        <v>4164.5291565293655</v>
      </c>
      <c r="AC527" s="125">
        <v>2917.9372923187334</v>
      </c>
      <c r="AD527" s="125">
        <v>8148.3433856337915</v>
      </c>
      <c r="AE527" s="125">
        <v>4887.032252613868</v>
      </c>
      <c r="AF527" s="125">
        <v>1024.1356960623041</v>
      </c>
      <c r="AG527" s="125">
        <v>3272.3638137505664</v>
      </c>
      <c r="AH527" s="125">
        <v>2944.5074307101681</v>
      </c>
      <c r="AI527" s="125">
        <v>3796.7371967987524</v>
      </c>
      <c r="AJ527" s="125">
        <v>2796.1167917497764</v>
      </c>
      <c r="AK527" s="125">
        <v>2419.257501188531</v>
      </c>
      <c r="AL527" s="125">
        <v>3965.634319786524</v>
      </c>
      <c r="AM527" s="125">
        <v>1300.7618608204896</v>
      </c>
      <c r="AN527" s="125">
        <v>1986.2493911799843</v>
      </c>
      <c r="AO527" s="125">
        <v>3881.6931015152395</v>
      </c>
      <c r="AP527" s="125">
        <v>3767.9755704878094</v>
      </c>
      <c r="AQ527" s="125">
        <v>7023.1096307810612</v>
      </c>
      <c r="AR527" s="125">
        <v>4424.8354820907234</v>
      </c>
      <c r="AS527" s="125">
        <v>3766.6059238847456</v>
      </c>
      <c r="AT527" s="125">
        <v>4577.4639414668391</v>
      </c>
      <c r="AU527" s="125">
        <v>2356.4723229734809</v>
      </c>
      <c r="AV527" s="125">
        <v>437.98849018171802</v>
      </c>
      <c r="AW527" s="125">
        <v>1647.4839877217298</v>
      </c>
      <c r="AX527" s="125">
        <v>5424.4520909492985</v>
      </c>
      <c r="AY527" s="125">
        <v>1777.4689879154523</v>
      </c>
      <c r="AZ527" s="125">
        <v>3653.235383195522</v>
      </c>
    </row>
    <row r="528" spans="2:52" ht="15.75">
      <c r="B528" s="141">
        <v>44149</v>
      </c>
      <c r="C528" s="125">
        <v>4389.6714948694425</v>
      </c>
      <c r="D528" s="125">
        <v>3006.5526678858732</v>
      </c>
      <c r="E528" s="125">
        <v>4354.9973992441428</v>
      </c>
      <c r="F528" s="125">
        <v>3742.0232949609895</v>
      </c>
      <c r="G528" s="125">
        <v>2556.0726939032079</v>
      </c>
      <c r="H528" s="125">
        <v>2744.7665102699125</v>
      </c>
      <c r="I528" s="125">
        <v>2503.6854376259589</v>
      </c>
      <c r="J528" s="125">
        <v>2925.4521629470801</v>
      </c>
      <c r="K528" s="125">
        <v>4027.0909360702199</v>
      </c>
      <c r="L528" s="125">
        <v>3974.8722453650007</v>
      </c>
      <c r="M528" s="125">
        <v>1152.908898948089</v>
      </c>
      <c r="N528" s="125">
        <v>4534.4021781924157</v>
      </c>
      <c r="O528" s="125">
        <v>4432.8243859234699</v>
      </c>
      <c r="P528" s="125">
        <v>3622.9595535821313</v>
      </c>
      <c r="Q528" s="125">
        <v>5709.8936903822378</v>
      </c>
      <c r="R528" s="125">
        <v>3020.7352111170949</v>
      </c>
      <c r="S528" s="125">
        <v>3974.1339244585374</v>
      </c>
      <c r="T528" s="125">
        <v>4346.6019666298707</v>
      </c>
      <c r="U528" s="125">
        <v>2753.7580635490058</v>
      </c>
      <c r="V528" s="125">
        <v>2743.3355009574725</v>
      </c>
      <c r="W528" s="125">
        <v>665.02052609898692</v>
      </c>
      <c r="X528" s="125">
        <v>2741.8822272398329</v>
      </c>
      <c r="Y528" s="125">
        <v>3828.2133099667294</v>
      </c>
      <c r="Z528" s="125">
        <v>3847.1629670092611</v>
      </c>
      <c r="AA528" s="125">
        <v>4504.2915718073436</v>
      </c>
      <c r="AB528" s="125">
        <v>4274.7618575339575</v>
      </c>
      <c r="AC528" s="125">
        <v>2945.2512829934285</v>
      </c>
      <c r="AD528" s="125">
        <v>8333.1240015341846</v>
      </c>
      <c r="AE528" s="125">
        <v>5005.7248965648851</v>
      </c>
      <c r="AF528" s="125">
        <v>1049.1830354286424</v>
      </c>
      <c r="AG528" s="125">
        <v>3319.8553188217898</v>
      </c>
      <c r="AH528" s="125">
        <v>3012.7192741311487</v>
      </c>
      <c r="AI528" s="125">
        <v>3850.0276331087493</v>
      </c>
      <c r="AJ528" s="125">
        <v>2826.872820721248</v>
      </c>
      <c r="AK528" s="125">
        <v>2481.5389673163154</v>
      </c>
      <c r="AL528" s="125">
        <v>4034.8936453810611</v>
      </c>
      <c r="AM528" s="125">
        <v>1323.3230453744677</v>
      </c>
      <c r="AN528" s="125">
        <v>2027.3769289176191</v>
      </c>
      <c r="AO528" s="125">
        <v>3958.9634020616472</v>
      </c>
      <c r="AP528" s="125">
        <v>3797.7555449491156</v>
      </c>
      <c r="AQ528" s="125">
        <v>7183.7849386034623</v>
      </c>
      <c r="AR528" s="125">
        <v>4489.6414789171949</v>
      </c>
      <c r="AS528" s="125">
        <v>3804.8955987921181</v>
      </c>
      <c r="AT528" s="125">
        <v>4673.5885409068278</v>
      </c>
      <c r="AU528" s="125">
        <v>2377.1037573361718</v>
      </c>
      <c r="AV528" s="125">
        <v>452.68655147995975</v>
      </c>
      <c r="AW528" s="125">
        <v>1673.9546720204362</v>
      </c>
      <c r="AX528" s="125">
        <v>5543.0647339975985</v>
      </c>
      <c r="AY528" s="125">
        <v>1825.3604674807846</v>
      </c>
      <c r="AZ528" s="125">
        <v>3781.8603499655542</v>
      </c>
    </row>
    <row r="529" spans="2:52" ht="15.75">
      <c r="B529" s="141">
        <v>44150</v>
      </c>
      <c r="C529" s="125">
        <v>4432.9349188333699</v>
      </c>
      <c r="D529" s="125">
        <v>3088.8051999535228</v>
      </c>
      <c r="E529" s="125">
        <v>4409.0575228117623</v>
      </c>
      <c r="F529" s="125">
        <v>3777.2316192537774</v>
      </c>
      <c r="G529" s="125">
        <v>2578.8891416497331</v>
      </c>
      <c r="H529" s="125">
        <v>2829.8347812039706</v>
      </c>
      <c r="I529" s="125">
        <v>2552.9181000816243</v>
      </c>
      <c r="J529" s="125">
        <v>2966.6912546131744</v>
      </c>
      <c r="K529" s="125">
        <v>4057.7080217662465</v>
      </c>
      <c r="L529" s="125">
        <v>4002.2087145951382</v>
      </c>
      <c r="M529" s="125">
        <v>1157.9537456170372</v>
      </c>
      <c r="N529" s="125">
        <v>4608.8578599147604</v>
      </c>
      <c r="O529" s="125">
        <v>4526.3175445964489</v>
      </c>
      <c r="P529" s="125">
        <v>3716.0046550561028</v>
      </c>
      <c r="Q529" s="125">
        <v>5839.8477914685163</v>
      </c>
      <c r="R529" s="125">
        <v>3076.4017740011732</v>
      </c>
      <c r="S529" s="125">
        <v>4069.111671450451</v>
      </c>
      <c r="T529" s="125">
        <v>4393.3483455217483</v>
      </c>
      <c r="U529" s="125">
        <v>2789.090448812904</v>
      </c>
      <c r="V529" s="125">
        <v>2778.3853216558887</v>
      </c>
      <c r="W529" s="125">
        <v>681.30197150024378</v>
      </c>
      <c r="X529" s="125">
        <v>2815.1013162313516</v>
      </c>
      <c r="Y529" s="125">
        <v>3948.466850319312</v>
      </c>
      <c r="Z529" s="125">
        <v>3923.2883872527709</v>
      </c>
      <c r="AA529" s="125">
        <v>4543.296915385813</v>
      </c>
      <c r="AB529" s="125">
        <v>4388.5366545451234</v>
      </c>
      <c r="AC529" s="125">
        <v>2972.903071986947</v>
      </c>
      <c r="AD529" s="125">
        <v>8510.0687345649039</v>
      </c>
      <c r="AE529" s="125">
        <v>5128.870730181312</v>
      </c>
      <c r="AF529" s="125">
        <v>1076.5102710376375</v>
      </c>
      <c r="AG529" s="125">
        <v>3368.8361605800887</v>
      </c>
      <c r="AH529" s="125">
        <v>3090.5033948200557</v>
      </c>
      <c r="AI529" s="125">
        <v>3905.9060644980318</v>
      </c>
      <c r="AJ529" s="125">
        <v>2858.3015139049789</v>
      </c>
      <c r="AK529" s="125">
        <v>2544.4449468796934</v>
      </c>
      <c r="AL529" s="125">
        <v>4114.3447493405574</v>
      </c>
      <c r="AM529" s="125">
        <v>1346.6903494185899</v>
      </c>
      <c r="AN529" s="125">
        <v>2070.3211486456185</v>
      </c>
      <c r="AO529" s="125">
        <v>4041.6952159974603</v>
      </c>
      <c r="AP529" s="125">
        <v>3828.0682460568933</v>
      </c>
      <c r="AQ529" s="125">
        <v>7344.8639532294355</v>
      </c>
      <c r="AR529" s="125">
        <v>4556.204642862268</v>
      </c>
      <c r="AS529" s="125">
        <v>3842.2388338536775</v>
      </c>
      <c r="AT529" s="125">
        <v>4772.9927484122645</v>
      </c>
      <c r="AU529" s="125">
        <v>2398.4598944715603</v>
      </c>
      <c r="AV529" s="125">
        <v>467.0183059545692</v>
      </c>
      <c r="AW529" s="125">
        <v>1702.8698142667834</v>
      </c>
      <c r="AX529" s="125">
        <v>5664.0646947896466</v>
      </c>
      <c r="AY529" s="125">
        <v>1873.7939944180278</v>
      </c>
      <c r="AZ529" s="125">
        <v>3927.5168321973647</v>
      </c>
    </row>
    <row r="530" spans="2:52" ht="15.75">
      <c r="B530" s="141">
        <v>44151</v>
      </c>
      <c r="C530" s="125">
        <v>4477.4336914241894</v>
      </c>
      <c r="D530" s="125">
        <v>3171.2334852948215</v>
      </c>
      <c r="E530" s="125">
        <v>4465.1484513715468</v>
      </c>
      <c r="F530" s="125">
        <v>3817.7862546772617</v>
      </c>
      <c r="G530" s="125">
        <v>2603.3510115157455</v>
      </c>
      <c r="H530" s="125">
        <v>2917.1604919651013</v>
      </c>
      <c r="I530" s="125">
        <v>2606.938996576072</v>
      </c>
      <c r="J530" s="125">
        <v>3004.937541334451</v>
      </c>
      <c r="K530" s="125">
        <v>4090.5719523164184</v>
      </c>
      <c r="L530" s="125">
        <v>4030.3820831638172</v>
      </c>
      <c r="M530" s="125">
        <v>1163.0591304460127</v>
      </c>
      <c r="N530" s="125">
        <v>4686.3912136859681</v>
      </c>
      <c r="O530" s="125">
        <v>4621.9639624012989</v>
      </c>
      <c r="P530" s="125">
        <v>3810.5139309511896</v>
      </c>
      <c r="Q530" s="125">
        <v>5968.6563440521359</v>
      </c>
      <c r="R530" s="125">
        <v>3136.2283804438812</v>
      </c>
      <c r="S530" s="125">
        <v>4164.0894184423651</v>
      </c>
      <c r="T530" s="125">
        <v>4434.6340147573765</v>
      </c>
      <c r="U530" s="125">
        <v>2824.5264663442504</v>
      </c>
      <c r="V530" s="125">
        <v>2814.5788161369537</v>
      </c>
      <c r="W530" s="125">
        <v>695.319743356809</v>
      </c>
      <c r="X530" s="125">
        <v>2889.2816686113415</v>
      </c>
      <c r="Y530" s="125">
        <v>4070.3365042258079</v>
      </c>
      <c r="Z530" s="125">
        <v>3998.8225872931971</v>
      </c>
      <c r="AA530" s="125">
        <v>4583.9006812398929</v>
      </c>
      <c r="AB530" s="125">
        <v>4505.9872115631124</v>
      </c>
      <c r="AC530" s="125">
        <v>3002.4658732437961</v>
      </c>
      <c r="AD530" s="125">
        <v>8686.5448143139456</v>
      </c>
      <c r="AE530" s="125">
        <v>5252.4005867871283</v>
      </c>
      <c r="AF530" s="125">
        <v>1106.0018321120128</v>
      </c>
      <c r="AG530" s="125">
        <v>3419.0441771680189</v>
      </c>
      <c r="AH530" s="125">
        <v>3181.3889312998681</v>
      </c>
      <c r="AI530" s="125">
        <v>3966.1766667476768</v>
      </c>
      <c r="AJ530" s="125">
        <v>2890.2119404110272</v>
      </c>
      <c r="AK530" s="125">
        <v>2608.1893143429106</v>
      </c>
      <c r="AL530" s="125">
        <v>4186.1023783812698</v>
      </c>
      <c r="AM530" s="125">
        <v>1370.3794238474329</v>
      </c>
      <c r="AN530" s="125">
        <v>2115.0932093442671</v>
      </c>
      <c r="AO530" s="125">
        <v>4125.1282612820369</v>
      </c>
      <c r="AP530" s="125">
        <v>3858.8609560700838</v>
      </c>
      <c r="AQ530" s="125">
        <v>7490.6182575917464</v>
      </c>
      <c r="AR530" s="125">
        <v>4621.8118242201981</v>
      </c>
      <c r="AS530" s="125">
        <v>3881.4921924353916</v>
      </c>
      <c r="AT530" s="125">
        <v>4872.6152993894502</v>
      </c>
      <c r="AU530" s="125">
        <v>2422.0068767096313</v>
      </c>
      <c r="AV530" s="125">
        <v>482.10556825292025</v>
      </c>
      <c r="AW530" s="125">
        <v>1729.2373173013912</v>
      </c>
      <c r="AX530" s="125">
        <v>5783.1631435041982</v>
      </c>
      <c r="AY530" s="125">
        <v>1925.6232887145975</v>
      </c>
      <c r="AZ530" s="125">
        <v>4067.9651263676737</v>
      </c>
    </row>
    <row r="531" spans="2:52" ht="15.75">
      <c r="B531" s="141">
        <v>44152</v>
      </c>
      <c r="C531" s="125">
        <v>4520.4261544864639</v>
      </c>
      <c r="D531" s="125">
        <v>3251.1816966635197</v>
      </c>
      <c r="E531" s="125">
        <v>4520.051193327522</v>
      </c>
      <c r="F531" s="125">
        <v>3861.1985365788269</v>
      </c>
      <c r="G531" s="125">
        <v>2630.0226858190908</v>
      </c>
      <c r="H531" s="125">
        <v>3002.8142088323352</v>
      </c>
      <c r="I531" s="125">
        <v>2658.3233591813828</v>
      </c>
      <c r="J531" s="125">
        <v>3046.0152562633252</v>
      </c>
      <c r="K531" s="125">
        <v>4124.8133889923847</v>
      </c>
      <c r="L531" s="125">
        <v>4058.2621333148081</v>
      </c>
      <c r="M531" s="125">
        <v>1168.0232595682578</v>
      </c>
      <c r="N531" s="125">
        <v>4766.0589530079451</v>
      </c>
      <c r="O531" s="125">
        <v>4714.9013321988768</v>
      </c>
      <c r="P531" s="125">
        <v>3907.5865730791838</v>
      </c>
      <c r="Q531" s="125">
        <v>6092.1763565128058</v>
      </c>
      <c r="R531" s="125">
        <v>3198.1398050266566</v>
      </c>
      <c r="S531" s="125">
        <v>4257.3852320759106</v>
      </c>
      <c r="T531" s="125">
        <v>4479.8930647389416</v>
      </c>
      <c r="U531" s="125">
        <v>2859.1624427708944</v>
      </c>
      <c r="V531" s="125">
        <v>2852.1050213895355</v>
      </c>
      <c r="W531" s="125">
        <v>709.47567369262754</v>
      </c>
      <c r="X531" s="125">
        <v>2964.8366848549049</v>
      </c>
      <c r="Y531" s="125">
        <v>4195.3725248131695</v>
      </c>
      <c r="Z531" s="125">
        <v>4061.0031247151551</v>
      </c>
      <c r="AA531" s="125">
        <v>4627.3940873640013</v>
      </c>
      <c r="AB531" s="125">
        <v>4626.9397653876003</v>
      </c>
      <c r="AC531" s="125">
        <v>3034.6289043015727</v>
      </c>
      <c r="AD531" s="125">
        <v>8849.0362801376868</v>
      </c>
      <c r="AE531" s="125">
        <v>5376.0190640828023</v>
      </c>
      <c r="AF531" s="125">
        <v>1136.1342856785639</v>
      </c>
      <c r="AG531" s="125">
        <v>3469.5690396818163</v>
      </c>
      <c r="AH531" s="125">
        <v>3284.2108590774792</v>
      </c>
      <c r="AI531" s="125">
        <v>4026.3637852850866</v>
      </c>
      <c r="AJ531" s="125">
        <v>2921.9343734254394</v>
      </c>
      <c r="AK531" s="125">
        <v>2672.834398835545</v>
      </c>
      <c r="AL531" s="125">
        <v>4247.671839322119</v>
      </c>
      <c r="AM531" s="125">
        <v>1394.8949401065072</v>
      </c>
      <c r="AN531" s="125">
        <v>2161.2902718252835</v>
      </c>
      <c r="AO531" s="125">
        <v>4212.404593766566</v>
      </c>
      <c r="AP531" s="125">
        <v>3889.8867339911071</v>
      </c>
      <c r="AQ531" s="125">
        <v>7631.8026009375999</v>
      </c>
      <c r="AR531" s="125">
        <v>4686.8144564147033</v>
      </c>
      <c r="AS531" s="125">
        <v>3920.8312774789338</v>
      </c>
      <c r="AT531" s="125">
        <v>4983.1015520834289</v>
      </c>
      <c r="AU531" s="125">
        <v>2446.9112121778585</v>
      </c>
      <c r="AV531" s="125">
        <v>498.4749044339838</v>
      </c>
      <c r="AW531" s="125">
        <v>1755.5860601061631</v>
      </c>
      <c r="AX531" s="125">
        <v>5898.8903953226445</v>
      </c>
      <c r="AY531" s="125">
        <v>1980.1548485858423</v>
      </c>
      <c r="AZ531" s="125">
        <v>4210.8323894006708</v>
      </c>
    </row>
    <row r="532" spans="2:52" ht="15.75">
      <c r="B532" s="141">
        <v>44153</v>
      </c>
      <c r="C532" s="125">
        <v>4563.7361953797081</v>
      </c>
      <c r="D532" s="125">
        <v>3329.8801069751594</v>
      </c>
      <c r="E532" s="125">
        <v>4575.2237625202197</v>
      </c>
      <c r="F532" s="125">
        <v>3904.9287709044647</v>
      </c>
      <c r="G532" s="125">
        <v>2658.707118843417</v>
      </c>
      <c r="H532" s="125">
        <v>3090.7427304483886</v>
      </c>
      <c r="I532" s="125">
        <v>2709.7077217866931</v>
      </c>
      <c r="J532" s="125">
        <v>3088.941468363998</v>
      </c>
      <c r="K532" s="125">
        <v>4161.5624056269453</v>
      </c>
      <c r="L532" s="125">
        <v>4090.4181739768678</v>
      </c>
      <c r="M532" s="125">
        <v>1173.4716939707218</v>
      </c>
      <c r="N532" s="125">
        <v>4842.1374072651452</v>
      </c>
      <c r="O532" s="125">
        <v>4808.8116143686057</v>
      </c>
      <c r="P532" s="125">
        <v>4001.582326930923</v>
      </c>
      <c r="Q532" s="125">
        <v>6211.4537644399106</v>
      </c>
      <c r="R532" s="125">
        <v>3261.3590373077245</v>
      </c>
      <c r="S532" s="125">
        <v>4350.6810457094562</v>
      </c>
      <c r="T532" s="125">
        <v>4525.1521147205058</v>
      </c>
      <c r="U532" s="125">
        <v>2894.1093159998827</v>
      </c>
      <c r="V532" s="125">
        <v>2890.4062782964743</v>
      </c>
      <c r="W532" s="125">
        <v>724.52432035593017</v>
      </c>
      <c r="X532" s="125">
        <v>3040.9781862015529</v>
      </c>
      <c r="Y532" s="125">
        <v>4314.2353969195156</v>
      </c>
      <c r="Z532" s="125">
        <v>4135.6644602825245</v>
      </c>
      <c r="AA532" s="125">
        <v>4669.9754807783002</v>
      </c>
      <c r="AB532" s="125">
        <v>4742.6393240023381</v>
      </c>
      <c r="AC532" s="125">
        <v>3066.1517530615833</v>
      </c>
      <c r="AD532" s="125">
        <v>9015.6331487089337</v>
      </c>
      <c r="AE532" s="125">
        <v>5495.6200701048738</v>
      </c>
      <c r="AF532" s="125">
        <v>1167.338395543507</v>
      </c>
      <c r="AG532" s="125">
        <v>3520.5571084222638</v>
      </c>
      <c r="AH532" s="125">
        <v>3395.0516981322066</v>
      </c>
      <c r="AI532" s="125">
        <v>4085.3914078192329</v>
      </c>
      <c r="AJ532" s="125">
        <v>2954.2986279698912</v>
      </c>
      <c r="AK532" s="125">
        <v>2737.660360017941</v>
      </c>
      <c r="AL532" s="125">
        <v>4334.8308592607837</v>
      </c>
      <c r="AM532" s="125">
        <v>1420.8059237182674</v>
      </c>
      <c r="AN532" s="125">
        <v>2208.8565411872437</v>
      </c>
      <c r="AO532" s="125">
        <v>4299.6809262510942</v>
      </c>
      <c r="AP532" s="125">
        <v>3920.5989800837369</v>
      </c>
      <c r="AQ532" s="125">
        <v>7761.5055227898138</v>
      </c>
      <c r="AR532" s="125">
        <v>4751.1748858646743</v>
      </c>
      <c r="AS532" s="125">
        <v>3943.1551378920735</v>
      </c>
      <c r="AT532" s="125">
        <v>5084.8674338751252</v>
      </c>
      <c r="AU532" s="125">
        <v>2473.4155842527812</v>
      </c>
      <c r="AV532" s="125">
        <v>514.56951049732345</v>
      </c>
      <c r="AW532" s="125">
        <v>1780.9667750513931</v>
      </c>
      <c r="AX532" s="125">
        <v>6018.1704077710456</v>
      </c>
      <c r="AY532" s="125">
        <v>2034.4074134862506</v>
      </c>
      <c r="AZ532" s="125">
        <v>4347.3066632965656</v>
      </c>
    </row>
    <row r="533" spans="2:52" ht="15.75">
      <c r="B533" s="141">
        <v>44154</v>
      </c>
      <c r="C533" s="125">
        <v>4606.5188822600585</v>
      </c>
      <c r="D533" s="125">
        <v>3406.5280624275624</v>
      </c>
      <c r="E533" s="125">
        <v>4632.6590934524384</v>
      </c>
      <c r="F533" s="125">
        <v>3952.482284996106</v>
      </c>
      <c r="G533" s="125">
        <v>2688.6031118594797</v>
      </c>
      <c r="H533" s="125">
        <v>3178.0213078504921</v>
      </c>
      <c r="I533" s="125">
        <v>2761.0920843920035</v>
      </c>
      <c r="J533" s="125">
        <v>3133.0266588501645</v>
      </c>
      <c r="K533" s="125">
        <v>4196.0193478484252</v>
      </c>
      <c r="L533" s="125">
        <v>4122.9025159871653</v>
      </c>
      <c r="M533" s="125">
        <v>1180.1308915737336</v>
      </c>
      <c r="N533" s="125">
        <v>4917.3445206046144</v>
      </c>
      <c r="O533" s="125">
        <v>4902.0240602018775</v>
      </c>
      <c r="P533" s="125">
        <v>4094.4406931164049</v>
      </c>
      <c r="Q533" s="125">
        <v>6326.2712305681243</v>
      </c>
      <c r="R533" s="125">
        <v>3326.9540669477951</v>
      </c>
      <c r="S533" s="125">
        <v>4443.9768593430026</v>
      </c>
      <c r="T533" s="125">
        <v>4573.3335816312183</v>
      </c>
      <c r="U533" s="125">
        <v>2930.3930454789584</v>
      </c>
      <c r="V533" s="125">
        <v>2928.5468537628758</v>
      </c>
      <c r="W533" s="125">
        <v>739.68987034783208</v>
      </c>
      <c r="X533" s="125">
        <v>3117.1196875482019</v>
      </c>
      <c r="Y533" s="125">
        <v>4432.2167525419081</v>
      </c>
      <c r="Z533" s="125">
        <v>4210.3257958498953</v>
      </c>
      <c r="AA533" s="125">
        <v>4713.0848815509098</v>
      </c>
      <c r="AB533" s="125">
        <v>4856.5477850137531</v>
      </c>
      <c r="AC533" s="125">
        <v>3099.577441544955</v>
      </c>
      <c r="AD533" s="125">
        <v>9175.2002180550007</v>
      </c>
      <c r="AE533" s="125">
        <v>5613.0424841679132</v>
      </c>
      <c r="AF533" s="125">
        <v>1198.0907287336374</v>
      </c>
      <c r="AG533" s="125">
        <v>3570.535130251822</v>
      </c>
      <c r="AH533" s="125">
        <v>3515.6078876382248</v>
      </c>
      <c r="AI533" s="125">
        <v>4148.9549787181468</v>
      </c>
      <c r="AJ533" s="125">
        <v>2988.5266617400134</v>
      </c>
      <c r="AK533" s="125">
        <v>2802.8285203431283</v>
      </c>
      <c r="AL533" s="125">
        <v>4420.6215887282033</v>
      </c>
      <c r="AM533" s="125">
        <v>1448.884623606044</v>
      </c>
      <c r="AN533" s="125">
        <v>2258.5162352506318</v>
      </c>
      <c r="AO533" s="125">
        <v>4386.9572587356224</v>
      </c>
      <c r="AP533" s="125">
        <v>3950.5010377348594</v>
      </c>
      <c r="AQ533" s="125">
        <v>7885.5888459362786</v>
      </c>
      <c r="AR533" s="125">
        <v>4812.9665043365012</v>
      </c>
      <c r="AS533" s="125">
        <v>3985.1384408702734</v>
      </c>
      <c r="AT533" s="125">
        <v>5188.9949899530811</v>
      </c>
      <c r="AU533" s="125">
        <v>2500.8655846569745</v>
      </c>
      <c r="AV533" s="125">
        <v>531.51120109031228</v>
      </c>
      <c r="AW533" s="125">
        <v>1802.0157529274729</v>
      </c>
      <c r="AX533" s="125">
        <v>6131.8047695222613</v>
      </c>
      <c r="AY533" s="125">
        <v>2088.604179392491</v>
      </c>
      <c r="AZ533" s="125">
        <v>4487.38470713075</v>
      </c>
    </row>
    <row r="534" spans="2:52" ht="15.75">
      <c r="B534" s="141">
        <v>44155</v>
      </c>
      <c r="C534" s="125">
        <v>4649.7793926659042</v>
      </c>
      <c r="D534" s="125">
        <v>3481.6137665586434</v>
      </c>
      <c r="E534" s="125">
        <v>4688.7168853340281</v>
      </c>
      <c r="F534" s="125">
        <v>4002.3576368511885</v>
      </c>
      <c r="G534" s="125">
        <v>2717.9376149718819</v>
      </c>
      <c r="H534" s="125">
        <v>3263.7940984668462</v>
      </c>
      <c r="I534" s="125">
        <v>2815.0088017358171</v>
      </c>
      <c r="J534" s="125">
        <v>3178.681604871113</v>
      </c>
      <c r="K534" s="125">
        <v>4231.5298727368581</v>
      </c>
      <c r="L534" s="125">
        <v>4156.2977596890914</v>
      </c>
      <c r="M534" s="125">
        <v>1186.9010758034624</v>
      </c>
      <c r="N534" s="125">
        <v>4995.2535901843848</v>
      </c>
      <c r="O534" s="125">
        <v>4991.5049417804385</v>
      </c>
      <c r="P534" s="125">
        <v>4188.1669539949817</v>
      </c>
      <c r="Q534" s="125">
        <v>6438.7659046731578</v>
      </c>
      <c r="R534" s="125">
        <v>3394.5347899390649</v>
      </c>
      <c r="S534" s="125">
        <v>4538.7045229492696</v>
      </c>
      <c r="T534" s="125">
        <v>4622.8118518480278</v>
      </c>
      <c r="U534" s="125">
        <v>2966.2995535045206</v>
      </c>
      <c r="V534" s="125">
        <v>2965.5484813713497</v>
      </c>
      <c r="W534" s="125">
        <v>754.9616960930058</v>
      </c>
      <c r="X534" s="125">
        <v>3191.5174685517745</v>
      </c>
      <c r="Y534" s="125">
        <v>4547.4269040452082</v>
      </c>
      <c r="Z534" s="125">
        <v>4284.1771131862679</v>
      </c>
      <c r="AA534" s="125">
        <v>4755.0422662690235</v>
      </c>
      <c r="AB534" s="125">
        <v>4968.2106908209989</v>
      </c>
      <c r="AC534" s="125">
        <v>3133.6119842562007</v>
      </c>
      <c r="AD534" s="125">
        <v>9333.3050891622242</v>
      </c>
      <c r="AE534" s="125">
        <v>5718.7965073995319</v>
      </c>
      <c r="AF534" s="125">
        <v>1229.7466152733925</v>
      </c>
      <c r="AG534" s="125">
        <v>3622.6844312688008</v>
      </c>
      <c r="AH534" s="125">
        <v>3642.9702728671318</v>
      </c>
      <c r="AI534" s="125">
        <v>4214.489692822609</v>
      </c>
      <c r="AJ534" s="125">
        <v>3025.5731291855218</v>
      </c>
      <c r="AK534" s="125">
        <v>2873.6393001049823</v>
      </c>
      <c r="AL534" s="125">
        <v>4506.4123181956238</v>
      </c>
      <c r="AM534" s="125">
        <v>1478.3079849962871</v>
      </c>
      <c r="AN534" s="125">
        <v>2308.495076150165</v>
      </c>
      <c r="AO534" s="125">
        <v>4476.6339600678411</v>
      </c>
      <c r="AP534" s="125">
        <v>3980.8498088759916</v>
      </c>
      <c r="AQ534" s="125">
        <v>8007.831266058447</v>
      </c>
      <c r="AR534" s="125">
        <v>4866.6479598097385</v>
      </c>
      <c r="AS534" s="125">
        <v>4027.029612536051</v>
      </c>
      <c r="AT534" s="125">
        <v>5294.3390310879213</v>
      </c>
      <c r="AU534" s="125">
        <v>2529.0168563354414</v>
      </c>
      <c r="AV534" s="125">
        <v>547.6744896830827</v>
      </c>
      <c r="AW534" s="125">
        <v>1832.0415007801162</v>
      </c>
      <c r="AX534" s="125">
        <v>6242.5365650958247</v>
      </c>
      <c r="AY534" s="125">
        <v>2141.6451089909797</v>
      </c>
      <c r="AZ534" s="125">
        <v>4641.3594802475145</v>
      </c>
    </row>
    <row r="535" spans="2:52" ht="15.75">
      <c r="B535" s="141">
        <v>44156</v>
      </c>
      <c r="C535" s="125">
        <v>4696.4458524699467</v>
      </c>
      <c r="D535" s="125">
        <v>3555.723063613897</v>
      </c>
      <c r="E535" s="125">
        <v>4747.463481960488</v>
      </c>
      <c r="F535" s="125">
        <v>4055.2947527899296</v>
      </c>
      <c r="G535" s="125">
        <v>2749.6532980620782</v>
      </c>
      <c r="H535" s="125">
        <v>3349.1178818208914</v>
      </c>
      <c r="I535" s="125">
        <v>2864.2695124243451</v>
      </c>
      <c r="J535" s="125">
        <v>3221.3584165597181</v>
      </c>
      <c r="K535" s="125">
        <v>4267.5838174730816</v>
      </c>
      <c r="L535" s="125">
        <v>4188.8063206513079</v>
      </c>
      <c r="M535" s="125">
        <v>1193.7923363532459</v>
      </c>
      <c r="N535" s="125">
        <v>5072.035512338467</v>
      </c>
      <c r="O535" s="125">
        <v>5077.4549293270475</v>
      </c>
      <c r="P535" s="125">
        <v>4282.2369775637344</v>
      </c>
      <c r="Q535" s="125">
        <v>6550.6221505612948</v>
      </c>
      <c r="R535" s="125">
        <v>3461.1402529108236</v>
      </c>
      <c r="S535" s="125">
        <v>4633.4321865555366</v>
      </c>
      <c r="T535" s="125">
        <v>4674.1861591261249</v>
      </c>
      <c r="U535" s="125">
        <v>3002.1273010068221</v>
      </c>
      <c r="V535" s="125">
        <v>3004.1545604228377</v>
      </c>
      <c r="W535" s="125">
        <v>770.98807968641006</v>
      </c>
      <c r="X535" s="125">
        <v>3264.3360311314309</v>
      </c>
      <c r="Y535" s="125">
        <v>4663.8656058206843</v>
      </c>
      <c r="Z535" s="125">
        <v>4353.4825523469635</v>
      </c>
      <c r="AA535" s="125">
        <v>4794.5948174733767</v>
      </c>
      <c r="AB535" s="125">
        <v>5076.5587294220941</v>
      </c>
      <c r="AC535" s="125">
        <v>3167.3904540483413</v>
      </c>
      <c r="AD535" s="125">
        <v>9487.9231798537567</v>
      </c>
      <c r="AE535" s="125">
        <v>5821.2789501638599</v>
      </c>
      <c r="AF535" s="125">
        <v>1262.0959264768135</v>
      </c>
      <c r="AG535" s="125">
        <v>3675.2165207647472</v>
      </c>
      <c r="AH535" s="125">
        <v>3770.2917800436485</v>
      </c>
      <c r="AI535" s="125">
        <v>4285.3859164461619</v>
      </c>
      <c r="AJ535" s="125">
        <v>3062.6181279318771</v>
      </c>
      <c r="AK535" s="125">
        <v>2946.3138430552522</v>
      </c>
      <c r="AL535" s="125">
        <v>4565.526798871445</v>
      </c>
      <c r="AM535" s="125">
        <v>1507.9887626943075</v>
      </c>
      <c r="AN535" s="125">
        <v>2359.3320426335986</v>
      </c>
      <c r="AO535" s="125">
        <v>4569.6280250884392</v>
      </c>
      <c r="AP535" s="125">
        <v>4012.2113155690085</v>
      </c>
      <c r="AQ535" s="125">
        <v>8130.1382792691884</v>
      </c>
      <c r="AR535" s="125">
        <v>4919.2060834464437</v>
      </c>
      <c r="AS535" s="125">
        <v>4070.3663097133394</v>
      </c>
      <c r="AT535" s="125">
        <v>5397.5575653651294</v>
      </c>
      <c r="AU535" s="125">
        <v>2558.2509979768074</v>
      </c>
      <c r="AV535" s="125">
        <v>562.37255098132459</v>
      </c>
      <c r="AW535" s="125">
        <v>1863.7425371571208</v>
      </c>
      <c r="AX535" s="125">
        <v>6351.1950991139238</v>
      </c>
      <c r="AY535" s="125">
        <v>2195.5230235019781</v>
      </c>
      <c r="AZ535" s="125">
        <v>4777.2660369613504</v>
      </c>
    </row>
    <row r="536" spans="2:52" ht="15.75">
      <c r="B536" s="141">
        <v>44157</v>
      </c>
      <c r="C536" s="125">
        <v>4742.573304028766</v>
      </c>
      <c r="D536" s="125">
        <v>3632.2733783587182</v>
      </c>
      <c r="E536" s="125">
        <v>4807.3935313795828</v>
      </c>
      <c r="F536" s="125">
        <v>4109.7549000933623</v>
      </c>
      <c r="G536" s="125">
        <v>2784.4562717429776</v>
      </c>
      <c r="H536" s="125">
        <v>3433.3030224489744</v>
      </c>
      <c r="I536" s="125">
        <v>2912.8490517433397</v>
      </c>
      <c r="J536" s="125">
        <v>3263.052297212525</v>
      </c>
      <c r="K536" s="125">
        <v>4303.9031532977615</v>
      </c>
      <c r="L536" s="125">
        <v>4221.3364095707866</v>
      </c>
      <c r="M536" s="125">
        <v>1201.0670052498692</v>
      </c>
      <c r="N536" s="125">
        <v>5152.5186349045589</v>
      </c>
      <c r="O536" s="125">
        <v>5166.1737150034378</v>
      </c>
      <c r="P536" s="125">
        <v>4376.239097391217</v>
      </c>
      <c r="Q536" s="125">
        <v>6659.5941498241591</v>
      </c>
      <c r="R536" s="125">
        <v>3529.523566934542</v>
      </c>
      <c r="S536" s="125">
        <v>4727.5959366451498</v>
      </c>
      <c r="T536" s="125">
        <v>4722.5059107495717</v>
      </c>
      <c r="U536" s="125">
        <v>3038.9499182766303</v>
      </c>
      <c r="V536" s="125">
        <v>3041.3641287190662</v>
      </c>
      <c r="W536" s="125">
        <v>784.7295345844683</v>
      </c>
      <c r="X536" s="125">
        <v>3334.9645725090772</v>
      </c>
      <c r="Y536" s="125">
        <v>4783.5795972908463</v>
      </c>
      <c r="Z536" s="125">
        <v>4421.7265883084201</v>
      </c>
      <c r="AA536" s="125">
        <v>4835.8321921574297</v>
      </c>
      <c r="AB536" s="125">
        <v>5183.2627008201362</v>
      </c>
      <c r="AC536" s="125">
        <v>3202.3198898864657</v>
      </c>
      <c r="AD536" s="125">
        <v>9634.7053876756163</v>
      </c>
      <c r="AE536" s="125">
        <v>5920.6744388981024</v>
      </c>
      <c r="AF536" s="125">
        <v>1293.89890309674</v>
      </c>
      <c r="AG536" s="125">
        <v>3727.738960130971</v>
      </c>
      <c r="AH536" s="125">
        <v>3890.5481971654749</v>
      </c>
      <c r="AI536" s="125">
        <v>4363.2112881852181</v>
      </c>
      <c r="AJ536" s="125">
        <v>3100.841023399264</v>
      </c>
      <c r="AK536" s="125">
        <v>3024.4269080963095</v>
      </c>
      <c r="AL536" s="125">
        <v>4614.4495011823074</v>
      </c>
      <c r="AM536" s="125">
        <v>1537.9100214166981</v>
      </c>
      <c r="AN536" s="125">
        <v>2410.6376862889933</v>
      </c>
      <c r="AO536" s="125">
        <v>4656.0143331687677</v>
      </c>
      <c r="AP536" s="125">
        <v>4043.9973388084313</v>
      </c>
      <c r="AQ536" s="125">
        <v>8250.7820204492036</v>
      </c>
      <c r="AR536" s="125">
        <v>4966.8399554198331</v>
      </c>
      <c r="AS536" s="125">
        <v>4117.5587269496255</v>
      </c>
      <c r="AT536" s="125">
        <v>5495.0278735493639</v>
      </c>
      <c r="AU536" s="125">
        <v>2588.5663359026139</v>
      </c>
      <c r="AV536" s="125">
        <v>577.6200725150145</v>
      </c>
      <c r="AW536" s="125">
        <v>1898.4151939401606</v>
      </c>
      <c r="AX536" s="125">
        <v>6453.6878268729924</v>
      </c>
      <c r="AY536" s="125">
        <v>2249.5125360013117</v>
      </c>
      <c r="AZ536" s="125">
        <v>4912.678926560352</v>
      </c>
    </row>
    <row r="537" spans="2:52" ht="15.75">
      <c r="B537" s="141">
        <v>44158</v>
      </c>
      <c r="C537" s="125">
        <v>4789.3271705752777</v>
      </c>
      <c r="D537" s="125">
        <v>3710.0539660190811</v>
      </c>
      <c r="E537" s="125">
        <v>4867.8443000274374</v>
      </c>
      <c r="F537" s="125">
        <v>4162.9452003697897</v>
      </c>
      <c r="G537" s="125">
        <v>2820.4024721304954</v>
      </c>
      <c r="H537" s="125">
        <v>3517.3542051092963</v>
      </c>
      <c r="I537" s="125">
        <v>2952.0003779299032</v>
      </c>
      <c r="J537" s="125">
        <v>3313.3138155504971</v>
      </c>
      <c r="K537" s="125">
        <v>4345.4950584412127</v>
      </c>
      <c r="L537" s="125">
        <v>4254.1140699987718</v>
      </c>
      <c r="M537" s="125">
        <v>1208.5131989332367</v>
      </c>
      <c r="N537" s="125">
        <v>5225.0717557239714</v>
      </c>
      <c r="O537" s="125">
        <v>5251.9726362025749</v>
      </c>
      <c r="P537" s="125">
        <v>4468.3144485601888</v>
      </c>
      <c r="Q537" s="125">
        <v>6764.2148759207967</v>
      </c>
      <c r="R537" s="125">
        <v>3586.277304922336</v>
      </c>
      <c r="S537" s="125">
        <v>4821.7596867347629</v>
      </c>
      <c r="T537" s="125">
        <v>4764.5198794722737</v>
      </c>
      <c r="U537" s="125">
        <v>3070.5245975228454</v>
      </c>
      <c r="V537" s="125">
        <v>3078.6327710743167</v>
      </c>
      <c r="W537" s="125">
        <v>798.61977553710699</v>
      </c>
      <c r="X537" s="125">
        <v>3394.1738197942127</v>
      </c>
      <c r="Y537" s="125">
        <v>4883.3758757916939</v>
      </c>
      <c r="Z537" s="125">
        <v>4490.2545961784463</v>
      </c>
      <c r="AA537" s="125">
        <v>4874.0311244977511</v>
      </c>
      <c r="AB537" s="125">
        <v>5288.3760706152252</v>
      </c>
      <c r="AC537" s="125">
        <v>3237.0831507451694</v>
      </c>
      <c r="AD537" s="125">
        <v>9769.9774708994428</v>
      </c>
      <c r="AE537" s="125">
        <v>6021.6429448773406</v>
      </c>
      <c r="AF537" s="125">
        <v>1320.1544824073433</v>
      </c>
      <c r="AG537" s="125">
        <v>3780.2565744323351</v>
      </c>
      <c r="AH537" s="125">
        <v>3997.3761740772784</v>
      </c>
      <c r="AI537" s="125">
        <v>4441.6210459099193</v>
      </c>
      <c r="AJ537" s="125">
        <v>3140.7367672023788</v>
      </c>
      <c r="AK537" s="125">
        <v>3093.0231705483861</v>
      </c>
      <c r="AL537" s="125">
        <v>4652.8302294139339</v>
      </c>
      <c r="AM537" s="125">
        <v>1568.8440100867904</v>
      </c>
      <c r="AN537" s="125">
        <v>2463.392881483383</v>
      </c>
      <c r="AO537" s="125">
        <v>4728.3760142738338</v>
      </c>
      <c r="AP537" s="125">
        <v>4076.7461544766325</v>
      </c>
      <c r="AQ537" s="125">
        <v>8354.1309621641158</v>
      </c>
      <c r="AR537" s="125">
        <v>5017.6471875347906</v>
      </c>
      <c r="AS537" s="125">
        <v>4164.864953454201</v>
      </c>
      <c r="AT537" s="125">
        <v>5591.8787992321086</v>
      </c>
      <c r="AU537" s="125">
        <v>2617.2079953695347</v>
      </c>
      <c r="AV537" s="125">
        <v>591.26500169531369</v>
      </c>
      <c r="AW537" s="125">
        <v>1929.3601930547716</v>
      </c>
      <c r="AX537" s="125">
        <v>6551.8083036358048</v>
      </c>
      <c r="AY537" s="125">
        <v>2303.5658187796935</v>
      </c>
      <c r="AZ537" s="125">
        <v>5026.0248961262678</v>
      </c>
    </row>
    <row r="538" spans="2:52" ht="15.75">
      <c r="B538" s="141">
        <v>44159</v>
      </c>
      <c r="C538" s="125">
        <v>4831.5766763265692</v>
      </c>
      <c r="D538" s="125">
        <v>3791.779238265784</v>
      </c>
      <c r="E538" s="125">
        <v>4923.5186532042126</v>
      </c>
      <c r="F538" s="125">
        <v>4215.82343623</v>
      </c>
      <c r="G538" s="125">
        <v>2856.2148983619577</v>
      </c>
      <c r="H538" s="125">
        <v>3597.6967366251406</v>
      </c>
      <c r="I538" s="125">
        <v>2996.5249441549668</v>
      </c>
      <c r="J538" s="125">
        <v>3369.8543560275971</v>
      </c>
      <c r="K538" s="125">
        <v>4381.2037952202718</v>
      </c>
      <c r="L538" s="125">
        <v>4286.31854856467</v>
      </c>
      <c r="M538" s="125">
        <v>1215.8988544565771</v>
      </c>
      <c r="N538" s="125">
        <v>5294.9069323963358</v>
      </c>
      <c r="O538" s="125">
        <v>5331.6409693602836</v>
      </c>
      <c r="P538" s="125">
        <v>4557.9176791485843</v>
      </c>
      <c r="Q538" s="125">
        <v>6856.0443983810183</v>
      </c>
      <c r="R538" s="125">
        <v>3648.786675812155</v>
      </c>
      <c r="S538" s="125">
        <v>4912.4173658295276</v>
      </c>
      <c r="T538" s="125">
        <v>4807.2129797841899</v>
      </c>
      <c r="U538" s="125">
        <v>3106.6093530484186</v>
      </c>
      <c r="V538" s="125">
        <v>3112.8413771722712</v>
      </c>
      <c r="W538" s="125">
        <v>811.00090079328481</v>
      </c>
      <c r="X538" s="125">
        <v>3463.7223703113004</v>
      </c>
      <c r="Y538" s="125">
        <v>4980.3958839867564</v>
      </c>
      <c r="Z538" s="125">
        <v>4555.6612406928207</v>
      </c>
      <c r="AA538" s="125">
        <v>4910.2188288095995</v>
      </c>
      <c r="AB538" s="125">
        <v>5375.2977699765534</v>
      </c>
      <c r="AC538" s="125">
        <v>3272.0452767431802</v>
      </c>
      <c r="AD538" s="125">
        <v>9889.8589803529303</v>
      </c>
      <c r="AE538" s="125">
        <v>6113.2545830189765</v>
      </c>
      <c r="AF538" s="125">
        <v>1346.5886711010123</v>
      </c>
      <c r="AG538" s="125">
        <v>3833.7536769004687</v>
      </c>
      <c r="AH538" s="125">
        <v>4097.8953049036008</v>
      </c>
      <c r="AI538" s="125">
        <v>4518.6254944786651</v>
      </c>
      <c r="AJ538" s="125">
        <v>3183.8210568675395</v>
      </c>
      <c r="AK538" s="125">
        <v>3171.7106412934149</v>
      </c>
      <c r="AL538" s="125">
        <v>4691.2109576455614</v>
      </c>
      <c r="AM538" s="125">
        <v>1598.165759776595</v>
      </c>
      <c r="AN538" s="125">
        <v>2516.7640523894929</v>
      </c>
      <c r="AO538" s="125">
        <v>4808.6535184889772</v>
      </c>
      <c r="AP538" s="125">
        <v>4109.76965732192</v>
      </c>
      <c r="AQ538" s="125">
        <v>8470.5600043148188</v>
      </c>
      <c r="AR538" s="125">
        <v>5070.3287312429211</v>
      </c>
      <c r="AS538" s="125">
        <v>4207.4360246448205</v>
      </c>
      <c r="AT538" s="125">
        <v>5678.5923494408135</v>
      </c>
      <c r="AU538" s="125">
        <v>2647.2304395650358</v>
      </c>
      <c r="AV538" s="125">
        <v>603.78811622823935</v>
      </c>
      <c r="AW538" s="125">
        <v>1964.2992451014834</v>
      </c>
      <c r="AX538" s="125">
        <v>6636.0538761428152</v>
      </c>
      <c r="AY538" s="125">
        <v>2355.9052753086503</v>
      </c>
      <c r="AZ538" s="125">
        <v>5140.6544001907532</v>
      </c>
    </row>
    <row r="539" spans="2:52" ht="15.75">
      <c r="B539" s="141">
        <v>44160</v>
      </c>
      <c r="C539" s="125">
        <v>4873.1968535320848</v>
      </c>
      <c r="D539" s="125">
        <v>3873.0163069745736</v>
      </c>
      <c r="E539" s="125">
        <v>4976.5610073701655</v>
      </c>
      <c r="F539" s="125">
        <v>4269.6790813938387</v>
      </c>
      <c r="G539" s="125">
        <v>2890.7814171832347</v>
      </c>
      <c r="H539" s="125">
        <v>3673.6161745017857</v>
      </c>
      <c r="I539" s="125">
        <v>3041.0495103800299</v>
      </c>
      <c r="J539" s="125">
        <v>3427.5098630527673</v>
      </c>
      <c r="K539" s="125">
        <v>4415.5070899694883</v>
      </c>
      <c r="L539" s="125">
        <v>4314.2510731114862</v>
      </c>
      <c r="M539" s="125">
        <v>1222.4975138995615</v>
      </c>
      <c r="N539" s="125">
        <v>5365.4615648723311</v>
      </c>
      <c r="O539" s="125">
        <v>5406.7795668154449</v>
      </c>
      <c r="P539" s="125">
        <v>4642.426007149882</v>
      </c>
      <c r="Q539" s="125">
        <v>6940.1856150803078</v>
      </c>
      <c r="R539" s="125">
        <v>3707.219140063039</v>
      </c>
      <c r="S539" s="125">
        <v>5003.0750449242923</v>
      </c>
      <c r="T539" s="125">
        <v>4849.9060800961033</v>
      </c>
      <c r="U539" s="125">
        <v>3142.534514882122</v>
      </c>
      <c r="V539" s="125">
        <v>3146.6506426312435</v>
      </c>
      <c r="W539" s="125">
        <v>823.2013572689001</v>
      </c>
      <c r="X539" s="125">
        <v>3534.0018815300377</v>
      </c>
      <c r="Y539" s="125">
        <v>5084.432560746618</v>
      </c>
      <c r="Z539" s="125">
        <v>4605.0374382046875</v>
      </c>
      <c r="AA539" s="125">
        <v>4951.5234044301642</v>
      </c>
      <c r="AB539" s="125">
        <v>5459.5461893329184</v>
      </c>
      <c r="AC539" s="125">
        <v>3307.0469033510522</v>
      </c>
      <c r="AD539" s="125">
        <v>10001.867114674209</v>
      </c>
      <c r="AE539" s="125">
        <v>6204.0464797794184</v>
      </c>
      <c r="AF539" s="125">
        <v>1375.176678825763</v>
      </c>
      <c r="AG539" s="125">
        <v>3884.992649013685</v>
      </c>
      <c r="AH539" s="125">
        <v>4196.9700778788219</v>
      </c>
      <c r="AI539" s="125">
        <v>4599.7716627710688</v>
      </c>
      <c r="AJ539" s="125">
        <v>3226.8084123885747</v>
      </c>
      <c r="AK539" s="125">
        <v>3249.2150807162229</v>
      </c>
      <c r="AL539" s="125">
        <v>4704.0021268793726</v>
      </c>
      <c r="AM539" s="125">
        <v>1628.1005667257109</v>
      </c>
      <c r="AN539" s="125">
        <v>2571.5579932819151</v>
      </c>
      <c r="AO539" s="125">
        <v>4888.9310227041187</v>
      </c>
      <c r="AP539" s="125">
        <v>4140.7621398275378</v>
      </c>
      <c r="AQ539" s="125">
        <v>8581.7408580190622</v>
      </c>
      <c r="AR539" s="125">
        <v>5128.0202931046797</v>
      </c>
      <c r="AS539" s="125">
        <v>4244.7861572377915</v>
      </c>
      <c r="AT539" s="125">
        <v>5759.2814022249468</v>
      </c>
      <c r="AU539" s="125">
        <v>2677.6010088799858</v>
      </c>
      <c r="AV539" s="125">
        <v>614.93758017254424</v>
      </c>
      <c r="AW539" s="125">
        <v>2000.6453143859014</v>
      </c>
      <c r="AX539" s="125">
        <v>6716.481703111006</v>
      </c>
      <c r="AY539" s="125">
        <v>2405.701891960553</v>
      </c>
      <c r="AZ539" s="125">
        <v>5252.1738014317825</v>
      </c>
    </row>
    <row r="540" spans="2:52" ht="15.75">
      <c r="B540" s="141">
        <v>44161</v>
      </c>
      <c r="C540" s="125">
        <v>4916.0931691776441</v>
      </c>
      <c r="D540" s="125">
        <v>3955.6008174480044</v>
      </c>
      <c r="E540" s="125">
        <v>5028.9832322727761</v>
      </c>
      <c r="F540" s="125">
        <v>4321.3561636519971</v>
      </c>
      <c r="G540" s="125">
        <v>2925.816145550707</v>
      </c>
      <c r="H540" s="125">
        <v>3748.4639486363481</v>
      </c>
      <c r="I540" s="125">
        <v>3085.5740766050926</v>
      </c>
      <c r="J540" s="125">
        <v>3483.9330386300708</v>
      </c>
      <c r="K540" s="125">
        <v>4450.3138961321401</v>
      </c>
      <c r="L540" s="125">
        <v>4341.6776906626565</v>
      </c>
      <c r="M540" s="125">
        <v>1228.4302535822446</v>
      </c>
      <c r="N540" s="125">
        <v>5436.0561671151936</v>
      </c>
      <c r="O540" s="125">
        <v>5478.7232237576591</v>
      </c>
      <c r="P540" s="125">
        <v>4722.966210270768</v>
      </c>
      <c r="Q540" s="125">
        <v>7019.1922388862558</v>
      </c>
      <c r="R540" s="125">
        <v>3767.4134674967095</v>
      </c>
      <c r="S540" s="125">
        <v>5093.7327240190571</v>
      </c>
      <c r="T540" s="125">
        <v>4886.9448721539393</v>
      </c>
      <c r="U540" s="125">
        <v>3178.0036947390518</v>
      </c>
      <c r="V540" s="125">
        <v>3181.08609311584</v>
      </c>
      <c r="W540" s="125">
        <v>833.44633988431235</v>
      </c>
      <c r="X540" s="125">
        <v>3604.2813927487755</v>
      </c>
      <c r="Y540" s="125">
        <v>5192.879353019589</v>
      </c>
      <c r="Z540" s="125">
        <v>4661.8457857498061</v>
      </c>
      <c r="AA540" s="125">
        <v>4996.600832629204</v>
      </c>
      <c r="AB540" s="125">
        <v>5541.3619238847668</v>
      </c>
      <c r="AC540" s="125">
        <v>3341.1032395022226</v>
      </c>
      <c r="AD540" s="125">
        <v>10111.625713243429</v>
      </c>
      <c r="AE540" s="125">
        <v>6295.6581179210534</v>
      </c>
      <c r="AF540" s="125">
        <v>1405.4562224724855</v>
      </c>
      <c r="AG540" s="125">
        <v>3937.4539708916705</v>
      </c>
      <c r="AH540" s="125">
        <v>4289.0887689390565</v>
      </c>
      <c r="AI540" s="125">
        <v>4676.943078764285</v>
      </c>
      <c r="AJ540" s="125">
        <v>3271.2174686901058</v>
      </c>
      <c r="AK540" s="125">
        <v>3326.2257756615754</v>
      </c>
      <c r="AL540" s="125">
        <v>4775.7128224738417</v>
      </c>
      <c r="AM540" s="125">
        <v>1658.4147240231298</v>
      </c>
      <c r="AN540" s="125">
        <v>2624.6267558223071</v>
      </c>
      <c r="AO540" s="125">
        <v>4969.2085269192603</v>
      </c>
      <c r="AP540" s="125">
        <v>4172.2651520360223</v>
      </c>
      <c r="AQ540" s="125">
        <v>8692.1142981161574</v>
      </c>
      <c r="AR540" s="125">
        <v>5182.4966575125227</v>
      </c>
      <c r="AS540" s="125">
        <v>4280.7966906944966</v>
      </c>
      <c r="AT540" s="125">
        <v>5833.3978709105268</v>
      </c>
      <c r="AU540" s="125">
        <v>2705.7137859538984</v>
      </c>
      <c r="AV540" s="125">
        <v>625.72073729321698</v>
      </c>
      <c r="AW540" s="125">
        <v>2040.867247154453</v>
      </c>
      <c r="AX540" s="125">
        <v>6796.9978583821512</v>
      </c>
      <c r="AY540" s="125">
        <v>2457.6666981000999</v>
      </c>
      <c r="AZ540" s="125">
        <v>5358.8058982359553</v>
      </c>
    </row>
    <row r="541" spans="2:52" ht="15.75">
      <c r="B541" s="141">
        <v>44162</v>
      </c>
      <c r="C541" s="125">
        <v>4961.0901602005342</v>
      </c>
      <c r="D541" s="125">
        <v>4038.3610811950834</v>
      </c>
      <c r="E541" s="125">
        <v>5081.8551692365891</v>
      </c>
      <c r="F541" s="125">
        <v>4369.427822434719</v>
      </c>
      <c r="G541" s="125">
        <v>2962.9106343696662</v>
      </c>
      <c r="H541" s="125">
        <v>3824.4131549502722</v>
      </c>
      <c r="I541" s="125">
        <v>3127.8668048723302</v>
      </c>
      <c r="J541" s="125">
        <v>3537.9062219241155</v>
      </c>
      <c r="K541" s="125">
        <v>4485.328226153435</v>
      </c>
      <c r="L541" s="125">
        <v>4369.2698043852752</v>
      </c>
      <c r="M541" s="125">
        <v>1234.1410200114944</v>
      </c>
      <c r="N541" s="125">
        <v>5504.8681177557291</v>
      </c>
      <c r="O541" s="125">
        <v>5548.2633474699496</v>
      </c>
      <c r="P541" s="125">
        <v>4803.7377105103515</v>
      </c>
      <c r="Q541" s="125">
        <v>7092.6567624263707</v>
      </c>
      <c r="R541" s="125">
        <v>3827.55663374903</v>
      </c>
      <c r="S541" s="125">
        <v>5169.1843525473541</v>
      </c>
      <c r="T541" s="125">
        <v>4921.5283423123128</v>
      </c>
      <c r="U541" s="125">
        <v>3212.1899071249691</v>
      </c>
      <c r="V541" s="125">
        <v>3218.116076272644</v>
      </c>
      <c r="W541" s="125">
        <v>845.94436846908923</v>
      </c>
      <c r="X541" s="125">
        <v>3672.9115934215197</v>
      </c>
      <c r="Y541" s="125">
        <v>5299.9354770463242</v>
      </c>
      <c r="Z541" s="125">
        <v>4719.7225194099456</v>
      </c>
      <c r="AA541" s="125">
        <v>5043.96309266966</v>
      </c>
      <c r="AB541" s="125">
        <v>5619.114272829077</v>
      </c>
      <c r="AC541" s="125">
        <v>3375.588634001896</v>
      </c>
      <c r="AD541" s="125">
        <v>10210.117886921087</v>
      </c>
      <c r="AE541" s="125">
        <v>6387.8679457192366</v>
      </c>
      <c r="AF541" s="125">
        <v>1436.4712165200651</v>
      </c>
      <c r="AG541" s="125">
        <v>3989.511595676292</v>
      </c>
      <c r="AH541" s="125">
        <v>4377.296792987343</v>
      </c>
      <c r="AI541" s="125">
        <v>4750.8818199004018</v>
      </c>
      <c r="AJ541" s="125">
        <v>3315.9070465299383</v>
      </c>
      <c r="AK541" s="125">
        <v>3396.8153481204104</v>
      </c>
      <c r="AL541" s="125">
        <v>4847.4235180683118</v>
      </c>
      <c r="AM541" s="125">
        <v>1689.2301657093772</v>
      </c>
      <c r="AN541" s="125">
        <v>2677.1598873090293</v>
      </c>
      <c r="AO541" s="125">
        <v>5052.1426191287546</v>
      </c>
      <c r="AP541" s="125">
        <v>4204.5062126193061</v>
      </c>
      <c r="AQ541" s="125">
        <v>8798.951266613949</v>
      </c>
      <c r="AR541" s="125">
        <v>5245.1333896937713</v>
      </c>
      <c r="AS541" s="125">
        <v>4318.8193326000828</v>
      </c>
      <c r="AT541" s="125">
        <v>5905.9681113369898</v>
      </c>
      <c r="AU541" s="125">
        <v>2733.2976806348024</v>
      </c>
      <c r="AV541" s="125">
        <v>636.2062701196885</v>
      </c>
      <c r="AW541" s="125">
        <v>2073.6638809538849</v>
      </c>
      <c r="AX541" s="125">
        <v>6875.6026873199171</v>
      </c>
      <c r="AY541" s="125">
        <v>2511.2975027797861</v>
      </c>
      <c r="AZ541" s="125">
        <v>5454.429218379325</v>
      </c>
    </row>
    <row r="542" spans="2:52" ht="15.75">
      <c r="B542" s="141">
        <v>44163</v>
      </c>
      <c r="C542" s="125">
        <v>5007.8090640500586</v>
      </c>
      <c r="D542" s="125">
        <v>4119.6957906114558</v>
      </c>
      <c r="E542" s="125">
        <v>5133.9128906790693</v>
      </c>
      <c r="F542" s="125">
        <v>4428.8397843426847</v>
      </c>
      <c r="G542" s="125">
        <v>2998.8814202777567</v>
      </c>
      <c r="H542" s="125">
        <v>3900.9949405563998</v>
      </c>
      <c r="I542" s="125">
        <v>3173.8418654254601</v>
      </c>
      <c r="J542" s="125">
        <v>3591.8794052181606</v>
      </c>
      <c r="K542" s="125">
        <v>4520.6338877455155</v>
      </c>
      <c r="L542" s="125">
        <v>4398.4307679933254</v>
      </c>
      <c r="M542" s="125">
        <v>1239.7206204273509</v>
      </c>
      <c r="N542" s="125">
        <v>5573.4162679349338</v>
      </c>
      <c r="O542" s="125">
        <v>5621.2678509268726</v>
      </c>
      <c r="P542" s="125">
        <v>4884.0232746014781</v>
      </c>
      <c r="Q542" s="125">
        <v>7162.0326286625286</v>
      </c>
      <c r="R542" s="125">
        <v>3892.5633098035601</v>
      </c>
      <c r="S542" s="125">
        <v>5244.6359810756503</v>
      </c>
      <c r="T542" s="125">
        <v>4962.5128581735398</v>
      </c>
      <c r="U542" s="125">
        <v>3247.6611596272478</v>
      </c>
      <c r="V542" s="125">
        <v>3254.0189263833258</v>
      </c>
      <c r="W542" s="125">
        <v>858.495534930502</v>
      </c>
      <c r="X542" s="125">
        <v>3741.1541417456392</v>
      </c>
      <c r="Y542" s="125">
        <v>5399.7292224538251</v>
      </c>
      <c r="Z542" s="125">
        <v>4775.6556748434132</v>
      </c>
      <c r="AA542" s="125">
        <v>5097.8774440200596</v>
      </c>
      <c r="AB542" s="125">
        <v>5695.3161193705073</v>
      </c>
      <c r="AC542" s="125">
        <v>3409.7784549726011</v>
      </c>
      <c r="AD542" s="125">
        <v>10297.418620232251</v>
      </c>
      <c r="AE542" s="125">
        <v>6480.2697850121158</v>
      </c>
      <c r="AF542" s="125">
        <v>1472.0249901843636</v>
      </c>
      <c r="AG542" s="125">
        <v>4042.3347974188478</v>
      </c>
      <c r="AH542" s="125">
        <v>4467.037744000243</v>
      </c>
      <c r="AI542" s="125">
        <v>4824.1016735144958</v>
      </c>
      <c r="AJ542" s="125">
        <v>3362.8922011465443</v>
      </c>
      <c r="AK542" s="125">
        <v>3467.9255521322057</v>
      </c>
      <c r="AL542" s="125">
        <v>4919.1342136627809</v>
      </c>
      <c r="AM542" s="125">
        <v>1720.8009210355488</v>
      </c>
      <c r="AN542" s="125">
        <v>2728.5693094810727</v>
      </c>
      <c r="AO542" s="125">
        <v>5139.5538037957385</v>
      </c>
      <c r="AP542" s="125">
        <v>4237.693417923665</v>
      </c>
      <c r="AQ542" s="125">
        <v>8896.712906167395</v>
      </c>
      <c r="AR542" s="125">
        <v>5316.9513200697056</v>
      </c>
      <c r="AS542" s="125">
        <v>4357.8076289032715</v>
      </c>
      <c r="AT542" s="125">
        <v>5977.6872578225548</v>
      </c>
      <c r="AU542" s="125">
        <v>2760.3777980995824</v>
      </c>
      <c r="AV542" s="125">
        <v>647.49309912285548</v>
      </c>
      <c r="AW542" s="125">
        <v>2104.0498252193806</v>
      </c>
      <c r="AX542" s="125">
        <v>6949.0231355870364</v>
      </c>
      <c r="AY542" s="125">
        <v>2564.9841064536399</v>
      </c>
      <c r="AZ542" s="125">
        <v>5549.3614045619279</v>
      </c>
    </row>
    <row r="543" spans="2:52" ht="15.75">
      <c r="B543" s="141">
        <v>44164</v>
      </c>
      <c r="C543" s="125">
        <v>5058.8254660709599</v>
      </c>
      <c r="D543" s="125">
        <v>4201.5577598487744</v>
      </c>
      <c r="E543" s="125">
        <v>5187.1398634806737</v>
      </c>
      <c r="F543" s="125">
        <v>4487.9730472122656</v>
      </c>
      <c r="G543" s="125">
        <v>3035.7231844073017</v>
      </c>
      <c r="H543" s="125">
        <v>3976.7605748404312</v>
      </c>
      <c r="I543" s="125">
        <v>3223.0224383058085</v>
      </c>
      <c r="J543" s="125">
        <v>3646.2046832115961</v>
      </c>
      <c r="K543" s="125">
        <v>4557.112857307613</v>
      </c>
      <c r="L543" s="125">
        <v>4431.0321682712329</v>
      </c>
      <c r="M543" s="125">
        <v>1244.9773506563949</v>
      </c>
      <c r="N543" s="125">
        <v>5639.2144981535967</v>
      </c>
      <c r="O543" s="125">
        <v>5692.4449025237063</v>
      </c>
      <c r="P543" s="125">
        <v>4965.6117417282057</v>
      </c>
      <c r="Q543" s="125">
        <v>7230.8606238756765</v>
      </c>
      <c r="R543" s="125">
        <v>3958.5164677130897</v>
      </c>
      <c r="S543" s="125">
        <v>5314.5808715239273</v>
      </c>
      <c r="T543" s="125">
        <v>5010.7496389693451</v>
      </c>
      <c r="U543" s="125">
        <v>3286.0113165192465</v>
      </c>
      <c r="V543" s="125">
        <v>3289.2719618447741</v>
      </c>
      <c r="W543" s="125">
        <v>874.76635275643173</v>
      </c>
      <c r="X543" s="125">
        <v>3813.3247098089591</v>
      </c>
      <c r="Y543" s="125">
        <v>5496.4275277941133</v>
      </c>
      <c r="Z543" s="125">
        <v>4828.2090990372044</v>
      </c>
      <c r="AA543" s="125">
        <v>5153.8174235996148</v>
      </c>
      <c r="AB543" s="125">
        <v>5772.5070795137726</v>
      </c>
      <c r="AC543" s="125">
        <v>3443.9505687733676</v>
      </c>
      <c r="AD543" s="125">
        <v>10384.831830331017</v>
      </c>
      <c r="AE543" s="125">
        <v>6572.2432909706749</v>
      </c>
      <c r="AF543" s="125">
        <v>1509.3858705479113</v>
      </c>
      <c r="AG543" s="125">
        <v>4095.6903646510609</v>
      </c>
      <c r="AH543" s="125">
        <v>4554.6598492976091</v>
      </c>
      <c r="AI543" s="125">
        <v>4892.5444035951432</v>
      </c>
      <c r="AJ543" s="125">
        <v>3411.971720755907</v>
      </c>
      <c r="AK543" s="125">
        <v>3535.369336756954</v>
      </c>
      <c r="AL543" s="125">
        <v>4990.84490925725</v>
      </c>
      <c r="AM543" s="125">
        <v>1753.5097274066297</v>
      </c>
      <c r="AN543" s="125">
        <v>2781.6882874327462</v>
      </c>
      <c r="AO543" s="125">
        <v>5229.7429434212836</v>
      </c>
      <c r="AP543" s="125">
        <v>4272.7784619060767</v>
      </c>
      <c r="AQ543" s="125">
        <v>8994.5875836258456</v>
      </c>
      <c r="AR543" s="125">
        <v>5392.9132362336732</v>
      </c>
      <c r="AS543" s="125">
        <v>4396.9984170214675</v>
      </c>
      <c r="AT543" s="125">
        <v>6059.3120683427542</v>
      </c>
      <c r="AU543" s="125">
        <v>2786.4905294151249</v>
      </c>
      <c r="AV543" s="125">
        <v>662.00800700928107</v>
      </c>
      <c r="AW543" s="125">
        <v>2134.8841389779586</v>
      </c>
      <c r="AX543" s="125">
        <v>7018.9300802477355</v>
      </c>
      <c r="AY543" s="125">
        <v>2619.6272643132188</v>
      </c>
      <c r="AZ543" s="125">
        <v>5641.8252551703608</v>
      </c>
    </row>
    <row r="544" spans="2:52" ht="15.75">
      <c r="B544" s="141">
        <v>44165</v>
      </c>
      <c r="C544" s="125">
        <v>5112.4407619012654</v>
      </c>
      <c r="D544" s="125">
        <v>4287.4620543800165</v>
      </c>
      <c r="E544" s="125">
        <v>5242.4544470084866</v>
      </c>
      <c r="F544" s="125">
        <v>4550.9649178949685</v>
      </c>
      <c r="G544" s="125">
        <v>3073.9934395924597</v>
      </c>
      <c r="H544" s="125">
        <v>4052.4865178747559</v>
      </c>
      <c r="I544" s="125">
        <v>3291.2397475194239</v>
      </c>
      <c r="J544" s="125">
        <v>3703.0826477756123</v>
      </c>
      <c r="K544" s="125">
        <v>4589.4992169266789</v>
      </c>
      <c r="L544" s="125">
        <v>4466.6353730897927</v>
      </c>
      <c r="M544" s="125">
        <v>1250.4560541388728</v>
      </c>
      <c r="N544" s="125">
        <v>5714.3656538194509</v>
      </c>
      <c r="O544" s="125">
        <v>5762.4235695879852</v>
      </c>
      <c r="P544" s="125">
        <v>5051.6288059808257</v>
      </c>
      <c r="Q544" s="125">
        <v>7307.3361741125045</v>
      </c>
      <c r="R544" s="125">
        <v>4036.7355188516003</v>
      </c>
      <c r="S544" s="125">
        <v>5384.5257619722024</v>
      </c>
      <c r="T544" s="125">
        <v>5067.4156412547909</v>
      </c>
      <c r="U544" s="125">
        <v>3337.7859973365266</v>
      </c>
      <c r="V544" s="125">
        <v>3327.8662260844576</v>
      </c>
      <c r="W544" s="125">
        <v>891.55792177339379</v>
      </c>
      <c r="X544" s="125">
        <v>3896.8773802265464</v>
      </c>
      <c r="Y544" s="125">
        <v>5608.7018241109135</v>
      </c>
      <c r="Z544" s="125">
        <v>4889.095469400444</v>
      </c>
      <c r="AA544" s="125">
        <v>5216.8375018474253</v>
      </c>
      <c r="AB544" s="125">
        <v>5845.220295648729</v>
      </c>
      <c r="AC544" s="125">
        <v>3480.1154202371808</v>
      </c>
      <c r="AD544" s="125">
        <v>10473.257331518207</v>
      </c>
      <c r="AE544" s="125">
        <v>6659.0767969174176</v>
      </c>
      <c r="AF544" s="125">
        <v>1552.97706645015</v>
      </c>
      <c r="AG544" s="125">
        <v>4150.1492633814732</v>
      </c>
      <c r="AH544" s="125">
        <v>4643.6786213849582</v>
      </c>
      <c r="AI544" s="125">
        <v>4960.959305771712</v>
      </c>
      <c r="AJ544" s="125">
        <v>3463.9093289177972</v>
      </c>
      <c r="AK544" s="125">
        <v>3613.7158304989875</v>
      </c>
      <c r="AL544" s="125">
        <v>5062.5556048517201</v>
      </c>
      <c r="AM544" s="125">
        <v>1784.9653228056384</v>
      </c>
      <c r="AN544" s="125">
        <v>2838.1337574073173</v>
      </c>
      <c r="AO544" s="125">
        <v>5343.0862027742605</v>
      </c>
      <c r="AP544" s="125">
        <v>4310.521589884941</v>
      </c>
      <c r="AQ544" s="125">
        <v>9110.9520326879774</v>
      </c>
      <c r="AR544" s="125">
        <v>5467.9610071228444</v>
      </c>
      <c r="AS544" s="125">
        <v>4437.595808866784</v>
      </c>
      <c r="AT544" s="125">
        <v>6141.4537736123984</v>
      </c>
      <c r="AU544" s="125">
        <v>2814.8342741163628</v>
      </c>
      <c r="AV544" s="125">
        <v>678.85812089636204</v>
      </c>
      <c r="AW544" s="125">
        <v>2169.6487208871949</v>
      </c>
      <c r="AX544" s="125">
        <v>7088.6849039422332</v>
      </c>
      <c r="AY544" s="125">
        <v>2674.1907093239874</v>
      </c>
      <c r="AZ544" s="125">
        <v>5748.3833019073081</v>
      </c>
    </row>
    <row r="545" spans="2:52" ht="15.75">
      <c r="B545" s="141">
        <v>44166</v>
      </c>
      <c r="C545" s="125">
        <v>5174.572388006105</v>
      </c>
      <c r="D545" s="125">
        <v>4375.0848253647127</v>
      </c>
      <c r="E545" s="125">
        <v>5306.1715453640163</v>
      </c>
      <c r="F545" s="125">
        <v>4616.6417201587274</v>
      </c>
      <c r="G545" s="125">
        <v>3115.6561350648385</v>
      </c>
      <c r="H545" s="125">
        <v>4130.0556233173393</v>
      </c>
      <c r="I545" s="125">
        <v>3351.880026969578</v>
      </c>
      <c r="J545" s="125">
        <v>3757.7746910809133</v>
      </c>
      <c r="K545" s="125">
        <v>4628.4784499010702</v>
      </c>
      <c r="L545" s="125">
        <v>4506.768867414572</v>
      </c>
      <c r="M545" s="125">
        <v>1256.1062824080948</v>
      </c>
      <c r="N545" s="125">
        <v>5793.2339978040609</v>
      </c>
      <c r="O545" s="125">
        <v>5835.730205739851</v>
      </c>
      <c r="P545" s="125">
        <v>5142.4330839929171</v>
      </c>
      <c r="Q545" s="125">
        <v>7380.0762401015318</v>
      </c>
      <c r="R545" s="125">
        <v>4108.4826805491675</v>
      </c>
      <c r="S545" s="125">
        <v>5459.4232841754392</v>
      </c>
      <c r="T545" s="125">
        <v>5118.3505104457508</v>
      </c>
      <c r="U545" s="125">
        <v>3391.0695639678565</v>
      </c>
      <c r="V545" s="125">
        <v>3370.2483189885761</v>
      </c>
      <c r="W545" s="125">
        <v>911.1020328000983</v>
      </c>
      <c r="X545" s="125">
        <v>3969.0679746104593</v>
      </c>
      <c r="Y545" s="125">
        <v>5720.0870046637283</v>
      </c>
      <c r="Z545" s="125">
        <v>4942.3634786428447</v>
      </c>
      <c r="AA545" s="125">
        <v>5281.7248061168966</v>
      </c>
      <c r="AB545" s="125">
        <v>5933.9731918134548</v>
      </c>
      <c r="AC545" s="125">
        <v>3518.281181904013</v>
      </c>
      <c r="AD545" s="125">
        <v>10558.908405277862</v>
      </c>
      <c r="AE545" s="125">
        <v>6749.6102166657711</v>
      </c>
      <c r="AF545" s="125">
        <v>1598.9637293723238</v>
      </c>
      <c r="AG545" s="125">
        <v>4207.1236292593867</v>
      </c>
      <c r="AH545" s="125">
        <v>4732.8132146207436</v>
      </c>
      <c r="AI545" s="125">
        <v>5035.7096941101127</v>
      </c>
      <c r="AJ545" s="125">
        <v>3518.8665825390894</v>
      </c>
      <c r="AK545" s="125">
        <v>3683.5672305212306</v>
      </c>
      <c r="AL545" s="125">
        <v>5134.2663004461892</v>
      </c>
      <c r="AM545" s="125">
        <v>1820.8850589105689</v>
      </c>
      <c r="AN545" s="125">
        <v>2899.4925264012822</v>
      </c>
      <c r="AO545" s="125">
        <v>5453.4357436767468</v>
      </c>
      <c r="AP545" s="125">
        <v>4351.327896081013</v>
      </c>
      <c r="AQ545" s="125">
        <v>9209.7471616585772</v>
      </c>
      <c r="AR545" s="125">
        <v>5543.0422478618939</v>
      </c>
      <c r="AS545" s="125">
        <v>4484.5039492727556</v>
      </c>
      <c r="AT545" s="125">
        <v>6226.679023421837</v>
      </c>
      <c r="AU545" s="125">
        <v>2844.2156994621118</v>
      </c>
      <c r="AV545" s="125">
        <v>696.21190666593714</v>
      </c>
      <c r="AW545" s="125">
        <v>2199.8958394519041</v>
      </c>
      <c r="AX545" s="125">
        <v>7168.8698280773006</v>
      </c>
      <c r="AY545" s="125">
        <v>2730.9940853863309</v>
      </c>
      <c r="AZ545" s="125">
        <v>5846.2281240674329</v>
      </c>
    </row>
    <row r="546" spans="2:52" ht="15.75">
      <c r="B546" s="141">
        <v>44167</v>
      </c>
      <c r="C546" s="125">
        <v>5240.4071464335357</v>
      </c>
      <c r="D546" s="125">
        <v>4468.0192508419068</v>
      </c>
      <c r="E546" s="125">
        <v>5374.1301385283568</v>
      </c>
      <c r="F546" s="125">
        <v>4687.5451107268336</v>
      </c>
      <c r="G546" s="125">
        <v>3162.0450353154915</v>
      </c>
      <c r="H546" s="125">
        <v>4209.5968877297282</v>
      </c>
      <c r="I546" s="125">
        <v>3412.5203064197312</v>
      </c>
      <c r="J546" s="125">
        <v>3814.1831960457421</v>
      </c>
      <c r="K546" s="125">
        <v>4670.2087042836165</v>
      </c>
      <c r="L546" s="125">
        <v>4549.5651009531357</v>
      </c>
      <c r="M546" s="125">
        <v>1262.1197396374812</v>
      </c>
      <c r="N546" s="125">
        <v>5873.5332594425572</v>
      </c>
      <c r="O546" s="125">
        <v>5911.3073465470015</v>
      </c>
      <c r="P546" s="125">
        <v>5240.068053978297</v>
      </c>
      <c r="Q546" s="125">
        <v>7452.3137136644928</v>
      </c>
      <c r="R546" s="125">
        <v>4184.8503364375274</v>
      </c>
      <c r="S546" s="125">
        <v>5534.7670335962021</v>
      </c>
      <c r="T546" s="125">
        <v>5169.2853796367099</v>
      </c>
      <c r="U546" s="125">
        <v>3449.4145305413722</v>
      </c>
      <c r="V546" s="125">
        <v>3414.1521596530797</v>
      </c>
      <c r="W546" s="125">
        <v>930.6673989774572</v>
      </c>
      <c r="X546" s="125">
        <v>4038.3361566392423</v>
      </c>
      <c r="Y546" s="125">
        <v>5824.5973698790476</v>
      </c>
      <c r="Z546" s="125">
        <v>5002.1418930349519</v>
      </c>
      <c r="AA546" s="125">
        <v>5344.8264855019015</v>
      </c>
      <c r="AB546" s="125">
        <v>6017.1656655678598</v>
      </c>
      <c r="AC546" s="125">
        <v>3559.9529632186118</v>
      </c>
      <c r="AD546" s="125">
        <v>10639.947930745793</v>
      </c>
      <c r="AE546" s="125">
        <v>6847.4253030975296</v>
      </c>
      <c r="AF546" s="125">
        <v>1642.4183416286887</v>
      </c>
      <c r="AG546" s="125">
        <v>4267.6106423560605</v>
      </c>
      <c r="AH546" s="125">
        <v>4820.5238890316223</v>
      </c>
      <c r="AI546" s="125">
        <v>5111.7679939401951</v>
      </c>
      <c r="AJ546" s="125">
        <v>3579.0670921380411</v>
      </c>
      <c r="AK546" s="125">
        <v>3757.7865581732435</v>
      </c>
      <c r="AL546" s="125">
        <v>5205.9769960406584</v>
      </c>
      <c r="AM546" s="125">
        <v>1857.2518864974274</v>
      </c>
      <c r="AN546" s="125">
        <v>2966.2421987708317</v>
      </c>
      <c r="AO546" s="125">
        <v>5563.7852845792349</v>
      </c>
      <c r="AP546" s="125">
        <v>4397.29221704682</v>
      </c>
      <c r="AQ546" s="125">
        <v>9309.9471903056128</v>
      </c>
      <c r="AR546" s="125">
        <v>5614.2828233274313</v>
      </c>
      <c r="AS546" s="125">
        <v>4536.3714147635565</v>
      </c>
      <c r="AT546" s="125">
        <v>6319.1719916480506</v>
      </c>
      <c r="AU546" s="125">
        <v>2876.1996948114279</v>
      </c>
      <c r="AV546" s="125">
        <v>715.92379261264443</v>
      </c>
      <c r="AW546" s="125">
        <v>2228.3344718604149</v>
      </c>
      <c r="AX546" s="125">
        <v>7249.6387004374556</v>
      </c>
      <c r="AY546" s="125">
        <v>2792.5882036621833</v>
      </c>
      <c r="AZ546" s="125">
        <v>5945.2824306589009</v>
      </c>
    </row>
    <row r="547" spans="2:52" ht="15.75">
      <c r="B547" s="141">
        <v>44168</v>
      </c>
      <c r="C547" s="125">
        <v>5306.393409881246</v>
      </c>
      <c r="D547" s="125">
        <v>4563.785256838999</v>
      </c>
      <c r="E547" s="125">
        <v>5443.6082850784396</v>
      </c>
      <c r="F547" s="125">
        <v>4762.6780536028145</v>
      </c>
      <c r="G547" s="125">
        <v>3213.6623357572889</v>
      </c>
      <c r="H547" s="125">
        <v>4288.5055728499156</v>
      </c>
      <c r="I547" s="125">
        <v>3473.1605858698854</v>
      </c>
      <c r="J547" s="125">
        <v>3876.6506639625795</v>
      </c>
      <c r="K547" s="125">
        <v>4712.633365423927</v>
      </c>
      <c r="L547" s="125">
        <v>4592.4716652726638</v>
      </c>
      <c r="M547" s="125">
        <v>1268.5670536803973</v>
      </c>
      <c r="N547" s="125">
        <v>5953.6806359669554</v>
      </c>
      <c r="O547" s="125">
        <v>5987.3579788910038</v>
      </c>
      <c r="P547" s="125">
        <v>5342.5708734159043</v>
      </c>
      <c r="Q547" s="125">
        <v>7526.3849704036456</v>
      </c>
      <c r="R547" s="125">
        <v>4260.6552193310217</v>
      </c>
      <c r="S547" s="125">
        <v>5609.6645557994389</v>
      </c>
      <c r="T547" s="125">
        <v>5227.2973531261159</v>
      </c>
      <c r="U547" s="125">
        <v>3512.4146585686758</v>
      </c>
      <c r="V547" s="125">
        <v>3458.9515630523424</v>
      </c>
      <c r="W547" s="125">
        <v>954.74948466887224</v>
      </c>
      <c r="X547" s="125">
        <v>4107.6043386680258</v>
      </c>
      <c r="Y547" s="125">
        <v>5920.5838759894768</v>
      </c>
      <c r="Z547" s="125">
        <v>5069.6969479723421</v>
      </c>
      <c r="AA547" s="125">
        <v>5406.8625500364969</v>
      </c>
      <c r="AB547" s="125">
        <v>6098.3531793185448</v>
      </c>
      <c r="AC547" s="125">
        <v>3605.1906961407685</v>
      </c>
      <c r="AD547" s="125">
        <v>10716.619607628478</v>
      </c>
      <c r="AE547" s="125">
        <v>6946.1487516003417</v>
      </c>
      <c r="AF547" s="125">
        <v>1687.5014512012378</v>
      </c>
      <c r="AG547" s="125">
        <v>4330.3734777121408</v>
      </c>
      <c r="AH547" s="125">
        <v>4906.8515226699801</v>
      </c>
      <c r="AI547" s="125">
        <v>5193.452168378114</v>
      </c>
      <c r="AJ547" s="125">
        <v>3642.419430120201</v>
      </c>
      <c r="AK547" s="125">
        <v>3831.838452673248</v>
      </c>
      <c r="AL547" s="125">
        <v>5205.9769960406584</v>
      </c>
      <c r="AM547" s="125">
        <v>1892.3959866223454</v>
      </c>
      <c r="AN547" s="125">
        <v>3036.4522709266953</v>
      </c>
      <c r="AO547" s="125">
        <v>5674.1348254817221</v>
      </c>
      <c r="AP547" s="125">
        <v>4446.6859657992818</v>
      </c>
      <c r="AQ547" s="125">
        <v>9408.3063159283502</v>
      </c>
      <c r="AR547" s="125">
        <v>5685.5652361053153</v>
      </c>
      <c r="AS547" s="125">
        <v>4589.8795073686497</v>
      </c>
      <c r="AT547" s="125">
        <v>6415.4124468077434</v>
      </c>
      <c r="AU547" s="125">
        <v>2911.4038475156412</v>
      </c>
      <c r="AV547" s="125">
        <v>736.87196408911063</v>
      </c>
      <c r="AW547" s="125">
        <v>2256.0001827996794</v>
      </c>
      <c r="AX547" s="125">
        <v>7328.184643839918</v>
      </c>
      <c r="AY547" s="125">
        <v>2856.3584827105619</v>
      </c>
      <c r="AZ547" s="125">
        <v>6039.7703164381528</v>
      </c>
    </row>
    <row r="548" spans="2:52" ht="15.75">
      <c r="B548" s="141">
        <v>44169</v>
      </c>
      <c r="C548" s="125">
        <v>5372.5457461396454</v>
      </c>
      <c r="D548" s="125">
        <v>4658.9458904490793</v>
      </c>
      <c r="E548" s="125">
        <v>5513.1148344955482</v>
      </c>
      <c r="F548" s="125">
        <v>4839.2731850956698</v>
      </c>
      <c r="G548" s="125">
        <v>3269.1486017232842</v>
      </c>
      <c r="H548" s="125">
        <v>4367.1761104718616</v>
      </c>
      <c r="I548" s="125">
        <v>3547.4843960668522</v>
      </c>
      <c r="J548" s="125">
        <v>3940.7318992516225</v>
      </c>
      <c r="K548" s="125">
        <v>4755.7969977403645</v>
      </c>
      <c r="L548" s="125">
        <v>4639.734949942992</v>
      </c>
      <c r="M548" s="125">
        <v>1274.9840986432994</v>
      </c>
      <c r="N548" s="125">
        <v>6035.1789906115018</v>
      </c>
      <c r="O548" s="125">
        <v>6066.2281406008769</v>
      </c>
      <c r="P548" s="125">
        <v>5445.0652048858528</v>
      </c>
      <c r="Q548" s="125">
        <v>7598.09268438237</v>
      </c>
      <c r="R548" s="125">
        <v>4335.9612807063413</v>
      </c>
      <c r="S548" s="125">
        <v>5690.9612705177478</v>
      </c>
      <c r="T548" s="125">
        <v>5287.9029332277205</v>
      </c>
      <c r="U548" s="125">
        <v>3578.103007613593</v>
      </c>
      <c r="V548" s="125">
        <v>3503.4366924576134</v>
      </c>
      <c r="W548" s="125">
        <v>976.80170347279397</v>
      </c>
      <c r="X548" s="125">
        <v>4175.490704575881</v>
      </c>
      <c r="Y548" s="125">
        <v>6015.2937030541807</v>
      </c>
      <c r="Z548" s="125">
        <v>5128.3394747301782</v>
      </c>
      <c r="AA548" s="125">
        <v>5471.7354541052891</v>
      </c>
      <c r="AB548" s="125">
        <v>6183.8045746771413</v>
      </c>
      <c r="AC548" s="125">
        <v>3652.6595324751402</v>
      </c>
      <c r="AD548" s="125">
        <v>10794.641005962394</v>
      </c>
      <c r="AE548" s="125">
        <v>7040.0866828507742</v>
      </c>
      <c r="AF548" s="125">
        <v>1738.1634773860035</v>
      </c>
      <c r="AG548" s="125">
        <v>4393.7732216298646</v>
      </c>
      <c r="AH548" s="125">
        <v>4994.4123108887607</v>
      </c>
      <c r="AI548" s="125">
        <v>5278.8745579305541</v>
      </c>
      <c r="AJ548" s="125">
        <v>3706.0978193144174</v>
      </c>
      <c r="AK548" s="125">
        <v>3909.1192405134457</v>
      </c>
      <c r="AL548" s="125">
        <v>5205.9769960406584</v>
      </c>
      <c r="AM548" s="125">
        <v>1927.4757326703195</v>
      </c>
      <c r="AN548" s="125">
        <v>3108.9477022448841</v>
      </c>
      <c r="AO548" s="125">
        <v>5796.782885424057</v>
      </c>
      <c r="AP548" s="125">
        <v>4498.0885379478113</v>
      </c>
      <c r="AQ548" s="125">
        <v>9505.777286583223</v>
      </c>
      <c r="AR548" s="125">
        <v>5757.1844392475987</v>
      </c>
      <c r="AS548" s="125">
        <v>4642.2869510328037</v>
      </c>
      <c r="AT548" s="125">
        <v>6513.1412023667008</v>
      </c>
      <c r="AU548" s="125">
        <v>2949.3394434647566</v>
      </c>
      <c r="AV548" s="125">
        <v>757.65987633023747</v>
      </c>
      <c r="AW548" s="125">
        <v>2292.3668883369169</v>
      </c>
      <c r="AX548" s="125">
        <v>7405.8620255966598</v>
      </c>
      <c r="AY548" s="125">
        <v>2922.40854923492</v>
      </c>
      <c r="AZ548" s="125">
        <v>6130.6050655676327</v>
      </c>
    </row>
    <row r="549" spans="2:52" ht="15.75">
      <c r="B549" s="141">
        <v>44170</v>
      </c>
      <c r="C549" s="125">
        <v>5441.7864539652728</v>
      </c>
      <c r="D549" s="125">
        <v>4755.1024592765016</v>
      </c>
      <c r="E549" s="125">
        <v>5584.1977430324459</v>
      </c>
      <c r="F549" s="125">
        <v>4919.7779538030436</v>
      </c>
      <c r="G549" s="125">
        <v>3328.6303763340702</v>
      </c>
      <c r="H549" s="125">
        <v>4444.7700229455122</v>
      </c>
      <c r="I549" s="125">
        <v>3625.6347866044366</v>
      </c>
      <c r="J549" s="125">
        <v>4029.4891047229394</v>
      </c>
      <c r="K549" s="125">
        <v>4798.4690911736707</v>
      </c>
      <c r="L549" s="125">
        <v>4687.9871751500204</v>
      </c>
      <c r="M549" s="125">
        <v>1281.5020405395808</v>
      </c>
      <c r="N549" s="125">
        <v>6119.9148963723837</v>
      </c>
      <c r="O549" s="125">
        <v>6139.8763670757562</v>
      </c>
      <c r="P549" s="125">
        <v>5547.5361944447386</v>
      </c>
      <c r="Q549" s="125">
        <v>7667.6949436032446</v>
      </c>
      <c r="R549" s="125">
        <v>4407.906691981646</v>
      </c>
      <c r="S549" s="125">
        <v>5772.2579852360568</v>
      </c>
      <c r="T549" s="125">
        <v>5339.5968318419173</v>
      </c>
      <c r="U549" s="125">
        <v>3645.4121653214061</v>
      </c>
      <c r="V549" s="125">
        <v>3549.0371400972031</v>
      </c>
      <c r="W549" s="125">
        <v>1000.6818652329924</v>
      </c>
      <c r="X549" s="125">
        <v>4243.613094976442</v>
      </c>
      <c r="Y549" s="125">
        <v>6108.7420496332279</v>
      </c>
      <c r="Z549" s="125">
        <v>5187.7291734769487</v>
      </c>
      <c r="AA549" s="125">
        <v>5542.3732385134517</v>
      </c>
      <c r="AB549" s="125">
        <v>6265.8876372294881</v>
      </c>
      <c r="AC549" s="125">
        <v>3702.5624236310186</v>
      </c>
      <c r="AD549" s="125">
        <v>10907.398985534363</v>
      </c>
      <c r="AE549" s="125">
        <v>7131.7278612223627</v>
      </c>
      <c r="AF549" s="125">
        <v>1789.1932287711982</v>
      </c>
      <c r="AG549" s="125">
        <v>4458.3036390800016</v>
      </c>
      <c r="AH549" s="125">
        <v>5066.1396668152584</v>
      </c>
      <c r="AI549" s="125">
        <v>5364.2783955469413</v>
      </c>
      <c r="AJ549" s="125">
        <v>3771.4769621282771</v>
      </c>
      <c r="AK549" s="125">
        <v>4006.7987636833827</v>
      </c>
      <c r="AL549" s="125">
        <v>5205.9769960406584</v>
      </c>
      <c r="AM549" s="125">
        <v>1962.7959597426636</v>
      </c>
      <c r="AN549" s="125">
        <v>3186.4736018754579</v>
      </c>
      <c r="AO549" s="125">
        <v>5920.3209697705906</v>
      </c>
      <c r="AP549" s="125">
        <v>4550.91448910488</v>
      </c>
      <c r="AQ549" s="125">
        <v>9604.7016017309652</v>
      </c>
      <c r="AR549" s="125">
        <v>5829.4855905811492</v>
      </c>
      <c r="AS549" s="125">
        <v>4695.3398065647425</v>
      </c>
      <c r="AT549" s="125">
        <v>6610.081247833833</v>
      </c>
      <c r="AU549" s="125">
        <v>2990.5922701193854</v>
      </c>
      <c r="AV549" s="125">
        <v>779.20329639510589</v>
      </c>
      <c r="AW549" s="125">
        <v>2330.0955865602541</v>
      </c>
      <c r="AX549" s="125">
        <v>7483.5026038938367</v>
      </c>
      <c r="AY549" s="125">
        <v>2988.1078792245121</v>
      </c>
      <c r="AZ549" s="125">
        <v>6221.1929811396958</v>
      </c>
    </row>
    <row r="550" spans="2:52" ht="15.75">
      <c r="B550" s="141">
        <v>44171</v>
      </c>
      <c r="C550" s="125">
        <v>5509.8442572094909</v>
      </c>
      <c r="D550" s="125">
        <v>4849.0523481125565</v>
      </c>
      <c r="E550" s="125">
        <v>5655.8250398539558</v>
      </c>
      <c r="F550" s="125">
        <v>5001.4681747581926</v>
      </c>
      <c r="G550" s="125">
        <v>3391.7609314392225</v>
      </c>
      <c r="H550" s="125">
        <v>4522.1034615929611</v>
      </c>
      <c r="I550" s="125">
        <v>3702.2545450057737</v>
      </c>
      <c r="J550" s="125">
        <v>4113.0382427657742</v>
      </c>
      <c r="K550" s="125">
        <v>4840.8225822727181</v>
      </c>
      <c r="L550" s="125">
        <v>4735.940699950047</v>
      </c>
      <c r="M550" s="125">
        <v>1288.0704309025514</v>
      </c>
      <c r="N550" s="125">
        <v>6211.5975476149833</v>
      </c>
      <c r="O550" s="125">
        <v>6211.8324249867928</v>
      </c>
      <c r="P550" s="125">
        <v>5648.2183448195701</v>
      </c>
      <c r="Q550" s="125">
        <v>7733.1949619410752</v>
      </c>
      <c r="R550" s="125">
        <v>4479.4396162323046</v>
      </c>
      <c r="S550" s="125">
        <v>5859.2575818662672</v>
      </c>
      <c r="T550" s="125">
        <v>5393.6169866236887</v>
      </c>
      <c r="U550" s="125">
        <v>3714.9224723898251</v>
      </c>
      <c r="V550" s="125">
        <v>3597.3738981506513</v>
      </c>
      <c r="W550" s="125">
        <v>1025.157171211514</v>
      </c>
      <c r="X550" s="125">
        <v>4308.7444113512674</v>
      </c>
      <c r="Y550" s="125">
        <v>6200.5464186315712</v>
      </c>
      <c r="Z550" s="125">
        <v>5247.0280943185226</v>
      </c>
      <c r="AA550" s="125">
        <v>5609.1853696073103</v>
      </c>
      <c r="AB550" s="125">
        <v>6343.3191925732017</v>
      </c>
      <c r="AC550" s="125">
        <v>3755.5926734159862</v>
      </c>
      <c r="AD550" s="125">
        <v>11012.41481289299</v>
      </c>
      <c r="AE550" s="125">
        <v>7215.8732062433864</v>
      </c>
      <c r="AF550" s="125">
        <v>1844.4570731784704</v>
      </c>
      <c r="AG550" s="125">
        <v>4522.9144742778199</v>
      </c>
      <c r="AH550" s="125">
        <v>5147.8072024811891</v>
      </c>
      <c r="AI550" s="125">
        <v>5453.9677303913923</v>
      </c>
      <c r="AJ550" s="125">
        <v>3838.4467061252763</v>
      </c>
      <c r="AK550" s="125">
        <v>4107.2391006517673</v>
      </c>
      <c r="AL550" s="125">
        <v>5286.8974778940765</v>
      </c>
      <c r="AM550" s="125">
        <v>1997.0966827539439</v>
      </c>
      <c r="AN550" s="125">
        <v>3264.4592514937658</v>
      </c>
      <c r="AO550" s="125">
        <v>6045.6525881437692</v>
      </c>
      <c r="AP550" s="125">
        <v>4603.9679589338784</v>
      </c>
      <c r="AQ550" s="125">
        <v>9698.6845456029641</v>
      </c>
      <c r="AR550" s="125">
        <v>5910.3926770646058</v>
      </c>
      <c r="AS550" s="125">
        <v>4745.6218251925411</v>
      </c>
      <c r="AT550" s="125">
        <v>6700.6492287172823</v>
      </c>
      <c r="AU550" s="125">
        <v>3035.0116964182262</v>
      </c>
      <c r="AV550" s="125">
        <v>798.06809781216373</v>
      </c>
      <c r="AW550" s="125">
        <v>2366.7174312232623</v>
      </c>
      <c r="AX550" s="125">
        <v>7560.1764779864525</v>
      </c>
      <c r="AY550" s="125">
        <v>3056.3181639516338</v>
      </c>
      <c r="AZ550" s="125">
        <v>6304.5733568351789</v>
      </c>
    </row>
    <row r="551" spans="2:52" ht="15.75">
      <c r="B551" s="141">
        <v>44172</v>
      </c>
      <c r="C551" s="125">
        <v>5581.4099843847862</v>
      </c>
      <c r="D551" s="125">
        <v>4940.2682971362956</v>
      </c>
      <c r="E551" s="125">
        <v>5724.6735895183574</v>
      </c>
      <c r="F551" s="125">
        <v>5082.1495837011616</v>
      </c>
      <c r="G551" s="125">
        <v>3458.8996495012257</v>
      </c>
      <c r="H551" s="125">
        <v>4595.9936843283467</v>
      </c>
      <c r="I551" s="125">
        <v>3769.5783176581776</v>
      </c>
      <c r="J551" s="125">
        <v>4194.9002603740309</v>
      </c>
      <c r="K551" s="125">
        <v>4883.4521067093801</v>
      </c>
      <c r="L551" s="125">
        <v>4786.2945919847307</v>
      </c>
      <c r="M551" s="125">
        <v>1294.4067583187505</v>
      </c>
      <c r="N551" s="125">
        <v>6304.1115700084456</v>
      </c>
      <c r="O551" s="125">
        <v>6283.9485681317165</v>
      </c>
      <c r="P551" s="125">
        <v>5744.7795868961311</v>
      </c>
      <c r="Q551" s="125">
        <v>7786.1663925047624</v>
      </c>
      <c r="R551" s="125">
        <v>4552.5009807758343</v>
      </c>
      <c r="S551" s="125">
        <v>5946.2571784964766</v>
      </c>
      <c r="T551" s="125">
        <v>5446.6291994992989</v>
      </c>
      <c r="U551" s="125">
        <v>3781.6409261731801</v>
      </c>
      <c r="V551" s="125">
        <v>3642.9318124677452</v>
      </c>
      <c r="W551" s="125">
        <v>1050.238248983685</v>
      </c>
      <c r="X551" s="125">
        <v>4371.5083305416883</v>
      </c>
      <c r="Y551" s="125">
        <v>6285.6380902664778</v>
      </c>
      <c r="Z551" s="125">
        <v>5296.5672265320263</v>
      </c>
      <c r="AA551" s="125">
        <v>5675.2630904664284</v>
      </c>
      <c r="AB551" s="125">
        <v>6420.4433207163429</v>
      </c>
      <c r="AC551" s="125">
        <v>3808.5125939113382</v>
      </c>
      <c r="AD551" s="125">
        <v>11111.094447883321</v>
      </c>
      <c r="AE551" s="125">
        <v>7297.5814822932907</v>
      </c>
      <c r="AF551" s="125">
        <v>1900.6349773696656</v>
      </c>
      <c r="AG551" s="125">
        <v>4587.9113146645141</v>
      </c>
      <c r="AH551" s="125">
        <v>5228.6708031167882</v>
      </c>
      <c r="AI551" s="125">
        <v>5542.0662367193636</v>
      </c>
      <c r="AJ551" s="125">
        <v>3905.7983119021605</v>
      </c>
      <c r="AK551" s="125">
        <v>4196.7767285028667</v>
      </c>
      <c r="AL551" s="125">
        <v>5367.8179597474937</v>
      </c>
      <c r="AM551" s="125">
        <v>2032.8131954579974</v>
      </c>
      <c r="AN551" s="125">
        <v>3343.076499396193</v>
      </c>
      <c r="AO551" s="125">
        <v>6160.6140736861989</v>
      </c>
      <c r="AP551" s="125">
        <v>4658.8388035203689</v>
      </c>
      <c r="AQ551" s="125">
        <v>9785.5461014599168</v>
      </c>
      <c r="AR551" s="125">
        <v>5995.5755368699893</v>
      </c>
      <c r="AS551" s="125">
        <v>4794.7938339439124</v>
      </c>
      <c r="AT551" s="125">
        <v>6788.7931514654001</v>
      </c>
      <c r="AU551" s="125">
        <v>3080.2980881587705</v>
      </c>
      <c r="AV551" s="125">
        <v>815.71950787594017</v>
      </c>
      <c r="AW551" s="125">
        <v>2404.1928663438121</v>
      </c>
      <c r="AX551" s="125">
        <v>7634.654412325056</v>
      </c>
      <c r="AY551" s="125">
        <v>3125.4292038703134</v>
      </c>
      <c r="AZ551" s="125">
        <v>6382.2025106428455</v>
      </c>
    </row>
    <row r="552" spans="2:52" ht="15.75">
      <c r="B552" s="141">
        <v>44173</v>
      </c>
      <c r="C552" s="125">
        <v>5653.0135878151505</v>
      </c>
      <c r="D552" s="125">
        <v>5028.9846440459178</v>
      </c>
      <c r="E552" s="125">
        <v>5793.2523119460375</v>
      </c>
      <c r="F552" s="125">
        <v>5165.3883507217006</v>
      </c>
      <c r="G552" s="125">
        <v>3530.9012389117452</v>
      </c>
      <c r="H552" s="125">
        <v>4669.0528715229966</v>
      </c>
      <c r="I552" s="125">
        <v>3845.8935523884288</v>
      </c>
      <c r="J552" s="125">
        <v>4289.9364879844752</v>
      </c>
      <c r="K552" s="125">
        <v>4927.0866585511985</v>
      </c>
      <c r="L552" s="125">
        <v>4836.3995670135773</v>
      </c>
      <c r="M552" s="125">
        <v>1300.5312021748537</v>
      </c>
      <c r="N552" s="125">
        <v>6393.9955817419705</v>
      </c>
      <c r="O552" s="125">
        <v>6354.8178502295987</v>
      </c>
      <c r="P552" s="125">
        <v>5839.8575566243462</v>
      </c>
      <c r="Q552" s="125">
        <v>7846.2963692451467</v>
      </c>
      <c r="R552" s="125">
        <v>4625.8117560784513</v>
      </c>
      <c r="S552" s="125">
        <v>6029.6134034495235</v>
      </c>
      <c r="T552" s="125">
        <v>5498.9131128878344</v>
      </c>
      <c r="U552" s="125">
        <v>3848.9459385902951</v>
      </c>
      <c r="V552" s="125">
        <v>3689.3049487993312</v>
      </c>
      <c r="W552" s="125">
        <v>1076.7221666990456</v>
      </c>
      <c r="X552" s="125">
        <v>4428.8379645940095</v>
      </c>
      <c r="Y552" s="125">
        <v>6366.6844118299105</v>
      </c>
      <c r="Z552" s="125">
        <v>5355.1841492653184</v>
      </c>
      <c r="AA552" s="125">
        <v>5744.8112596897163</v>
      </c>
      <c r="AB552" s="125">
        <v>6493.0763384511501</v>
      </c>
      <c r="AC552" s="125">
        <v>3864.479509726058</v>
      </c>
      <c r="AD552" s="125">
        <v>11206.437271508094</v>
      </c>
      <c r="AE552" s="125">
        <v>7375.5086089092156</v>
      </c>
      <c r="AF552" s="125">
        <v>1961.2571032688986</v>
      </c>
      <c r="AG552" s="125">
        <v>4649.5515182629506</v>
      </c>
      <c r="AH552" s="125">
        <v>5307.90609466553</v>
      </c>
      <c r="AI552" s="125">
        <v>5629.6128229497835</v>
      </c>
      <c r="AJ552" s="125">
        <v>3972.524251839694</v>
      </c>
      <c r="AK552" s="125">
        <v>4300.9592575256311</v>
      </c>
      <c r="AL552" s="125">
        <v>5448.7384416009108</v>
      </c>
      <c r="AM552" s="125">
        <v>2066.6261823071741</v>
      </c>
      <c r="AN552" s="125">
        <v>3422.7895591625866</v>
      </c>
      <c r="AO552" s="125">
        <v>6277.6792532749187</v>
      </c>
      <c r="AP552" s="125">
        <v>4715.2329133616104</v>
      </c>
      <c r="AQ552" s="125">
        <v>9870.7120887418587</v>
      </c>
      <c r="AR552" s="125">
        <v>6086.8938385311512</v>
      </c>
      <c r="AS552" s="125">
        <v>4842.810506183866</v>
      </c>
      <c r="AT552" s="125">
        <v>6873.2742510752078</v>
      </c>
      <c r="AU552" s="125">
        <v>3126.2271724275265</v>
      </c>
      <c r="AV552" s="125">
        <v>833.53117717505552</v>
      </c>
      <c r="AW552" s="125">
        <v>2444.0846190672487</v>
      </c>
      <c r="AX552" s="125">
        <v>7706.2003377183573</v>
      </c>
      <c r="AY552" s="125">
        <v>3192.9061303883796</v>
      </c>
      <c r="AZ552" s="125">
        <v>6457.4373789435676</v>
      </c>
    </row>
    <row r="553" spans="2:52" ht="15.75">
      <c r="B553" s="141">
        <v>44174</v>
      </c>
      <c r="C553" s="125">
        <v>5726.5867565091439</v>
      </c>
      <c r="D553" s="125">
        <v>5109.7920936413448</v>
      </c>
      <c r="E553" s="125">
        <v>5863.6440840520363</v>
      </c>
      <c r="F553" s="125">
        <v>5251.1354090876966</v>
      </c>
      <c r="G553" s="125">
        <v>3606.7573317755373</v>
      </c>
      <c r="H553" s="125">
        <v>4739.22452030148</v>
      </c>
      <c r="I553" s="125">
        <v>3922.2087871186804</v>
      </c>
      <c r="J553" s="125">
        <v>4374.7326280876505</v>
      </c>
      <c r="K553" s="125">
        <v>4970.8455916800867</v>
      </c>
      <c r="L553" s="125">
        <v>4888.4286032226728</v>
      </c>
      <c r="M553" s="125">
        <v>1307.5132699646781</v>
      </c>
      <c r="N553" s="125">
        <v>6481.345510256042</v>
      </c>
      <c r="O553" s="125">
        <v>6424.3906674051477</v>
      </c>
      <c r="P553" s="125">
        <v>5934.3222706892257</v>
      </c>
      <c r="Q553" s="125">
        <v>7905.2853253425656</v>
      </c>
      <c r="R553" s="125">
        <v>4698.0609368680289</v>
      </c>
      <c r="S553" s="125">
        <v>6112.5234011850434</v>
      </c>
      <c r="T553" s="125">
        <v>5551.1970262763698</v>
      </c>
      <c r="U553" s="125">
        <v>3915.4467646120097</v>
      </c>
      <c r="V553" s="125">
        <v>3735.6662703191132</v>
      </c>
      <c r="W553" s="125">
        <v>1103.9075043860005</v>
      </c>
      <c r="X553" s="125">
        <v>4484.0290736972747</v>
      </c>
      <c r="Y553" s="125">
        <v>6442.9735840920112</v>
      </c>
      <c r="Z553" s="125">
        <v>5410.8729026463288</v>
      </c>
      <c r="AA553" s="125">
        <v>5814.4890307191317</v>
      </c>
      <c r="AB553" s="125">
        <v>6567.5940185894551</v>
      </c>
      <c r="AC553" s="125">
        <v>3920.6303076901363</v>
      </c>
      <c r="AD553" s="125">
        <v>11298.105853404504</v>
      </c>
      <c r="AE553" s="125">
        <v>7442.8603332019784</v>
      </c>
      <c r="AF553" s="125">
        <v>2025.4093910922459</v>
      </c>
      <c r="AG553" s="125">
        <v>4712.592599026013</v>
      </c>
      <c r="AH553" s="125">
        <v>5386.2693210966245</v>
      </c>
      <c r="AI553" s="125">
        <v>5714.5946040209838</v>
      </c>
      <c r="AJ553" s="125">
        <v>4038.6832739040124</v>
      </c>
      <c r="AK553" s="125">
        <v>4406.0987220084162</v>
      </c>
      <c r="AL553" s="125">
        <v>5529.658923454328</v>
      </c>
      <c r="AM553" s="125">
        <v>2099.128378220697</v>
      </c>
      <c r="AN553" s="125">
        <v>3500.4940024777175</v>
      </c>
      <c r="AO553" s="125">
        <v>6394.7444328636384</v>
      </c>
      <c r="AP553" s="125">
        <v>4773.0836976267965</v>
      </c>
      <c r="AQ553" s="125">
        <v>9953.1167214873585</v>
      </c>
      <c r="AR553" s="125">
        <v>6181.9293853944018</v>
      </c>
      <c r="AS553" s="125">
        <v>4891.7972669487581</v>
      </c>
      <c r="AT553" s="125">
        <v>6957.8355584909632</v>
      </c>
      <c r="AU553" s="125">
        <v>3171.175481119375</v>
      </c>
      <c r="AV553" s="125">
        <v>850.2897143562285</v>
      </c>
      <c r="AW553" s="125">
        <v>2489.0003613407866</v>
      </c>
      <c r="AX553" s="125">
        <v>7775.079239075224</v>
      </c>
      <c r="AY553" s="125">
        <v>3261.2917833828842</v>
      </c>
      <c r="AZ553" s="125">
        <v>6530.6482120734699</v>
      </c>
    </row>
    <row r="554" spans="2:52" ht="15.75">
      <c r="B554" s="141">
        <v>44175</v>
      </c>
      <c r="C554" s="125">
        <v>5801.6225313604464</v>
      </c>
      <c r="D554" s="125">
        <v>5188.256166254786</v>
      </c>
      <c r="E554" s="125">
        <v>5933.6003455303444</v>
      </c>
      <c r="F554" s="125">
        <v>5337.8186607023508</v>
      </c>
      <c r="G554" s="125">
        <v>3682.7070665485685</v>
      </c>
      <c r="H554" s="125">
        <v>4807.7216944829561</v>
      </c>
      <c r="I554" s="125">
        <v>3998.5240218489321</v>
      </c>
      <c r="J554" s="125">
        <v>4456.1251860967186</v>
      </c>
      <c r="K554" s="125">
        <v>5014.9949623250741</v>
      </c>
      <c r="L554" s="125">
        <v>4944.1765940486957</v>
      </c>
      <c r="M554" s="125">
        <v>1314.2935438877446</v>
      </c>
      <c r="N554" s="125">
        <v>6566.6329987997087</v>
      </c>
      <c r="O554" s="125">
        <v>6493.532832754323</v>
      </c>
      <c r="P554" s="125">
        <v>6027.301590413842</v>
      </c>
      <c r="Q554" s="125">
        <v>7959.7871724829292</v>
      </c>
      <c r="R554" s="125">
        <v>4769.9168160759682</v>
      </c>
      <c r="S554" s="125">
        <v>6195.8796261380894</v>
      </c>
      <c r="T554" s="125">
        <v>5604.9436846262861</v>
      </c>
      <c r="U554" s="125">
        <v>3981.8025054592954</v>
      </c>
      <c r="V554" s="125">
        <v>3782.0559473872258</v>
      </c>
      <c r="W554" s="125">
        <v>1131.1140972236096</v>
      </c>
      <c r="X554" s="125">
        <v>4539.2201828005409</v>
      </c>
      <c r="Y554" s="125">
        <v>6513.8014071029556</v>
      </c>
      <c r="Z554" s="125">
        <v>5463.5869339031633</v>
      </c>
      <c r="AA554" s="125">
        <v>5886.0148275026368</v>
      </c>
      <c r="AB554" s="125">
        <v>6640.1468379241123</v>
      </c>
      <c r="AC554" s="125">
        <v>3977.3000619424047</v>
      </c>
      <c r="AD554" s="125">
        <v>11386.681323641835</v>
      </c>
      <c r="AE554" s="125">
        <v>7509.5252471483336</v>
      </c>
      <c r="AF554" s="125">
        <v>2090.391687225132</v>
      </c>
      <c r="AG554" s="125">
        <v>4772.5633301825656</v>
      </c>
      <c r="AH554" s="125">
        <v>5466.0632793613604</v>
      </c>
      <c r="AI554" s="125">
        <v>5801.2970771610271</v>
      </c>
      <c r="AJ554" s="125">
        <v>4105.1962524643031</v>
      </c>
      <c r="AK554" s="125">
        <v>4513.2840485091729</v>
      </c>
      <c r="AL554" s="125">
        <v>5610.5794053077461</v>
      </c>
      <c r="AM554" s="125">
        <v>2130.8210675873952</v>
      </c>
      <c r="AN554" s="125">
        <v>3580.4905003433455</v>
      </c>
      <c r="AO554" s="125">
        <v>6511.8096124523581</v>
      </c>
      <c r="AP554" s="125">
        <v>4831.1176066767075</v>
      </c>
      <c r="AQ554" s="125">
        <v>10034.617050992852</v>
      </c>
      <c r="AR554" s="125">
        <v>6294.2855795695696</v>
      </c>
      <c r="AS554" s="125">
        <v>4939.7833929781755</v>
      </c>
      <c r="AT554" s="125">
        <v>7040.2579910814266</v>
      </c>
      <c r="AU554" s="125">
        <v>3215.1580773404467</v>
      </c>
      <c r="AV554" s="125">
        <v>867.18561659626323</v>
      </c>
      <c r="AW554" s="125">
        <v>2535.1805431052771</v>
      </c>
      <c r="AX554" s="125">
        <v>7843.5066846614327</v>
      </c>
      <c r="AY554" s="125">
        <v>3326.8157451050929</v>
      </c>
      <c r="AZ554" s="125">
        <v>6605.7596635954815</v>
      </c>
    </row>
    <row r="555" spans="2:52" ht="15.75">
      <c r="B555" s="141">
        <v>44176</v>
      </c>
      <c r="C555" s="125">
        <v>5876.4019131005089</v>
      </c>
      <c r="D555" s="125">
        <v>5265.6657192263347</v>
      </c>
      <c r="E555" s="125">
        <v>6004.6785202560723</v>
      </c>
      <c r="F555" s="125">
        <v>5444.5976831199387</v>
      </c>
      <c r="G555" s="125">
        <v>3761.7455381193963</v>
      </c>
      <c r="H555" s="125">
        <v>4873.4255969663191</v>
      </c>
      <c r="I555" s="125">
        <v>4071.2410689918811</v>
      </c>
      <c r="J555" s="125">
        <v>4540.4225253757586</v>
      </c>
      <c r="K555" s="125">
        <v>5059.6804362715548</v>
      </c>
      <c r="L555" s="125">
        <v>4997.8188815550766</v>
      </c>
      <c r="M555" s="125">
        <v>1322.1735943846418</v>
      </c>
      <c r="N555" s="125">
        <v>6649.1625734294585</v>
      </c>
      <c r="O555" s="125">
        <v>6561.0098861989018</v>
      </c>
      <c r="P555" s="125">
        <v>6118.8082477496855</v>
      </c>
      <c r="Q555" s="125">
        <v>8014.3342982202348</v>
      </c>
      <c r="R555" s="125">
        <v>4841.2163174367133</v>
      </c>
      <c r="S555" s="125">
        <v>6274.3028337193618</v>
      </c>
      <c r="T555" s="125">
        <v>5658.7425838676809</v>
      </c>
      <c r="U555" s="125">
        <v>4050.4568099985904</v>
      </c>
      <c r="V555" s="125">
        <v>3827.8997801499818</v>
      </c>
      <c r="W555" s="125">
        <v>1159.7341575797357</v>
      </c>
      <c r="X555" s="125">
        <v>4591.2600073133262</v>
      </c>
      <c r="Y555" s="125">
        <v>6578.8740420347585</v>
      </c>
      <c r="Z555" s="125">
        <v>5516.3009651599987</v>
      </c>
      <c r="AA555" s="125">
        <v>5959.8110559268753</v>
      </c>
      <c r="AB555" s="125">
        <v>6703.1293148410068</v>
      </c>
      <c r="AC555" s="125">
        <v>4034.5119280127806</v>
      </c>
      <c r="AD555" s="125">
        <v>11472.463620320355</v>
      </c>
      <c r="AE555" s="125">
        <v>7570.2082645292148</v>
      </c>
      <c r="AF555" s="125">
        <v>2154.0501726364751</v>
      </c>
      <c r="AG555" s="125">
        <v>4834.3289854673876</v>
      </c>
      <c r="AH555" s="125">
        <v>5543.4045544827113</v>
      </c>
      <c r="AI555" s="125">
        <v>5888.6071262067808</v>
      </c>
      <c r="AJ555" s="125">
        <v>4173.8799683733259</v>
      </c>
      <c r="AK555" s="125">
        <v>4618.7608235755661</v>
      </c>
      <c r="AL555" s="125">
        <v>5735.5920547740752</v>
      </c>
      <c r="AM555" s="125">
        <v>2162.0565043021206</v>
      </c>
      <c r="AN555" s="125">
        <v>3662.3081437914511</v>
      </c>
      <c r="AO555" s="125">
        <v>6623.103118632027</v>
      </c>
      <c r="AP555" s="125">
        <v>4889.77025552955</v>
      </c>
      <c r="AQ555" s="125">
        <v>10113.000763974755</v>
      </c>
      <c r="AR555" s="125">
        <v>6411.2083163874795</v>
      </c>
      <c r="AS555" s="125">
        <v>4987.7394654778718</v>
      </c>
      <c r="AT555" s="125">
        <v>7121.5084985071999</v>
      </c>
      <c r="AU555" s="125">
        <v>3257.9690986402979</v>
      </c>
      <c r="AV555" s="125">
        <v>884.97439171890164</v>
      </c>
      <c r="AW555" s="125">
        <v>2571.5622568263834</v>
      </c>
      <c r="AX555" s="125">
        <v>7911.9513051954364</v>
      </c>
      <c r="AY555" s="125">
        <v>3392.7063859318296</v>
      </c>
      <c r="AZ555" s="125">
        <v>6674.6262261148422</v>
      </c>
    </row>
    <row r="556" spans="2:52" ht="15.75">
      <c r="B556" s="141">
        <v>44177</v>
      </c>
      <c r="C556" s="125">
        <v>5948.8562754909017</v>
      </c>
      <c r="D556" s="125">
        <v>5337.5292800071866</v>
      </c>
      <c r="E556" s="125">
        <v>6075.0844937955826</v>
      </c>
      <c r="F556" s="125">
        <v>5535.3220707911651</v>
      </c>
      <c r="G556" s="125">
        <v>3844.0574994440872</v>
      </c>
      <c r="H556" s="125">
        <v>4934.9296690900819</v>
      </c>
      <c r="I556" s="125">
        <v>4140.1756115887129</v>
      </c>
      <c r="J556" s="125">
        <v>4621.6390360351306</v>
      </c>
      <c r="K556" s="125">
        <v>5105.3602953740292</v>
      </c>
      <c r="L556" s="125">
        <v>5053.9637940931079</v>
      </c>
      <c r="M556" s="125">
        <v>1330.0435551882013</v>
      </c>
      <c r="N556" s="125">
        <v>6730.0134178507369</v>
      </c>
      <c r="O556" s="125">
        <v>6627.8657638415634</v>
      </c>
      <c r="P556" s="125">
        <v>6207.8873463351601</v>
      </c>
      <c r="Q556" s="125">
        <v>8067.7087082967146</v>
      </c>
      <c r="R556" s="125">
        <v>4912.0425778699564</v>
      </c>
      <c r="S556" s="125">
        <v>6352.7260413006343</v>
      </c>
      <c r="T556" s="125">
        <v>5713.1775927876597</v>
      </c>
      <c r="U556" s="125">
        <v>4119.303870555339</v>
      </c>
      <c r="V556" s="125">
        <v>3873.0654427151758</v>
      </c>
      <c r="W556" s="125">
        <v>1189.9164715089585</v>
      </c>
      <c r="X556" s="125">
        <v>4641.4617016859538</v>
      </c>
      <c r="Y556" s="125">
        <v>6642.1025850116257</v>
      </c>
      <c r="Z556" s="125">
        <v>5567.8791087825621</v>
      </c>
      <c r="AA556" s="125">
        <v>6027.2951963858577</v>
      </c>
      <c r="AB556" s="125">
        <v>6765.8711965574566</v>
      </c>
      <c r="AC556" s="125">
        <v>4092.4947370204673</v>
      </c>
      <c r="AD556" s="125">
        <v>11514.54868501513</v>
      </c>
      <c r="AE556" s="125">
        <v>7631.1940692671124</v>
      </c>
      <c r="AF556" s="125">
        <v>2216.2692765489978</v>
      </c>
      <c r="AG556" s="125">
        <v>4893.5872153794762</v>
      </c>
      <c r="AH556" s="125">
        <v>5629.3165945884411</v>
      </c>
      <c r="AI556" s="125">
        <v>5974.1825692316506</v>
      </c>
      <c r="AJ556" s="125">
        <v>4243.0527611004345</v>
      </c>
      <c r="AK556" s="125">
        <v>4703.502774868406</v>
      </c>
      <c r="AL556" s="125">
        <v>5903.1011346810474</v>
      </c>
      <c r="AM556" s="125">
        <v>2192.5738850004163</v>
      </c>
      <c r="AN556" s="125">
        <v>3743.4406258500703</v>
      </c>
      <c r="AO556" s="125">
        <v>6733.2773516973239</v>
      </c>
      <c r="AP556" s="125">
        <v>4950.0210843218056</v>
      </c>
      <c r="AQ556" s="125">
        <v>10188.267860433069</v>
      </c>
      <c r="AR556" s="125">
        <v>6532.8000972633836</v>
      </c>
      <c r="AS556" s="125">
        <v>5034.9796727532239</v>
      </c>
      <c r="AT556" s="125">
        <v>7200.896402439279</v>
      </c>
      <c r="AU556" s="125">
        <v>3299.9968384213907</v>
      </c>
      <c r="AV556" s="125">
        <v>901.98476484132175</v>
      </c>
      <c r="AW556" s="125">
        <v>2604.8466566015527</v>
      </c>
      <c r="AX556" s="125">
        <v>7979.0096620858467</v>
      </c>
      <c r="AY556" s="125">
        <v>3461.6420575831276</v>
      </c>
      <c r="AZ556" s="125">
        <v>6738.53143413012</v>
      </c>
    </row>
    <row r="557" spans="2:52" ht="15.75">
      <c r="B557" s="141">
        <v>44178</v>
      </c>
      <c r="C557" s="125">
        <v>6023.0150693594351</v>
      </c>
      <c r="D557" s="125">
        <v>5409.7638754768532</v>
      </c>
      <c r="E557" s="125">
        <v>6145.3910573005123</v>
      </c>
      <c r="F557" s="125">
        <v>5626.817787491158</v>
      </c>
      <c r="G557" s="125">
        <v>3934.6345343023891</v>
      </c>
      <c r="H557" s="125">
        <v>4995.3844037997233</v>
      </c>
      <c r="I557" s="125">
        <v>4209.2263540074046</v>
      </c>
      <c r="J557" s="125">
        <v>4702.8555466945045</v>
      </c>
      <c r="K557" s="125">
        <v>5152.2846324877837</v>
      </c>
      <c r="L557" s="125">
        <v>5111.6048996608151</v>
      </c>
      <c r="M557" s="125">
        <v>1338.226296485235</v>
      </c>
      <c r="N557" s="125">
        <v>6803.9494926037942</v>
      </c>
      <c r="O557" s="125">
        <v>6693.4443416955282</v>
      </c>
      <c r="P557" s="125">
        <v>6297.9298292498879</v>
      </c>
      <c r="Q557" s="125">
        <v>8119.792678360317</v>
      </c>
      <c r="R557" s="125">
        <v>4980.9726770193665</v>
      </c>
      <c r="S557" s="125">
        <v>6425.132536838998</v>
      </c>
      <c r="T557" s="125">
        <v>5764.2845496211321</v>
      </c>
      <c r="U557" s="125">
        <v>4187.6845859085688</v>
      </c>
      <c r="V557" s="125">
        <v>3915.9035873549378</v>
      </c>
      <c r="W557" s="125">
        <v>1222.2561832296012</v>
      </c>
      <c r="X557" s="125">
        <v>4690.6649409318661</v>
      </c>
      <c r="Y557" s="125">
        <v>6699.5860722827301</v>
      </c>
      <c r="Z557" s="125">
        <v>5619.5340644787548</v>
      </c>
      <c r="AA557" s="125">
        <v>6099.0513963802605</v>
      </c>
      <c r="AB557" s="125">
        <v>6826.1670270693658</v>
      </c>
      <c r="AC557" s="125">
        <v>4148.8130720539612</v>
      </c>
      <c r="AD557" s="125">
        <v>11558.714570280557</v>
      </c>
      <c r="AE557" s="125">
        <v>7691.5964544634398</v>
      </c>
      <c r="AF557" s="125">
        <v>2277.6373592833856</v>
      </c>
      <c r="AG557" s="125">
        <v>4954.7851213656604</v>
      </c>
      <c r="AH557" s="125">
        <v>5707.0325851900316</v>
      </c>
      <c r="AI557" s="125">
        <v>6056.5717172395534</v>
      </c>
      <c r="AJ557" s="125">
        <v>4311.6512924585595</v>
      </c>
      <c r="AK557" s="125">
        <v>4782.519001218473</v>
      </c>
      <c r="AL557" s="125">
        <v>6000.7912979036601</v>
      </c>
      <c r="AM557" s="125">
        <v>2224.192059120126</v>
      </c>
      <c r="AN557" s="125">
        <v>3826.0751066550229</v>
      </c>
      <c r="AO557" s="125">
        <v>6826.8377958842302</v>
      </c>
      <c r="AP557" s="125">
        <v>5011.6259266738398</v>
      </c>
      <c r="AQ557" s="125">
        <v>10262.226946847801</v>
      </c>
      <c r="AR557" s="125">
        <v>6661.0795725180569</v>
      </c>
      <c r="AS557" s="125">
        <v>5084.7837909903728</v>
      </c>
      <c r="AT557" s="125">
        <v>7281.8617265550129</v>
      </c>
      <c r="AU557" s="125">
        <v>3341.9224838164914</v>
      </c>
      <c r="AV557" s="125">
        <v>918.56014861067831</v>
      </c>
      <c r="AW557" s="125">
        <v>2650.6253694475513</v>
      </c>
      <c r="AX557" s="125">
        <v>8042.7581611794258</v>
      </c>
      <c r="AY557" s="125">
        <v>3528.4972238804703</v>
      </c>
      <c r="AZ557" s="125">
        <v>6798.3885718037582</v>
      </c>
    </row>
    <row r="558" spans="2:52" ht="15.75">
      <c r="B558" s="141">
        <v>44179</v>
      </c>
      <c r="C558" s="125">
        <v>6097.0573209046779</v>
      </c>
      <c r="D558" s="125">
        <v>5477.2531325580012</v>
      </c>
      <c r="E558" s="125">
        <v>6219.6598207551879</v>
      </c>
      <c r="F558" s="125">
        <v>5720.0583171849812</v>
      </c>
      <c r="G558" s="125">
        <v>4033.384085440382</v>
      </c>
      <c r="H558" s="125">
        <v>5053.4799898549163</v>
      </c>
      <c r="I558" s="125">
        <v>4277.8363384811064</v>
      </c>
      <c r="J558" s="125">
        <v>4786.9474973988999</v>
      </c>
      <c r="K558" s="125">
        <v>5200.559870104431</v>
      </c>
      <c r="L558" s="125">
        <v>5169.4532118171637</v>
      </c>
      <c r="M558" s="125">
        <v>1346.610831649027</v>
      </c>
      <c r="N558" s="125">
        <v>6874.6959799607575</v>
      </c>
      <c r="O558" s="125">
        <v>6756.4604284464831</v>
      </c>
      <c r="P558" s="125">
        <v>6387.5945976038083</v>
      </c>
      <c r="Q558" s="125">
        <v>8170.3779268651042</v>
      </c>
      <c r="R558" s="125">
        <v>5046.7499683680007</v>
      </c>
      <c r="S558" s="125">
        <v>6497.5390323773627</v>
      </c>
      <c r="T558" s="125">
        <v>5819.5738507664564</v>
      </c>
      <c r="U558" s="125">
        <v>4255.764767686198</v>
      </c>
      <c r="V558" s="125">
        <v>3958.6306727637398</v>
      </c>
      <c r="W558" s="125">
        <v>1255.5842594556727</v>
      </c>
      <c r="X558" s="125">
        <v>4737.3491551374536</v>
      </c>
      <c r="Y558" s="125">
        <v>6755.1950704787623</v>
      </c>
      <c r="Z558" s="125">
        <v>5670.5163326210459</v>
      </c>
      <c r="AA558" s="125">
        <v>6171.6716084155341</v>
      </c>
      <c r="AB558" s="125">
        <v>6887.5321695832581</v>
      </c>
      <c r="AC558" s="125">
        <v>4205.444687786362</v>
      </c>
      <c r="AD558" s="125">
        <v>11602.655501970779</v>
      </c>
      <c r="AE558" s="125">
        <v>7747.9149028687698</v>
      </c>
      <c r="AF558" s="125">
        <v>2340.5919135967656</v>
      </c>
      <c r="AG558" s="125">
        <v>5014.3794974630609</v>
      </c>
      <c r="AH558" s="125">
        <v>5784.1149659795819</v>
      </c>
      <c r="AI558" s="125">
        <v>6139.3690078406053</v>
      </c>
      <c r="AJ558" s="125">
        <v>4380.9533307111669</v>
      </c>
      <c r="AK558" s="125">
        <v>4875.4822869168711</v>
      </c>
      <c r="AL558" s="125">
        <v>6110.9982502128178</v>
      </c>
      <c r="AM558" s="125">
        <v>2255.0075008063732</v>
      </c>
      <c r="AN558" s="125">
        <v>3906.4710960148464</v>
      </c>
      <c r="AO558" s="125">
        <v>6935.2994062323551</v>
      </c>
      <c r="AP558" s="125">
        <v>5075.2284939501396</v>
      </c>
      <c r="AQ558" s="125">
        <v>10334.409723326809</v>
      </c>
      <c r="AR558" s="125">
        <v>6795.4965814941261</v>
      </c>
      <c r="AS558" s="125">
        <v>5136.8296069362405</v>
      </c>
      <c r="AT558" s="125">
        <v>7361.9447648053147</v>
      </c>
      <c r="AU558" s="125">
        <v>3383.6824350441625</v>
      </c>
      <c r="AV558" s="125">
        <v>935.41026249775928</v>
      </c>
      <c r="AW558" s="125">
        <v>2697.1357312571563</v>
      </c>
      <c r="AX558" s="125">
        <v>8105.4565348934339</v>
      </c>
      <c r="AY558" s="125">
        <v>3598.5648179848768</v>
      </c>
      <c r="AZ558" s="125">
        <v>6856.888124911603</v>
      </c>
    </row>
    <row r="559" spans="2:52" ht="15.75">
      <c r="B559" s="141">
        <v>44180</v>
      </c>
      <c r="C559" s="125">
        <v>6175.4553417829429</v>
      </c>
      <c r="D559" s="125">
        <v>5542.1060905344184</v>
      </c>
      <c r="E559" s="125">
        <v>6294.4398358162807</v>
      </c>
      <c r="F559" s="125">
        <v>5814.5785072522294</v>
      </c>
      <c r="G559" s="125">
        <v>4134.1380796085741</v>
      </c>
      <c r="H559" s="125">
        <v>5109.1320833500367</v>
      </c>
      <c r="I559" s="125">
        <v>4342.0307297240624</v>
      </c>
      <c r="J559" s="125">
        <v>4849.0482000038728</v>
      </c>
      <c r="K559" s="125">
        <v>5249.7782770529857</v>
      </c>
      <c r="L559" s="125">
        <v>5229.9252437647601</v>
      </c>
      <c r="M559" s="125">
        <v>1355.4292236263486</v>
      </c>
      <c r="N559" s="125">
        <v>6943.507930601294</v>
      </c>
      <c r="O559" s="125">
        <v>6817.1733170788957</v>
      </c>
      <c r="P559" s="125">
        <v>6474.6047540724903</v>
      </c>
      <c r="Q559" s="125">
        <v>8220.8952574744781</v>
      </c>
      <c r="R559" s="125">
        <v>5110.9252752255725</v>
      </c>
      <c r="S559" s="125">
        <v>6571.7402439774287</v>
      </c>
      <c r="T559" s="125">
        <v>5875.634473309482</v>
      </c>
      <c r="U559" s="125">
        <v>4324.1703547836159</v>
      </c>
      <c r="V559" s="125">
        <v>3998.198477496092</v>
      </c>
      <c r="W559" s="125">
        <v>1288.7741772024906</v>
      </c>
      <c r="X559" s="125">
        <v>4782.4498595647119</v>
      </c>
      <c r="Y559" s="125">
        <v>6808.1899163430717</v>
      </c>
      <c r="Z559" s="125">
        <v>5721.0866087320528</v>
      </c>
      <c r="AA559" s="125">
        <v>6239.6597558983576</v>
      </c>
      <c r="AB559" s="125">
        <v>6942.6284704855188</v>
      </c>
      <c r="AC559" s="125">
        <v>4263.3076328744664</v>
      </c>
      <c r="AD559" s="125">
        <v>11643.859498495996</v>
      </c>
      <c r="AE559" s="125">
        <v>7806.0205351862542</v>
      </c>
      <c r="AF559" s="125">
        <v>2398.3773022355485</v>
      </c>
      <c r="AG559" s="125">
        <v>5074.4033043330855</v>
      </c>
      <c r="AH559" s="125">
        <v>5858.6152164598479</v>
      </c>
      <c r="AI559" s="125">
        <v>6222.6069069228961</v>
      </c>
      <c r="AJ559" s="125">
        <v>4451.6506331595092</v>
      </c>
      <c r="AK559" s="125">
        <v>4953.2751513314597</v>
      </c>
      <c r="AL559" s="125">
        <v>6221.2052025219737</v>
      </c>
      <c r="AM559" s="125">
        <v>2285.1116605895536</v>
      </c>
      <c r="AN559" s="125">
        <v>3983.045134627127</v>
      </c>
      <c r="AO559" s="125">
        <v>7029.6150226410073</v>
      </c>
      <c r="AP559" s="125">
        <v>5138.8393850802904</v>
      </c>
      <c r="AQ559" s="125">
        <v>10400.617639112925</v>
      </c>
      <c r="AR559" s="125">
        <v>6936.4653135838353</v>
      </c>
      <c r="AS559" s="125">
        <v>5190.0287886702645</v>
      </c>
      <c r="AT559" s="125">
        <v>7444.0820140857386</v>
      </c>
      <c r="AU559" s="125">
        <v>3424.4482212672547</v>
      </c>
      <c r="AV559" s="125">
        <v>951.48197438462171</v>
      </c>
      <c r="AW559" s="125">
        <v>2743.4997632740392</v>
      </c>
      <c r="AX559" s="125">
        <v>8166.7882734756149</v>
      </c>
      <c r="AY559" s="125">
        <v>3671.215108390742</v>
      </c>
      <c r="AZ559" s="125">
        <v>6920.4230825907562</v>
      </c>
    </row>
    <row r="560" spans="2:52" ht="15.75">
      <c r="B560" s="141">
        <v>44181</v>
      </c>
      <c r="C560" s="125">
        <v>6254.3049641639645</v>
      </c>
      <c r="D560" s="125">
        <v>5603.3072860472403</v>
      </c>
      <c r="E560" s="125">
        <v>6369.5275486034598</v>
      </c>
      <c r="F560" s="125">
        <v>5904.158658730652</v>
      </c>
      <c r="G560" s="125">
        <v>4237.7407401972077</v>
      </c>
      <c r="H560" s="125">
        <v>5161.137543278347</v>
      </c>
      <c r="I560" s="125">
        <v>4406.2251209670194</v>
      </c>
      <c r="J560" s="125">
        <v>4926.2156216202566</v>
      </c>
      <c r="K560" s="125">
        <v>5299.7090495547618</v>
      </c>
      <c r="L560" s="125">
        <v>5289.4769555394259</v>
      </c>
      <c r="M560" s="125">
        <v>1363.8036690968031</v>
      </c>
      <c r="N560" s="125">
        <v>7010.9529152149325</v>
      </c>
      <c r="O560" s="125">
        <v>6876.5615567689238</v>
      </c>
      <c r="P560" s="125">
        <v>6555.9513141209454</v>
      </c>
      <c r="Q560" s="125">
        <v>8270.6836026730653</v>
      </c>
      <c r="R560" s="125">
        <v>5174.5697848266227</v>
      </c>
      <c r="S560" s="125">
        <v>6645.941455577492</v>
      </c>
      <c r="T560" s="125">
        <v>5931.6950958525103</v>
      </c>
      <c r="U560" s="125">
        <v>4390.5592579564855</v>
      </c>
      <c r="V560" s="125">
        <v>4036.38631220971</v>
      </c>
      <c r="W560" s="125">
        <v>1321.103261347806</v>
      </c>
      <c r="X560" s="125">
        <v>4826.6465186623345</v>
      </c>
      <c r="Y560" s="125">
        <v>6856.9190330149204</v>
      </c>
      <c r="Z560" s="125">
        <v>5769.42467943063</v>
      </c>
      <c r="AA560" s="125">
        <v>6311.1135516784561</v>
      </c>
      <c r="AB560" s="125">
        <v>6995.75991058413</v>
      </c>
      <c r="AC560" s="125">
        <v>4321.1855609525201</v>
      </c>
      <c r="AD560" s="125">
        <v>11684.5011110832</v>
      </c>
      <c r="AE560" s="125">
        <v>7863.0848743978959</v>
      </c>
      <c r="AF560" s="125">
        <v>2454.744322244107</v>
      </c>
      <c r="AG560" s="125">
        <v>5131.1396336778589</v>
      </c>
      <c r="AH560" s="125">
        <v>5930.6423447705356</v>
      </c>
      <c r="AI560" s="125">
        <v>6305.6592866446654</v>
      </c>
      <c r="AJ560" s="125">
        <v>4521.5078396921044</v>
      </c>
      <c r="AK560" s="125">
        <v>5027.78657039464</v>
      </c>
      <c r="AL560" s="125">
        <v>6345.5752248012795</v>
      </c>
      <c r="AM560" s="125">
        <v>2315.5104943040037</v>
      </c>
      <c r="AN560" s="125">
        <v>4058.2243007038091</v>
      </c>
      <c r="AO560" s="125">
        <v>7123.9306390496577</v>
      </c>
      <c r="AP560" s="125">
        <v>5201.889803384468</v>
      </c>
      <c r="AQ560" s="125">
        <v>10464.064200362594</v>
      </c>
      <c r="AR560" s="125">
        <v>7063.437372827645</v>
      </c>
      <c r="AS560" s="125">
        <v>5243.9901476252535</v>
      </c>
      <c r="AT560" s="125">
        <v>7520.4977732085072</v>
      </c>
      <c r="AU560" s="125">
        <v>3466.1880883534186</v>
      </c>
      <c r="AV560" s="125">
        <v>967.89709891863924</v>
      </c>
      <c r="AW560" s="125">
        <v>2786.3950287942321</v>
      </c>
      <c r="AX560" s="125">
        <v>8227.3618607907665</v>
      </c>
      <c r="AY560" s="125">
        <v>3743.4668345525547</v>
      </c>
      <c r="AZ560" s="125">
        <v>6984.1308237600988</v>
      </c>
    </row>
    <row r="561" spans="2:52" ht="15.75">
      <c r="B561" s="141">
        <v>44182</v>
      </c>
      <c r="C561" s="125">
        <v>6332.4495054890713</v>
      </c>
      <c r="D561" s="125">
        <v>5655.5450646039744</v>
      </c>
      <c r="E561" s="125">
        <v>6445.0223691513047</v>
      </c>
      <c r="F561" s="125">
        <v>5992.782990267574</v>
      </c>
      <c r="G561" s="125">
        <v>4347.178846404061</v>
      </c>
      <c r="H561" s="125">
        <v>5212.480655477174</v>
      </c>
      <c r="I561" s="125">
        <v>4470.4195122099763</v>
      </c>
      <c r="J561" s="125">
        <v>5001.8572995392833</v>
      </c>
      <c r="K561" s="125">
        <v>5349.2261046203994</v>
      </c>
      <c r="L561" s="125">
        <v>5350.1319751237452</v>
      </c>
      <c r="M561" s="125">
        <v>1373.4393262344943</v>
      </c>
      <c r="N561" s="125">
        <v>7081.147819789112</v>
      </c>
      <c r="O561" s="125">
        <v>6934.582307806093</v>
      </c>
      <c r="P561" s="125">
        <v>6638.5392394394776</v>
      </c>
      <c r="Q561" s="125">
        <v>8319.9919947440612</v>
      </c>
      <c r="R561" s="125">
        <v>5236.0175612034018</v>
      </c>
      <c r="S561" s="125">
        <v>6720.1426671775562</v>
      </c>
      <c r="T561" s="125">
        <v>5985.5708199343135</v>
      </c>
      <c r="U561" s="125">
        <v>4455.8807487746362</v>
      </c>
      <c r="V561" s="125">
        <v>4074.4583617676471</v>
      </c>
      <c r="W561" s="125">
        <v>1352.4864912890018</v>
      </c>
      <c r="X561" s="125">
        <v>4870.843177759959</v>
      </c>
      <c r="Y561" s="125">
        <v>6903.771127518351</v>
      </c>
      <c r="Z561" s="125">
        <v>5810.3515488433086</v>
      </c>
      <c r="AA561" s="125">
        <v>6380.2585152826696</v>
      </c>
      <c r="AB561" s="125">
        <v>7047.4477794800632</v>
      </c>
      <c r="AC561" s="125">
        <v>4379.1738183201869</v>
      </c>
      <c r="AD561" s="125">
        <v>11723.005664705948</v>
      </c>
      <c r="AE561" s="125">
        <v>7918.6278917669606</v>
      </c>
      <c r="AF561" s="125">
        <v>2513.4332642325148</v>
      </c>
      <c r="AG561" s="125">
        <v>5189.4762762015089</v>
      </c>
      <c r="AH561" s="125">
        <v>6000.0873427719398</v>
      </c>
      <c r="AI561" s="125">
        <v>6385.0244690760564</v>
      </c>
      <c r="AJ561" s="125">
        <v>4591.213770211898</v>
      </c>
      <c r="AK561" s="125">
        <v>5101.2115071794606</v>
      </c>
      <c r="AL561" s="125">
        <v>6496.4301518221164</v>
      </c>
      <c r="AM561" s="125">
        <v>2346.2548077999445</v>
      </c>
      <c r="AN561" s="125">
        <v>4129.6886422436828</v>
      </c>
      <c r="AO561" s="125">
        <v>7218.2462554583099</v>
      </c>
      <c r="AP561" s="125">
        <v>5264.6322390961532</v>
      </c>
      <c r="AQ561" s="125">
        <v>10523.635176297956</v>
      </c>
      <c r="AR561" s="125">
        <v>7200.2077306232677</v>
      </c>
      <c r="AS561" s="125">
        <v>5297.6711711964481</v>
      </c>
      <c r="AT561" s="125">
        <v>7596.5169492907535</v>
      </c>
      <c r="AU561" s="125">
        <v>3509.2685718851508</v>
      </c>
      <c r="AV561" s="125">
        <v>983.69408068777761</v>
      </c>
      <c r="AW561" s="125">
        <v>2828.9769984761629</v>
      </c>
      <c r="AX561" s="125">
        <v>8285.6781692526329</v>
      </c>
      <c r="AY561" s="125">
        <v>3816.2048090921121</v>
      </c>
      <c r="AZ561" s="125">
        <v>7040.9519086775063</v>
      </c>
    </row>
    <row r="562" spans="2:52" ht="15.75">
      <c r="B562" s="141">
        <v>44183</v>
      </c>
      <c r="C562" s="125">
        <v>6410.932019551723</v>
      </c>
      <c r="D562" s="125">
        <v>5702.4711886682107</v>
      </c>
      <c r="E562" s="125">
        <v>6521.0000384385476</v>
      </c>
      <c r="F562" s="125">
        <v>6073.4428098484159</v>
      </c>
      <c r="G562" s="125">
        <v>4458.285152492108</v>
      </c>
      <c r="H562" s="125">
        <v>5261.926029799396</v>
      </c>
      <c r="I562" s="125">
        <v>4524.0517403347494</v>
      </c>
      <c r="J562" s="125">
        <v>5069.3274463099597</v>
      </c>
      <c r="K562" s="125">
        <v>5400.44858011411</v>
      </c>
      <c r="L562" s="125">
        <v>5410.5178952422957</v>
      </c>
      <c r="M562" s="125">
        <v>1382.520050238601</v>
      </c>
      <c r="N562" s="125">
        <v>7150.3754560050784</v>
      </c>
      <c r="O562" s="125">
        <v>6989.7677464261624</v>
      </c>
      <c r="P562" s="125">
        <v>6718.7887296680556</v>
      </c>
      <c r="Q562" s="125">
        <v>8368.8702401440951</v>
      </c>
      <c r="R562" s="125">
        <v>5298.0728766087268</v>
      </c>
      <c r="S562" s="125">
        <v>6791.6469010892743</v>
      </c>
      <c r="T562" s="125">
        <v>6039.7108214671216</v>
      </c>
      <c r="U562" s="125">
        <v>4521.5918969183931</v>
      </c>
      <c r="V562" s="125">
        <v>4112.3484632237987</v>
      </c>
      <c r="W562" s="125">
        <v>1379.4911601953941</v>
      </c>
      <c r="X562" s="125">
        <v>4911.3750201890343</v>
      </c>
      <c r="Y562" s="125">
        <v>6948.0242682501275</v>
      </c>
      <c r="Z562" s="125">
        <v>5858.5639270577649</v>
      </c>
      <c r="AA562" s="125">
        <v>6449.3362779503686</v>
      </c>
      <c r="AB562" s="125">
        <v>7101.1940739798165</v>
      </c>
      <c r="AC562" s="125">
        <v>4436.7657074992376</v>
      </c>
      <c r="AD562" s="125">
        <v>11761.622695116295</v>
      </c>
      <c r="AE562" s="125">
        <v>7975.9285528182272</v>
      </c>
      <c r="AF562" s="125">
        <v>2571.3552365171718</v>
      </c>
      <c r="AG562" s="125">
        <v>5245.1430495021095</v>
      </c>
      <c r="AH562" s="125">
        <v>6064.8722428009141</v>
      </c>
      <c r="AI562" s="125">
        <v>6461.421341739092</v>
      </c>
      <c r="AJ562" s="125">
        <v>4660.4115308246137</v>
      </c>
      <c r="AK562" s="125">
        <v>5173.0146644554088</v>
      </c>
      <c r="AL562" s="125">
        <v>6611.063289138513</v>
      </c>
      <c r="AM562" s="125">
        <v>2375.8746184777015</v>
      </c>
      <c r="AN562" s="125">
        <v>4200.9108339113773</v>
      </c>
      <c r="AO562" s="125">
        <v>7301.3151998502599</v>
      </c>
      <c r="AP562" s="125">
        <v>5327.3635763360371</v>
      </c>
      <c r="AQ562" s="125">
        <v>10583.706748669747</v>
      </c>
      <c r="AR562" s="125">
        <v>7336.0827699346537</v>
      </c>
      <c r="AS562" s="125">
        <v>5351.7709734604814</v>
      </c>
      <c r="AT562" s="125">
        <v>7671.8721829793149</v>
      </c>
      <c r="AU562" s="125">
        <v>3553.073758189581</v>
      </c>
      <c r="AV562" s="125">
        <v>999.19343816271498</v>
      </c>
      <c r="AW562" s="125">
        <v>2871.8216113757985</v>
      </c>
      <c r="AX562" s="125">
        <v>8342.2769829348235</v>
      </c>
      <c r="AY562" s="125">
        <v>3887.4920097833178</v>
      </c>
      <c r="AZ562" s="125">
        <v>7098.7850111803255</v>
      </c>
    </row>
    <row r="563" spans="2:52" ht="15.75">
      <c r="B563" s="141">
        <v>44184</v>
      </c>
      <c r="C563" s="125">
        <v>6493.3216150027274</v>
      </c>
      <c r="D563" s="125">
        <v>5752.5218153750911</v>
      </c>
      <c r="E563" s="125">
        <v>6596.0309454916787</v>
      </c>
      <c r="F563" s="125">
        <v>6157.5098233069684</v>
      </c>
      <c r="G563" s="125">
        <v>4569.5118553206039</v>
      </c>
      <c r="H563" s="125">
        <v>5311.9618114610075</v>
      </c>
      <c r="I563" s="125">
        <v>4578.1367470757414</v>
      </c>
      <c r="J563" s="125">
        <v>5132.4991036255769</v>
      </c>
      <c r="K563" s="125">
        <v>5452.2750032477152</v>
      </c>
      <c r="L563" s="125">
        <v>5473.1131219748086</v>
      </c>
      <c r="M563" s="125">
        <v>1391.7218505627627</v>
      </c>
      <c r="N563" s="125">
        <v>7218.9236061842821</v>
      </c>
      <c r="O563" s="125">
        <v>7043.6905409479596</v>
      </c>
      <c r="P563" s="125">
        <v>6797.7989766184719</v>
      </c>
      <c r="Q563" s="125">
        <v>8416.9153593603769</v>
      </c>
      <c r="R563" s="125">
        <v>5360.5087033003529</v>
      </c>
      <c r="S563" s="125">
        <v>6863.1511350009923</v>
      </c>
      <c r="T563" s="125">
        <v>6097.1266341949568</v>
      </c>
      <c r="U563" s="125">
        <v>4586.4180254981393</v>
      </c>
      <c r="V563" s="125">
        <v>4150.3803424216012</v>
      </c>
      <c r="W563" s="125">
        <v>1413.4568909410971</v>
      </c>
      <c r="X563" s="125">
        <v>4949.2219052071569</v>
      </c>
      <c r="Y563" s="125">
        <v>6990.6992918281594</v>
      </c>
      <c r="Z563" s="125">
        <v>5905.288944210135</v>
      </c>
      <c r="AA563" s="125">
        <v>6519.810860084146</v>
      </c>
      <c r="AB563" s="125">
        <v>7153.4165988767409</v>
      </c>
      <c r="AC563" s="125">
        <v>4494.3834763881978</v>
      </c>
      <c r="AD563" s="125">
        <v>11805.263688706242</v>
      </c>
      <c r="AE563" s="125">
        <v>8031.0432368529737</v>
      </c>
      <c r="AF563" s="125">
        <v>2628.7518870869308</v>
      </c>
      <c r="AG563" s="125">
        <v>5301.8102195838774</v>
      </c>
      <c r="AH563" s="125">
        <v>6129.718459908474</v>
      </c>
      <c r="AI563" s="125">
        <v>6532.1134940660704</v>
      </c>
      <c r="AJ563" s="125">
        <v>4729.6871324924596</v>
      </c>
      <c r="AK563" s="125">
        <v>5243.501577171407</v>
      </c>
      <c r="AL563" s="125">
        <v>6696.6193513747176</v>
      </c>
      <c r="AM563" s="125">
        <v>2406.2937745322401</v>
      </c>
      <c r="AN563" s="125">
        <v>4270.3542841216758</v>
      </c>
      <c r="AO563" s="125">
        <v>7381.5522484106668</v>
      </c>
      <c r="AP563" s="125">
        <v>5393.2357810957401</v>
      </c>
      <c r="AQ563" s="125">
        <v>10645.231665534404</v>
      </c>
      <c r="AR563" s="125">
        <v>7463.9878012438157</v>
      </c>
      <c r="AS563" s="125">
        <v>5407.2256479660482</v>
      </c>
      <c r="AT563" s="125">
        <v>7748.9518844957684</v>
      </c>
      <c r="AU563" s="125">
        <v>3598.0839929844083</v>
      </c>
      <c r="AV563" s="125">
        <v>1014.8759490494682</v>
      </c>
      <c r="AW563" s="125">
        <v>2914.6287038157616</v>
      </c>
      <c r="AX563" s="125">
        <v>8396.353532854866</v>
      </c>
      <c r="AY563" s="125">
        <v>3959.4647409742938</v>
      </c>
      <c r="AZ563" s="125">
        <v>7155.926979722376</v>
      </c>
    </row>
    <row r="564" spans="2:52" ht="15.75">
      <c r="B564" s="141">
        <v>44185</v>
      </c>
      <c r="C564" s="125">
        <v>6577.607936765301</v>
      </c>
      <c r="D564" s="125">
        <v>5797.8271036934539</v>
      </c>
      <c r="E564" s="125">
        <v>6673.8405997019208</v>
      </c>
      <c r="F564" s="125">
        <v>6243.9732559617705</v>
      </c>
      <c r="G564" s="125">
        <v>4675.4447170870217</v>
      </c>
      <c r="H564" s="125">
        <v>5361.0400417234414</v>
      </c>
      <c r="I564" s="125">
        <v>4629.9217987219536</v>
      </c>
      <c r="J564" s="125">
        <v>5195.670760941196</v>
      </c>
      <c r="K564" s="125">
        <v>5503.9803707971132</v>
      </c>
      <c r="L564" s="125">
        <v>5537.2543251381649</v>
      </c>
      <c r="M564" s="125">
        <v>1400.8328436468832</v>
      </c>
      <c r="N564" s="125">
        <v>7287.136010321793</v>
      </c>
      <c r="O564" s="125">
        <v>7097.2063582202245</v>
      </c>
      <c r="P564" s="125">
        <v>6873.5286240688265</v>
      </c>
      <c r="Q564" s="125">
        <v>8464.5891940817255</v>
      </c>
      <c r="R564" s="125">
        <v>5423.1395819958825</v>
      </c>
      <c r="S564" s="125">
        <v>6937.2935034514949</v>
      </c>
      <c r="T564" s="125">
        <v>6153.6359138059706</v>
      </c>
      <c r="U564" s="125">
        <v>4649.2937948045046</v>
      </c>
      <c r="V564" s="125">
        <v>4189.9457841915928</v>
      </c>
      <c r="W564" s="125">
        <v>1448.7616961780263</v>
      </c>
      <c r="X564" s="125">
        <v>4985.8900982132245</v>
      </c>
      <c r="Y564" s="125">
        <v>7031.4998263311199</v>
      </c>
      <c r="Z564" s="125">
        <v>5953.1032962248782</v>
      </c>
      <c r="AA564" s="125">
        <v>6590.5974465660165</v>
      </c>
      <c r="AB564" s="125">
        <v>7205.2514981729455</v>
      </c>
      <c r="AC564" s="125">
        <v>4562.9510867489507</v>
      </c>
      <c r="AD564" s="125">
        <v>11840.600146144838</v>
      </c>
      <c r="AE564" s="125">
        <v>8086.8668864065903</v>
      </c>
      <c r="AF564" s="125">
        <v>2682.1140668862722</v>
      </c>
      <c r="AG564" s="125">
        <v>5357.0620373064367</v>
      </c>
      <c r="AH564" s="125">
        <v>6190.2520424889199</v>
      </c>
      <c r="AI564" s="125">
        <v>6605.6904724491687</v>
      </c>
      <c r="AJ564" s="125">
        <v>4800.5738971315923</v>
      </c>
      <c r="AK564" s="125">
        <v>5316.8984047409249</v>
      </c>
      <c r="AL564" s="125">
        <v>6771.0738484418644</v>
      </c>
      <c r="AM564" s="125">
        <v>2434.5689237075308</v>
      </c>
      <c r="AN564" s="125">
        <v>4339.3022756073296</v>
      </c>
      <c r="AO564" s="125">
        <v>7473.6428038088197</v>
      </c>
      <c r="AP564" s="125">
        <v>5459.6962048609194</v>
      </c>
      <c r="AQ564" s="125">
        <v>10700.733276889738</v>
      </c>
      <c r="AR564" s="125">
        <v>7583.1300074817673</v>
      </c>
      <c r="AS564" s="125">
        <v>5464.9274396692999</v>
      </c>
      <c r="AT564" s="125">
        <v>7824.6234934189051</v>
      </c>
      <c r="AU564" s="125">
        <v>3644.6490750675416</v>
      </c>
      <c r="AV564" s="125">
        <v>1030.2379414655434</v>
      </c>
      <c r="AW564" s="125">
        <v>2944.5268821055188</v>
      </c>
      <c r="AX564" s="125">
        <v>8451.0213916919092</v>
      </c>
      <c r="AY564" s="125">
        <v>4031.8998066883701</v>
      </c>
      <c r="AZ564" s="125">
        <v>7214.0315991383522</v>
      </c>
    </row>
    <row r="565" spans="2:52" ht="15.75">
      <c r="B565" s="141">
        <v>44186</v>
      </c>
      <c r="C565" s="125">
        <v>6660.5452811357754</v>
      </c>
      <c r="D565" s="125">
        <v>5841.0038245865162</v>
      </c>
      <c r="E565" s="125">
        <v>6752.4313327553036</v>
      </c>
      <c r="F565" s="125">
        <v>6320.4408139511406</v>
      </c>
      <c r="G565" s="125">
        <v>4776.6011183786995</v>
      </c>
      <c r="H565" s="125">
        <v>5408.4611623106184</v>
      </c>
      <c r="I565" s="125">
        <v>4680.5729003824135</v>
      </c>
      <c r="J565" s="125">
        <v>5257.9768521208143</v>
      </c>
      <c r="K565" s="125">
        <v>5555.4649116764149</v>
      </c>
      <c r="L565" s="125">
        <v>5604.771381099592</v>
      </c>
      <c r="M565" s="125">
        <v>1409.832850104287</v>
      </c>
      <c r="N565" s="125">
        <v>7353.9254907587911</v>
      </c>
      <c r="O565" s="125">
        <v>7148.7030722960581</v>
      </c>
      <c r="P565" s="125">
        <v>6948.9527046834683</v>
      </c>
      <c r="Q565" s="125">
        <v>8511.1401195988856</v>
      </c>
      <c r="R565" s="125">
        <v>5475.1289349703338</v>
      </c>
      <c r="S565" s="125">
        <v>7011.4358719019947</v>
      </c>
      <c r="T565" s="125">
        <v>6206.4237981475871</v>
      </c>
      <c r="U565" s="125">
        <v>4713.5582364946795</v>
      </c>
      <c r="V565" s="125">
        <v>4229.1875001181479</v>
      </c>
      <c r="W565" s="125">
        <v>1479.4222509969727</v>
      </c>
      <c r="X565" s="125">
        <v>5016.0626110897556</v>
      </c>
      <c r="Y565" s="125">
        <v>7070.0839041574745</v>
      </c>
      <c r="Z565" s="125">
        <v>6000.1309063945719</v>
      </c>
      <c r="AA565" s="125">
        <v>6656.6799674920267</v>
      </c>
      <c r="AB565" s="125">
        <v>7251.3121126584347</v>
      </c>
      <c r="AC565" s="125">
        <v>4623.6376443972031</v>
      </c>
      <c r="AD565" s="125">
        <v>11871.812454704661</v>
      </c>
      <c r="AE565" s="125">
        <v>8138.2447313522862</v>
      </c>
      <c r="AF565" s="125">
        <v>2730.8429091602129</v>
      </c>
      <c r="AG565" s="125">
        <v>5413.0408314680435</v>
      </c>
      <c r="AH565" s="125">
        <v>6252.393495130028</v>
      </c>
      <c r="AI565" s="125">
        <v>6679.1190353438496</v>
      </c>
      <c r="AJ565" s="125">
        <v>4872.369786546682</v>
      </c>
      <c r="AK565" s="125">
        <v>5387.1372230783991</v>
      </c>
      <c r="AL565" s="125">
        <v>6833.0115564224679</v>
      </c>
      <c r="AM565" s="125">
        <v>2461.2758656393903</v>
      </c>
      <c r="AN565" s="125">
        <v>4407.4289661440216</v>
      </c>
      <c r="AO565" s="125">
        <v>7538.0482061490711</v>
      </c>
      <c r="AP565" s="125">
        <v>5526.4535127467898</v>
      </c>
      <c r="AQ565" s="125">
        <v>10754.813840296496</v>
      </c>
      <c r="AR565" s="125">
        <v>7694.5574133228165</v>
      </c>
      <c r="AS565" s="125">
        <v>5521.2571153024901</v>
      </c>
      <c r="AT565" s="125">
        <v>7898.9092896948205</v>
      </c>
      <c r="AU565" s="125">
        <v>3692.5229737055238</v>
      </c>
      <c r="AV565" s="125">
        <v>1044.7070609990149</v>
      </c>
      <c r="AW565" s="125">
        <v>2974.3331352690802</v>
      </c>
      <c r="AX565" s="125">
        <v>8503.1915224065124</v>
      </c>
      <c r="AY565" s="125">
        <v>4101.6804345370583</v>
      </c>
      <c r="AZ565" s="125">
        <v>7265.1508288794266</v>
      </c>
    </row>
    <row r="566" spans="2:52" ht="15.75">
      <c r="B566" s="141">
        <v>44187</v>
      </c>
      <c r="C566" s="125">
        <v>6738.4625649304635</v>
      </c>
      <c r="D566" s="125">
        <v>5874.6703405610242</v>
      </c>
      <c r="E566" s="125">
        <v>6827.4433045637543</v>
      </c>
      <c r="F566" s="125">
        <v>6407.3164071556648</v>
      </c>
      <c r="G566" s="125">
        <v>4877.0821409581822</v>
      </c>
      <c r="H566" s="125">
        <v>5453.3172358854936</v>
      </c>
      <c r="I566" s="125">
        <v>4720.4855357466922</v>
      </c>
      <c r="J566" s="125">
        <v>5324.6401152053859</v>
      </c>
      <c r="K566" s="125">
        <v>5598.4176944313485</v>
      </c>
      <c r="L566" s="125">
        <v>5669.4803841357198</v>
      </c>
      <c r="M566" s="125">
        <v>1418.8025874816772</v>
      </c>
      <c r="N566" s="125">
        <v>7410.0030736750732</v>
      </c>
      <c r="O566" s="125">
        <v>7198.3565514605752</v>
      </c>
      <c r="P566" s="125">
        <v>7023.3094233650363</v>
      </c>
      <c r="Q566" s="125">
        <v>8553.0454610696888</v>
      </c>
      <c r="R566" s="125">
        <v>5516.9851764633877</v>
      </c>
      <c r="S566" s="125">
        <v>7056.8578797695209</v>
      </c>
      <c r="T566" s="125">
        <v>6249.6454533615133</v>
      </c>
      <c r="U566" s="125">
        <v>4766.1495395794536</v>
      </c>
      <c r="V566" s="125">
        <v>4268.6158900712098</v>
      </c>
      <c r="W566" s="125">
        <v>1509.2325997897442</v>
      </c>
      <c r="X566" s="125">
        <v>5039.7709137691099</v>
      </c>
      <c r="Y566" s="125">
        <v>7101.7830342729558</v>
      </c>
      <c r="Z566" s="125">
        <v>6043.3248957986025</v>
      </c>
      <c r="AA566" s="125">
        <v>6718.6584312238983</v>
      </c>
      <c r="AB566" s="125">
        <v>7290.5692295312956</v>
      </c>
      <c r="AC566" s="125">
        <v>4681.4651751454303</v>
      </c>
      <c r="AD566" s="125">
        <v>11901.1876424003</v>
      </c>
      <c r="AE566" s="125">
        <v>8185.6346452543312</v>
      </c>
      <c r="AF566" s="125">
        <v>2772.2592731627738</v>
      </c>
      <c r="AG566" s="125">
        <v>5470.3658187258525</v>
      </c>
      <c r="AH566" s="125">
        <v>6314.5417607798654</v>
      </c>
      <c r="AI566" s="125">
        <v>6747.7936646251492</v>
      </c>
      <c r="AJ566" s="125">
        <v>4944.2787657965837</v>
      </c>
      <c r="AK566" s="125">
        <v>5445.5408396344819</v>
      </c>
      <c r="AL566" s="125">
        <v>6920.9973270680302</v>
      </c>
      <c r="AM566" s="125">
        <v>2486.3739556476439</v>
      </c>
      <c r="AN566" s="125">
        <v>4473.1609395115975</v>
      </c>
      <c r="AO566" s="125">
        <v>7595.4143245651994</v>
      </c>
      <c r="AP566" s="125">
        <v>5592.2313804961796</v>
      </c>
      <c r="AQ566" s="125">
        <v>10799.609147221052</v>
      </c>
      <c r="AR566" s="125">
        <v>7784.1854875651352</v>
      </c>
      <c r="AS566" s="125">
        <v>5571.4494660219398</v>
      </c>
      <c r="AT566" s="125">
        <v>7961.4134504747544</v>
      </c>
      <c r="AU566" s="125">
        <v>3737.0511891041924</v>
      </c>
      <c r="AV566" s="125">
        <v>1057.0241279436475</v>
      </c>
      <c r="AW566" s="125">
        <v>2998.3931300338504</v>
      </c>
      <c r="AX566" s="125">
        <v>8549.7626201393741</v>
      </c>
      <c r="AY566" s="125">
        <v>4174.099557681373</v>
      </c>
      <c r="AZ566" s="125">
        <v>7297.3626081223538</v>
      </c>
    </row>
    <row r="567" spans="2:52" ht="15.75">
      <c r="B567" s="141">
        <v>44188</v>
      </c>
      <c r="C567" s="125">
        <v>6807.0885120007279</v>
      </c>
      <c r="D567" s="125">
        <v>5908.9422289225449</v>
      </c>
      <c r="E567" s="125">
        <v>6893.0302583316497</v>
      </c>
      <c r="F567" s="125">
        <v>6495.2636177894683</v>
      </c>
      <c r="G567" s="125">
        <v>4972.7787489239181</v>
      </c>
      <c r="H567" s="125">
        <v>5495.5412834641893</v>
      </c>
      <c r="I567" s="125">
        <v>4760.3981711109691</v>
      </c>
      <c r="J567" s="125">
        <v>5388.2665615077158</v>
      </c>
      <c r="K567" s="125">
        <v>5644.7839786047143</v>
      </c>
      <c r="L567" s="125">
        <v>5732.0298639590519</v>
      </c>
      <c r="M567" s="125">
        <v>1427.3384680455379</v>
      </c>
      <c r="N567" s="125">
        <v>7463.7064524393745</v>
      </c>
      <c r="O567" s="125">
        <v>7243.1973273612375</v>
      </c>
      <c r="P567" s="125">
        <v>7095.775447250644</v>
      </c>
      <c r="Q567" s="125">
        <v>8590.0380747721701</v>
      </c>
      <c r="R567" s="125">
        <v>5564.9455864064221</v>
      </c>
      <c r="S567" s="125">
        <v>7102.2798876370452</v>
      </c>
      <c r="T567" s="125">
        <v>6292.8671085754404</v>
      </c>
      <c r="U567" s="125">
        <v>4825.8479435658464</v>
      </c>
      <c r="V567" s="125">
        <v>4307.3448431654624</v>
      </c>
      <c r="W567" s="125">
        <v>1540.3926506490684</v>
      </c>
      <c r="X567" s="125">
        <v>5068.7661650850559</v>
      </c>
      <c r="Y567" s="125">
        <v>7131.9521760082416</v>
      </c>
      <c r="Z567" s="125">
        <v>6084.126072727161</v>
      </c>
      <c r="AA567" s="125">
        <v>6776.5232376278409</v>
      </c>
      <c r="AB567" s="125">
        <v>7328.1822792011071</v>
      </c>
      <c r="AC567" s="125">
        <v>4738.2125685274286</v>
      </c>
      <c r="AD567" s="125">
        <v>11927.91962558727</v>
      </c>
      <c r="AE567" s="125">
        <v>8229.3689556996997</v>
      </c>
      <c r="AF567" s="125">
        <v>2817.6890950671554</v>
      </c>
      <c r="AG567" s="125">
        <v>5527.451161095566</v>
      </c>
      <c r="AH567" s="125">
        <v>6371.0624812173864</v>
      </c>
      <c r="AI567" s="125">
        <v>6811.7746540852386</v>
      </c>
      <c r="AJ567" s="125">
        <v>5016.6033869069006</v>
      </c>
      <c r="AK567" s="125">
        <v>5506.9399208297837</v>
      </c>
      <c r="AL567" s="125">
        <v>7004.2211580524599</v>
      </c>
      <c r="AM567" s="125">
        <v>2508.4304687561125</v>
      </c>
      <c r="AN567" s="125">
        <v>4536.3787946210095</v>
      </c>
      <c r="AO567" s="125">
        <v>7652.7804429813277</v>
      </c>
      <c r="AP567" s="125">
        <v>5662.4514115841075</v>
      </c>
      <c r="AQ567" s="125">
        <v>10842.030658140593</v>
      </c>
      <c r="AR567" s="125">
        <v>7903.9259673696579</v>
      </c>
      <c r="AS567" s="125">
        <v>5614.1466635012248</v>
      </c>
      <c r="AT567" s="125">
        <v>8028.7345356008136</v>
      </c>
      <c r="AU567" s="125">
        <v>3781.7852669533045</v>
      </c>
      <c r="AV567" s="125">
        <v>1071.2871998888259</v>
      </c>
      <c r="AW567" s="125">
        <v>3024.880698539409</v>
      </c>
      <c r="AX567" s="125">
        <v>8587.4076521458701</v>
      </c>
      <c r="AY567" s="125">
        <v>4245.538212785319</v>
      </c>
      <c r="AZ567" s="125">
        <v>7338.2876119421044</v>
      </c>
    </row>
    <row r="568" spans="2:52" ht="15.75">
      <c r="B568" s="141">
        <v>44189</v>
      </c>
      <c r="C568" s="125">
        <v>6874.6131341158843</v>
      </c>
      <c r="D568" s="125">
        <v>5945.4012691339167</v>
      </c>
      <c r="E568" s="125">
        <v>6955.6443786844438</v>
      </c>
      <c r="F568" s="125">
        <v>6575.2227644357799</v>
      </c>
      <c r="G568" s="125">
        <v>5069.8011672416987</v>
      </c>
      <c r="H568" s="125">
        <v>5535.5500631686236</v>
      </c>
      <c r="I568" s="125">
        <v>4800.3108064752478</v>
      </c>
      <c r="J568" s="125">
        <v>5453.4187515074063</v>
      </c>
      <c r="K568" s="125">
        <v>5690.4964295952459</v>
      </c>
      <c r="L568" s="125">
        <v>5791.7443809105089</v>
      </c>
      <c r="M568" s="125">
        <v>1434.7846617289053</v>
      </c>
      <c r="N568" s="125">
        <v>7513.7086307916697</v>
      </c>
      <c r="O568" s="125">
        <v>7285.5173245085625</v>
      </c>
      <c r="P568" s="125">
        <v>7158.3466228381967</v>
      </c>
      <c r="Q568" s="125">
        <v>8625.0520137882377</v>
      </c>
      <c r="R568" s="125">
        <v>5612.084219874002</v>
      </c>
      <c r="S568" s="125">
        <v>7147.7018955045714</v>
      </c>
      <c r="T568" s="125">
        <v>6334.5891429045896</v>
      </c>
      <c r="U568" s="125">
        <v>4883.0819722323149</v>
      </c>
      <c r="V568" s="125">
        <v>4345.4121667986774</v>
      </c>
      <c r="W568" s="125">
        <v>1572.6260866164391</v>
      </c>
      <c r="X568" s="125">
        <v>5097.7614164010029</v>
      </c>
      <c r="Y568" s="125">
        <v>7161.6957580616199</v>
      </c>
      <c r="Z568" s="125">
        <v>6127.0244520296501</v>
      </c>
      <c r="AA568" s="125">
        <v>6836.9512797530351</v>
      </c>
      <c r="AB568" s="125">
        <v>7363.0685832658555</v>
      </c>
      <c r="AC568" s="125">
        <v>4789.5088777484461</v>
      </c>
      <c r="AD568" s="125">
        <v>11954.857816218178</v>
      </c>
      <c r="AE568" s="125">
        <v>8270.6661971739431</v>
      </c>
      <c r="AF568" s="125">
        <v>2862.5200502165535</v>
      </c>
      <c r="AG568" s="125">
        <v>5580.1392610220155</v>
      </c>
      <c r="AH568" s="125">
        <v>6425.3962258520569</v>
      </c>
      <c r="AI568" s="125">
        <v>6874.6842692383116</v>
      </c>
      <c r="AJ568" s="125">
        <v>5086.0904812528379</v>
      </c>
      <c r="AK568" s="125">
        <v>5565.2592097399665</v>
      </c>
      <c r="AL568" s="125">
        <v>7073.0183697147577</v>
      </c>
      <c r="AM568" s="125">
        <v>2531.4455189053815</v>
      </c>
      <c r="AN568" s="125">
        <v>4596.8392657020495</v>
      </c>
      <c r="AO568" s="125">
        <v>7710.1465613974569</v>
      </c>
      <c r="AP568" s="125">
        <v>5730.4656214014931</v>
      </c>
      <c r="AQ568" s="125">
        <v>10885.03350685728</v>
      </c>
      <c r="AR568" s="125">
        <v>7996.7901577220646</v>
      </c>
      <c r="AS568" s="125">
        <v>5656.9749140773274</v>
      </c>
      <c r="AT568" s="125">
        <v>8090.7173456420815</v>
      </c>
      <c r="AU568" s="125">
        <v>3824.1059004647022</v>
      </c>
      <c r="AV568" s="125">
        <v>1084.703187304355</v>
      </c>
      <c r="AW568" s="125">
        <v>3048.6536617876877</v>
      </c>
      <c r="AX568" s="125">
        <v>8626.3113624694706</v>
      </c>
      <c r="AY568" s="125">
        <v>4312.2419246699228</v>
      </c>
      <c r="AZ568" s="125">
        <v>7376.2506130728498</v>
      </c>
    </row>
    <row r="569" spans="2:52" ht="15.75">
      <c r="B569" s="141">
        <v>44190</v>
      </c>
      <c r="C569" s="125">
        <v>6941.8143512839097</v>
      </c>
      <c r="D569" s="125">
        <v>5981.3916339488924</v>
      </c>
      <c r="E569" s="125">
        <v>7019.176858404323</v>
      </c>
      <c r="F569" s="125">
        <v>6659.7706318690107</v>
      </c>
      <c r="G569" s="125">
        <v>5165.1163380867883</v>
      </c>
      <c r="H569" s="125">
        <v>5574.3284141321483</v>
      </c>
      <c r="I569" s="125">
        <v>4855.6980525991721</v>
      </c>
      <c r="J569" s="125">
        <v>5528.723005339516</v>
      </c>
      <c r="K569" s="125">
        <v>5734.3019225642147</v>
      </c>
      <c r="L569" s="125">
        <v>5852.0253522374096</v>
      </c>
      <c r="M569" s="125">
        <v>1441.353052091876</v>
      </c>
      <c r="N569" s="125">
        <v>7562.7355468323758</v>
      </c>
      <c r="O569" s="125">
        <v>7327.5599908985905</v>
      </c>
      <c r="P569" s="125">
        <v>7217.9470097452268</v>
      </c>
      <c r="Q569" s="125">
        <v>8660.1700935772787</v>
      </c>
      <c r="R569" s="125">
        <v>5657.5537197999947</v>
      </c>
      <c r="S569" s="125">
        <v>7203.9069105296785</v>
      </c>
      <c r="T569" s="125">
        <v>6375.3923521424513</v>
      </c>
      <c r="U569" s="125">
        <v>4940.937794503473</v>
      </c>
      <c r="V569" s="125">
        <v>4382.4256092189553</v>
      </c>
      <c r="W569" s="125">
        <v>1611.1404196021801</v>
      </c>
      <c r="X569" s="125">
        <v>5124.5981164473042</v>
      </c>
      <c r="Y569" s="125">
        <v>7189.1215597046048</v>
      </c>
      <c r="Z569" s="125">
        <v>6162.6373225303596</v>
      </c>
      <c r="AA569" s="125">
        <v>6896.1889052885845</v>
      </c>
      <c r="AB569" s="125">
        <v>7398.8237033322166</v>
      </c>
      <c r="AC569" s="125">
        <v>4840.000191782271</v>
      </c>
      <c r="AD569" s="125">
        <v>11980.652492841789</v>
      </c>
      <c r="AE569" s="125">
        <v>8313.1007375013814</v>
      </c>
      <c r="AF569" s="125">
        <v>2907.5086018804204</v>
      </c>
      <c r="AG569" s="125">
        <v>5632.3577213020017</v>
      </c>
      <c r="AH569" s="125">
        <v>6478.8851574040063</v>
      </c>
      <c r="AI569" s="125">
        <v>6932.6266035134022</v>
      </c>
      <c r="AJ569" s="125">
        <v>5157.3620450701628</v>
      </c>
      <c r="AK569" s="125">
        <v>5621.0987770047059</v>
      </c>
      <c r="AL569" s="125">
        <v>7137.7901357954279</v>
      </c>
      <c r="AM569" s="125">
        <v>2554.4436337712445</v>
      </c>
      <c r="AN569" s="125">
        <v>4652.8740852021392</v>
      </c>
      <c r="AO569" s="125">
        <v>7782.5756685937495</v>
      </c>
      <c r="AP569" s="125">
        <v>5799.2983435142396</v>
      </c>
      <c r="AQ569" s="125">
        <v>10926.744493802535</v>
      </c>
      <c r="AR569" s="125">
        <v>8076.7287104246743</v>
      </c>
      <c r="AS569" s="125">
        <v>5702.0443696813354</v>
      </c>
      <c r="AT569" s="125">
        <v>8152.2411887937569</v>
      </c>
      <c r="AU569" s="125">
        <v>3867.3119098808502</v>
      </c>
      <c r="AV569" s="125">
        <v>1098.1191747198841</v>
      </c>
      <c r="AW569" s="125">
        <v>3071.2353504413745</v>
      </c>
      <c r="AX569" s="125">
        <v>8665.0384161871643</v>
      </c>
      <c r="AY569" s="125">
        <v>4376.801360921525</v>
      </c>
      <c r="AZ569" s="125">
        <v>7415.3984152791963</v>
      </c>
    </row>
    <row r="570" spans="2:52" ht="15.75">
      <c r="B570" s="141">
        <v>44191</v>
      </c>
      <c r="C570" s="125">
        <v>7005.8922341877196</v>
      </c>
      <c r="D570" s="125">
        <v>6012.2460975450185</v>
      </c>
      <c r="E570" s="125">
        <v>7086.3875094037157</v>
      </c>
      <c r="F570" s="125">
        <v>6738.2911419298607</v>
      </c>
      <c r="G570" s="125">
        <v>5259.9202747246809</v>
      </c>
      <c r="H570" s="125">
        <v>5611.181739484894</v>
      </c>
      <c r="I570" s="125">
        <v>4907.8156761493328</v>
      </c>
      <c r="J570" s="125">
        <v>5586.7306070640761</v>
      </c>
      <c r="K570" s="125">
        <v>5779.1343925772326</v>
      </c>
      <c r="L570" s="125">
        <v>5912.8055030733103</v>
      </c>
      <c r="M570" s="125">
        <v>1447.9920703082119</v>
      </c>
      <c r="N570" s="125">
        <v>7610.1396903382292</v>
      </c>
      <c r="O570" s="125">
        <v>7368.9318776114114</v>
      </c>
      <c r="P570" s="125">
        <v>7278.2243120730336</v>
      </c>
      <c r="Q570" s="125">
        <v>8696.5605019404156</v>
      </c>
      <c r="R570" s="125">
        <v>5702.792994409906</v>
      </c>
      <c r="S570" s="125">
        <v>7260.1119255547865</v>
      </c>
      <c r="T570" s="125">
        <v>6416.9545908035507</v>
      </c>
      <c r="U570" s="125">
        <v>4999.5522049723559</v>
      </c>
      <c r="V570" s="125">
        <v>4419.8242145040522</v>
      </c>
      <c r="W570" s="125">
        <v>1643.0869110357166</v>
      </c>
      <c r="X570" s="125">
        <v>5152.0770892040546</v>
      </c>
      <c r="Y570" s="125">
        <v>7214.7032693926531</v>
      </c>
      <c r="Z570" s="125">
        <v>6199.0788323708248</v>
      </c>
      <c r="AA570" s="125">
        <v>6957.2937568457946</v>
      </c>
      <c r="AB570" s="125">
        <v>7431.9590089937165</v>
      </c>
      <c r="AC570" s="125">
        <v>4888.1868495441386</v>
      </c>
      <c r="AD570" s="125">
        <v>12008.359274854653</v>
      </c>
      <c r="AE570" s="125">
        <v>8353.4009962147138</v>
      </c>
      <c r="AF570" s="125">
        <v>2956.7732723035574</v>
      </c>
      <c r="AG570" s="125">
        <v>5683.064327925561</v>
      </c>
      <c r="AH570" s="125">
        <v>6532.0266255106426</v>
      </c>
      <c r="AI570" s="125">
        <v>6993.6160932850698</v>
      </c>
      <c r="AJ570" s="125">
        <v>5229.526577972757</v>
      </c>
      <c r="AK570" s="125">
        <v>5676.7525790205036</v>
      </c>
      <c r="AL570" s="125">
        <v>7200.8181438349111</v>
      </c>
      <c r="AM570" s="125">
        <v>2575.2875805878166</v>
      </c>
      <c r="AN570" s="125">
        <v>4709.5594732528334</v>
      </c>
      <c r="AO570" s="125">
        <v>7858.1198612047401</v>
      </c>
      <c r="AP570" s="125">
        <v>5865.0984082072318</v>
      </c>
      <c r="AQ570" s="125">
        <v>10969.521266709224</v>
      </c>
      <c r="AR570" s="125">
        <v>8157.4119672870711</v>
      </c>
      <c r="AS570" s="125">
        <v>5752.7328499815931</v>
      </c>
      <c r="AT570" s="125">
        <v>8215.6989312666337</v>
      </c>
      <c r="AU570" s="125">
        <v>3909.5086911862904</v>
      </c>
      <c r="AV570" s="125">
        <v>1111.7183155472292</v>
      </c>
      <c r="AW570" s="125">
        <v>3095.5467322859481</v>
      </c>
      <c r="AX570" s="125">
        <v>8703.5004849959914</v>
      </c>
      <c r="AY570" s="125">
        <v>4440.8586062256209</v>
      </c>
      <c r="AZ570" s="125">
        <v>7453.50951654439</v>
      </c>
    </row>
    <row r="571" spans="2:52" ht="15.75">
      <c r="B571" s="141">
        <v>44192</v>
      </c>
      <c r="C571" s="125">
        <v>7070.7218150767585</v>
      </c>
      <c r="D571" s="125">
        <v>6043.5887646790598</v>
      </c>
      <c r="E571" s="125">
        <v>7154.9756994537374</v>
      </c>
      <c r="F571" s="125">
        <v>6815.2591805867514</v>
      </c>
      <c r="G571" s="125">
        <v>5351.7782875151606</v>
      </c>
      <c r="H571" s="125">
        <v>5646.8021553936242</v>
      </c>
      <c r="I571" s="125">
        <v>4959.7369620694535</v>
      </c>
      <c r="J571" s="125">
        <v>5650.7091480657973</v>
      </c>
      <c r="K571" s="125">
        <v>5825.6549893634374</v>
      </c>
      <c r="L571" s="125">
        <v>5975.307890490134</v>
      </c>
      <c r="M571" s="125">
        <v>1454.7218957645889</v>
      </c>
      <c r="N571" s="125">
        <v>7657.1361422220234</v>
      </c>
      <c r="O571" s="125">
        <v>7410.9937091350739</v>
      </c>
      <c r="P571" s="125">
        <v>7338.6565198106091</v>
      </c>
      <c r="Q571" s="125">
        <v>8731.20315646155</v>
      </c>
      <c r="R571" s="125">
        <v>5750.6990455977548</v>
      </c>
      <c r="S571" s="125">
        <v>7322.603350391636</v>
      </c>
      <c r="T571" s="125">
        <v>6470.1020153982809</v>
      </c>
      <c r="U571" s="125">
        <v>5061.5367367786621</v>
      </c>
      <c r="V571" s="125">
        <v>4457.4756567617578</v>
      </c>
      <c r="W571" s="125">
        <v>1674.5657891548569</v>
      </c>
      <c r="X571" s="125">
        <v>5180.9321562758496</v>
      </c>
      <c r="Y571" s="125">
        <v>7241.5236617262563</v>
      </c>
      <c r="Z571" s="125">
        <v>6234.635839545258</v>
      </c>
      <c r="AA571" s="125">
        <v>7020.4626371673103</v>
      </c>
      <c r="AB571" s="125">
        <v>7469.0908682626323</v>
      </c>
      <c r="AC571" s="125">
        <v>4929.8885968386321</v>
      </c>
      <c r="AD571" s="125">
        <v>12037.359539924946</v>
      </c>
      <c r="AE571" s="125">
        <v>8395.0157951609544</v>
      </c>
      <c r="AF571" s="125">
        <v>3006.4687065329117</v>
      </c>
      <c r="AG571" s="125">
        <v>5733.5296813060731</v>
      </c>
      <c r="AH571" s="125">
        <v>6586.149166874633</v>
      </c>
      <c r="AI571" s="125">
        <v>7052.2031073379767</v>
      </c>
      <c r="AJ571" s="125">
        <v>5303.377177503462</v>
      </c>
      <c r="AK571" s="125">
        <v>5732.8805712770263</v>
      </c>
      <c r="AL571" s="125">
        <v>7276.9008704601865</v>
      </c>
      <c r="AM571" s="125">
        <v>2596.5921671130413</v>
      </c>
      <c r="AN571" s="125">
        <v>4765.5518886278423</v>
      </c>
      <c r="AO571" s="125">
        <v>7937.453400142701</v>
      </c>
      <c r="AP571" s="125">
        <v>5935.8012228185253</v>
      </c>
      <c r="AQ571" s="125">
        <v>11012.798636052341</v>
      </c>
      <c r="AR571" s="125">
        <v>8240.1849979012313</v>
      </c>
      <c r="AS571" s="125">
        <v>5802.4881928180466</v>
      </c>
      <c r="AT571" s="125">
        <v>8279.1655857179485</v>
      </c>
      <c r="AU571" s="125">
        <v>3952.4703435474416</v>
      </c>
      <c r="AV571" s="125">
        <v>1125.3632447275286</v>
      </c>
      <c r="AW571" s="125">
        <v>3118.2991390311436</v>
      </c>
      <c r="AX571" s="125">
        <v>8742.225085149712</v>
      </c>
      <c r="AY571" s="125">
        <v>4506.932586604622</v>
      </c>
      <c r="AZ571" s="125">
        <v>7489.7693661289568</v>
      </c>
    </row>
    <row r="572" spans="2:52" ht="15.75">
      <c r="B572" s="141">
        <v>44193</v>
      </c>
      <c r="C572" s="125">
        <v>7136.0583550721194</v>
      </c>
      <c r="D572" s="125">
        <v>6079.3643199373537</v>
      </c>
      <c r="E572" s="125">
        <v>7221.2159191631672</v>
      </c>
      <c r="F572" s="125">
        <v>6905.954128218712</v>
      </c>
      <c r="G572" s="125">
        <v>5439.3580581742663</v>
      </c>
      <c r="H572" s="125">
        <v>5682.9385575485421</v>
      </c>
      <c r="I572" s="125">
        <v>5011.6862962224359</v>
      </c>
      <c r="J572" s="125">
        <v>5724.7810704500416</v>
      </c>
      <c r="K572" s="125">
        <v>5874.8740614525641</v>
      </c>
      <c r="L572" s="125">
        <v>6039.7249206059032</v>
      </c>
      <c r="M572" s="125">
        <v>1461.9562058878605</v>
      </c>
      <c r="N572" s="125">
        <v>7703.8528057377398</v>
      </c>
      <c r="O572" s="125">
        <v>7454.1513353583068</v>
      </c>
      <c r="P572" s="125">
        <v>7399.6659093489734</v>
      </c>
      <c r="Q572" s="125">
        <v>8766.6562978679685</v>
      </c>
      <c r="R572" s="125">
        <v>5798.6050967856036</v>
      </c>
      <c r="S572" s="125">
        <v>7385.0947752284856</v>
      </c>
      <c r="T572" s="125">
        <v>6527.8005435388195</v>
      </c>
      <c r="U572" s="125">
        <v>5126.0747676549008</v>
      </c>
      <c r="V572" s="125">
        <v>4497.7854316754156</v>
      </c>
      <c r="W572" s="125">
        <v>1706.1828257532507</v>
      </c>
      <c r="X572" s="125">
        <v>5209.7872233476455</v>
      </c>
      <c r="Y572" s="125">
        <v>7269.1318460900584</v>
      </c>
      <c r="Z572" s="125">
        <v>6271.3170961609885</v>
      </c>
      <c r="AA572" s="125">
        <v>7088.6619875934603</v>
      </c>
      <c r="AB572" s="125">
        <v>7504.1910347277781</v>
      </c>
      <c r="AC572" s="125">
        <v>4980.7367784512126</v>
      </c>
      <c r="AD572" s="125">
        <v>12066.378551126512</v>
      </c>
      <c r="AE572" s="125">
        <v>8442.5829504427202</v>
      </c>
      <c r="AF572" s="125">
        <v>3060.3246887442574</v>
      </c>
      <c r="AG572" s="125">
        <v>5784.4244654592103</v>
      </c>
      <c r="AH572" s="125">
        <v>6638.5957080906455</v>
      </c>
      <c r="AI572" s="125">
        <v>7110.2706671814212</v>
      </c>
      <c r="AJ572" s="125">
        <v>5381.4914106765045</v>
      </c>
      <c r="AK572" s="125">
        <v>5789.9911639292768</v>
      </c>
      <c r="AL572" s="125">
        <v>7370.9591069965963</v>
      </c>
      <c r="AM572" s="125">
        <v>2620.5996248699244</v>
      </c>
      <c r="AN572" s="125">
        <v>4821.2787202720729</v>
      </c>
      <c r="AO572" s="125">
        <v>8016.7869390806609</v>
      </c>
      <c r="AP572" s="125">
        <v>6009.6782003650396</v>
      </c>
      <c r="AQ572" s="125">
        <v>11055.074812522598</v>
      </c>
      <c r="AR572" s="125">
        <v>8324.4976416097834</v>
      </c>
      <c r="AS572" s="125">
        <v>5853.0618784883864</v>
      </c>
      <c r="AT572" s="125">
        <v>8350.5639009797196</v>
      </c>
      <c r="AU572" s="125">
        <v>3997.2814106056621</v>
      </c>
      <c r="AV572" s="125">
        <v>1139.8094700845231</v>
      </c>
      <c r="AW572" s="125">
        <v>3143.9237369642428</v>
      </c>
      <c r="AX572" s="125">
        <v>8783.2781175118762</v>
      </c>
      <c r="AY572" s="125">
        <v>4571.4601377167</v>
      </c>
      <c r="AZ572" s="125">
        <v>7532.8418218982333</v>
      </c>
    </row>
    <row r="573" spans="2:52" ht="15.75">
      <c r="B573" s="141">
        <v>44194</v>
      </c>
      <c r="C573" s="125">
        <v>7204.0054431092094</v>
      </c>
      <c r="D573" s="125">
        <v>6115.1398751956467</v>
      </c>
      <c r="E573" s="125">
        <v>7297.7853148467266</v>
      </c>
      <c r="F573" s="125">
        <v>6991.0005136501777</v>
      </c>
      <c r="G573" s="125">
        <v>5529.846512848153</v>
      </c>
      <c r="H573" s="125">
        <v>5720.0796444616617</v>
      </c>
      <c r="I573" s="125">
        <v>5063.6356303754192</v>
      </c>
      <c r="J573" s="125">
        <v>5789.4931420754929</v>
      </c>
      <c r="K573" s="125">
        <v>5924.093133541689</v>
      </c>
      <c r="L573" s="125">
        <v>6110.9811136441904</v>
      </c>
      <c r="M573" s="125">
        <v>1470.3306513583145</v>
      </c>
      <c r="N573" s="125">
        <v>7750.5694692534553</v>
      </c>
      <c r="O573" s="125">
        <v>7490.8356558562946</v>
      </c>
      <c r="P573" s="125">
        <v>7462.4620160794793</v>
      </c>
      <c r="Q573" s="125">
        <v>8805.8268120834091</v>
      </c>
      <c r="R573" s="125">
        <v>5846.5111479734524</v>
      </c>
      <c r="S573" s="125">
        <v>7473.6341009389507</v>
      </c>
      <c r="T573" s="125">
        <v>6585.4990716793591</v>
      </c>
      <c r="U573" s="125">
        <v>5190.6127985311405</v>
      </c>
      <c r="V573" s="125">
        <v>4539.6831172955608</v>
      </c>
      <c r="W573" s="125">
        <v>1745.4623441625495</v>
      </c>
      <c r="X573" s="125">
        <v>5238.6422904194405</v>
      </c>
      <c r="Y573" s="125">
        <v>7296.7400304538605</v>
      </c>
      <c r="Z573" s="125">
        <v>6314.1735779687715</v>
      </c>
      <c r="AA573" s="125">
        <v>7161.8822079904503</v>
      </c>
      <c r="AB573" s="125">
        <v>7539.2912011929229</v>
      </c>
      <c r="AC573" s="125">
        <v>5022.9424990439493</v>
      </c>
      <c r="AD573" s="125">
        <v>12095.172608752868</v>
      </c>
      <c r="AE573" s="125">
        <v>8490.9846172206544</v>
      </c>
      <c r="AF573" s="125">
        <v>3114.1806709556035</v>
      </c>
      <c r="AG573" s="125">
        <v>5835.9625915938041</v>
      </c>
      <c r="AH573" s="125">
        <v>6689.8295337524278</v>
      </c>
      <c r="AI573" s="125">
        <v>7170.4809756388959</v>
      </c>
      <c r="AJ573" s="125">
        <v>5463.9074636698724</v>
      </c>
      <c r="AK573" s="125">
        <v>5847.1017565815282</v>
      </c>
      <c r="AL573" s="125">
        <v>7438.9692808680456</v>
      </c>
      <c r="AM573" s="125">
        <v>2641.5688927837027</v>
      </c>
      <c r="AN573" s="125">
        <v>4877.6081368516816</v>
      </c>
      <c r="AO573" s="125">
        <v>8096.1204780186217</v>
      </c>
      <c r="AP573" s="125">
        <v>6090.0117138820633</v>
      </c>
      <c r="AQ573" s="125">
        <v>11097.350988992854</v>
      </c>
      <c r="AR573" s="125">
        <v>8408.8102853183373</v>
      </c>
      <c r="AS573" s="125">
        <v>5909.5359096004013</v>
      </c>
      <c r="AT573" s="125">
        <v>8435.8203427136941</v>
      </c>
      <c r="AU573" s="125">
        <v>4046.1160006790446</v>
      </c>
      <c r="AV573" s="125">
        <v>1158.3308588544257</v>
      </c>
      <c r="AW573" s="125">
        <v>3169.5483348973426</v>
      </c>
      <c r="AX573" s="125">
        <v>8825.4254394050913</v>
      </c>
      <c r="AY573" s="125">
        <v>4643.0741610880295</v>
      </c>
      <c r="AZ573" s="125">
        <v>7575.9142776675117</v>
      </c>
    </row>
    <row r="574" spans="2:52" ht="15.75">
      <c r="B574" s="141">
        <v>44195</v>
      </c>
      <c r="C574" s="125">
        <v>7279.7579532487562</v>
      </c>
      <c r="D574" s="125">
        <v>6159.5078127212173</v>
      </c>
      <c r="E574" s="125">
        <v>7380.4991974296527</v>
      </c>
      <c r="F574" s="125">
        <v>7081.4972316844141</v>
      </c>
      <c r="G574" s="125">
        <v>5628.6383655436011</v>
      </c>
      <c r="H574" s="125">
        <v>5758.66201987976</v>
      </c>
      <c r="I574" s="125">
        <v>5133.2633650130101</v>
      </c>
      <c r="J574" s="125">
        <v>5854.0438369637222</v>
      </c>
      <c r="K574" s="125">
        <v>5982.5862606341752</v>
      </c>
      <c r="L574" s="125">
        <v>6186.7783601673273</v>
      </c>
      <c r="M574" s="125">
        <v>1479.2095814956635</v>
      </c>
      <c r="N574" s="125">
        <v>7801.8266982854175</v>
      </c>
      <c r="O574" s="125">
        <v>7537.2941945078655</v>
      </c>
      <c r="P574" s="125">
        <v>7528.3901828760218</v>
      </c>
      <c r="Q574" s="125">
        <v>8846.2334319953952</v>
      </c>
      <c r="R574" s="125">
        <v>5905.3720871181549</v>
      </c>
      <c r="S574" s="125">
        <v>7562.173426649415</v>
      </c>
      <c r="T574" s="125">
        <v>6643.1975998198986</v>
      </c>
      <c r="U574" s="125">
        <v>5257.4680469075292</v>
      </c>
      <c r="V574" s="125">
        <v>4582.5023582364365</v>
      </c>
      <c r="W574" s="125">
        <v>1784.8800210511013</v>
      </c>
      <c r="X574" s="125">
        <v>5269.8189802285715</v>
      </c>
      <c r="Y574" s="125">
        <v>7325.3310550354054</v>
      </c>
      <c r="Z574" s="125">
        <v>6357.9634428530726</v>
      </c>
      <c r="AA574" s="125">
        <v>7237.1136564159151</v>
      </c>
      <c r="AB574" s="125">
        <v>7572.8542316552175</v>
      </c>
      <c r="AC574" s="125">
        <v>5083.5650384624241</v>
      </c>
      <c r="AD574" s="125">
        <v>12124.716511629913</v>
      </c>
      <c r="AE574" s="125">
        <v>8542.1261403267272</v>
      </c>
      <c r="AF574" s="125">
        <v>3169.3499574541938</v>
      </c>
      <c r="AG574" s="125">
        <v>5889.6832554004932</v>
      </c>
      <c r="AH574" s="125">
        <v>6745.3759939413276</v>
      </c>
      <c r="AI574" s="125">
        <v>7231.7858483234522</v>
      </c>
      <c r="AJ574" s="125">
        <v>5550.7134584327705</v>
      </c>
      <c r="AK574" s="125">
        <v>5908.2148570646405</v>
      </c>
      <c r="AL574" s="125">
        <v>7526.1824547831438</v>
      </c>
      <c r="AM574" s="125">
        <v>2668.7398614808976</v>
      </c>
      <c r="AN574" s="125">
        <v>4935.803334934908</v>
      </c>
      <c r="AO574" s="125">
        <v>8175.4540169565817</v>
      </c>
      <c r="AP574" s="125">
        <v>6171.0388818866786</v>
      </c>
      <c r="AQ574" s="125">
        <v>11143.631936954564</v>
      </c>
      <c r="AR574" s="125">
        <v>8499.2625546139043</v>
      </c>
      <c r="AS574" s="125">
        <v>5967.0292973188643</v>
      </c>
      <c r="AT574" s="125">
        <v>8514.1388092331308</v>
      </c>
      <c r="AU574" s="125">
        <v>4096.6426796743617</v>
      </c>
      <c r="AV574" s="125">
        <v>1174.8833484473055</v>
      </c>
      <c r="AW574" s="125">
        <v>3188.3704734918797</v>
      </c>
      <c r="AX574" s="125">
        <v>8868.6817722131818</v>
      </c>
      <c r="AY574" s="125">
        <v>4716.0114177496125</v>
      </c>
      <c r="AZ574" s="125">
        <v>7611.1374263109255</v>
      </c>
    </row>
    <row r="575" spans="2:52" ht="15.75">
      <c r="B575" s="141">
        <v>44196</v>
      </c>
      <c r="C575" s="125">
        <v>7356.4020121614831</v>
      </c>
      <c r="D575" s="125">
        <v>6203.875750246787</v>
      </c>
      <c r="E575" s="125">
        <v>7468.5386175794429</v>
      </c>
      <c r="F575" s="125">
        <v>7203.2749727733608</v>
      </c>
      <c r="G575" s="125">
        <v>5725.6987467975587</v>
      </c>
      <c r="H575" s="125">
        <v>5798.9287927072883</v>
      </c>
      <c r="I575" s="125">
        <v>5202.8910996506029</v>
      </c>
      <c r="J575" s="125">
        <v>5918.9906383887674</v>
      </c>
      <c r="K575" s="125">
        <v>6043.1220344250296</v>
      </c>
      <c r="L575" s="125">
        <v>6265.6258491349554</v>
      </c>
      <c r="M575" s="125">
        <v>1488.3710230464737</v>
      </c>
      <c r="N575" s="125">
        <v>7852.1246529125365</v>
      </c>
      <c r="O575" s="125">
        <v>7584.5441404424591</v>
      </c>
      <c r="P575" s="125">
        <v>7596.7819822854844</v>
      </c>
      <c r="Q575" s="125">
        <v>8888.7772016830968</v>
      </c>
      <c r="R575" s="125">
        <v>5968.5657388085474</v>
      </c>
      <c r="S575" s="125">
        <v>7650.7127523598783</v>
      </c>
      <c r="T575" s="125">
        <v>6708.7629916182868</v>
      </c>
      <c r="U575" s="125">
        <v>5324.6072476967256</v>
      </c>
      <c r="V575" s="125">
        <v>4626.4983544330116</v>
      </c>
      <c r="W575" s="125">
        <v>1823.6281606940404</v>
      </c>
      <c r="X575" s="125">
        <v>5300.9956700377015</v>
      </c>
      <c r="Y575" s="125">
        <v>7354.4185659125078</v>
      </c>
      <c r="Z575" s="125">
        <v>6402.9823009154416</v>
      </c>
      <c r="AA575" s="125">
        <v>7311.9370991554142</v>
      </c>
      <c r="AB575" s="125">
        <v>7607.6202381197445</v>
      </c>
      <c r="AC575" s="125">
        <v>5149.0761188738443</v>
      </c>
      <c r="AD575" s="125">
        <v>12156.247504421277</v>
      </c>
      <c r="AE575" s="125">
        <v>8594.0135542391108</v>
      </c>
      <c r="AF575" s="125">
        <v>3228.6167533289904</v>
      </c>
      <c r="AG575" s="125">
        <v>5945.1650678814249</v>
      </c>
      <c r="AH575" s="125">
        <v>6802.7824055139581</v>
      </c>
      <c r="AI575" s="125">
        <v>7297.2231647636409</v>
      </c>
      <c r="AJ575" s="125">
        <v>5642.2883193467769</v>
      </c>
      <c r="AK575" s="125">
        <v>5970.4902124934461</v>
      </c>
      <c r="AL575" s="125">
        <v>7609.7998046629964</v>
      </c>
      <c r="AM575" s="125">
        <v>2695.90405606473</v>
      </c>
      <c r="AN575" s="125">
        <v>4993.6581841194484</v>
      </c>
      <c r="AO575" s="125">
        <v>8254.7875558945416</v>
      </c>
      <c r="AP575" s="125">
        <v>6257.8483536998619</v>
      </c>
      <c r="AQ575" s="125">
        <v>11194.369808027725</v>
      </c>
      <c r="AR575" s="125">
        <v>8591.7585766176526</v>
      </c>
      <c r="AS575" s="125">
        <v>6028.4882729180945</v>
      </c>
      <c r="AT575" s="125">
        <v>8597.015752723968</v>
      </c>
      <c r="AU575" s="125">
        <v>4149.1309098234933</v>
      </c>
      <c r="AV575" s="125">
        <v>1192.3744992757427</v>
      </c>
      <c r="AW575" s="125">
        <v>3222.0694743464269</v>
      </c>
      <c r="AX575" s="125">
        <v>8912.0239797602571</v>
      </c>
      <c r="AY575" s="125">
        <v>4798.4982736986904</v>
      </c>
      <c r="AZ575" s="125">
        <v>7652.482047178285</v>
      </c>
    </row>
    <row r="576" spans="2:52" ht="15.75">
      <c r="B576" s="141">
        <v>44197</v>
      </c>
      <c r="C576" s="125">
        <v>7432.7314068013229</v>
      </c>
      <c r="D576" s="125">
        <v>6250.8604587355721</v>
      </c>
      <c r="E576" s="125">
        <v>7554.944872875395</v>
      </c>
      <c r="F576" s="125">
        <v>7315.3806796288018</v>
      </c>
      <c r="G576" s="125">
        <v>5821.4803194299793</v>
      </c>
      <c r="H576" s="125">
        <v>5840.5227416968874</v>
      </c>
      <c r="I576" s="125">
        <v>5256.7276791862369</v>
      </c>
      <c r="J576" s="125">
        <v>5979.785656483502</v>
      </c>
      <c r="K576" s="125">
        <v>6105.583390173475</v>
      </c>
      <c r="L576" s="125">
        <v>6346.1175358384326</v>
      </c>
      <c r="M576" s="125">
        <v>1497.835155397421</v>
      </c>
      <c r="N576" s="125">
        <v>7902.4465893997776</v>
      </c>
      <c r="O576" s="125">
        <v>7632.4772670230823</v>
      </c>
      <c r="P576" s="125">
        <v>7667.6183163806345</v>
      </c>
      <c r="Q576" s="125">
        <v>8932.2129597305739</v>
      </c>
      <c r="R576" s="125">
        <v>6034.5188967180784</v>
      </c>
      <c r="S576" s="125">
        <v>7725.5171062429727</v>
      </c>
      <c r="T576" s="125">
        <v>6775.268719463279</v>
      </c>
      <c r="U576" s="125">
        <v>5392.3640967999163</v>
      </c>
      <c r="V576" s="125">
        <v>4670.6786616937334</v>
      </c>
      <c r="W576" s="125">
        <v>1862.4613209395968</v>
      </c>
      <c r="X576" s="125">
        <v>5334.9474357004556</v>
      </c>
      <c r="Y576" s="125">
        <v>7388.7419807330898</v>
      </c>
      <c r="Z576" s="125">
        <v>6448.0011589778087</v>
      </c>
      <c r="AA576" s="125">
        <v>7385.9157301216137</v>
      </c>
      <c r="AB576" s="125">
        <v>7643.2416941858564</v>
      </c>
      <c r="AC576" s="125">
        <v>5216.3565541890885</v>
      </c>
      <c r="AD576" s="125">
        <v>12182.698295639237</v>
      </c>
      <c r="AE576" s="125">
        <v>8643.759301479904</v>
      </c>
      <c r="AF576" s="125">
        <v>3288.0621585868507</v>
      </c>
      <c r="AG576" s="125">
        <v>5998.8969901727914</v>
      </c>
      <c r="AH576" s="125">
        <v>6861.7558090948614</v>
      </c>
      <c r="AI576" s="125">
        <v>7365.1928204749547</v>
      </c>
      <c r="AJ576" s="125">
        <v>5734.7429310536727</v>
      </c>
      <c r="AK576" s="125">
        <v>6034.504672851509</v>
      </c>
      <c r="AL576" s="125">
        <v>7694.3847055884771</v>
      </c>
      <c r="AM576" s="125">
        <v>2722.6889003002589</v>
      </c>
      <c r="AN576" s="125">
        <v>5050.8959416942389</v>
      </c>
      <c r="AO576" s="125">
        <v>8350.6135167466837</v>
      </c>
      <c r="AP576" s="125">
        <v>6346.3059485755639</v>
      </c>
      <c r="AQ576" s="125">
        <v>11242.588548646589</v>
      </c>
      <c r="AR576" s="125">
        <v>8684.7587382351903</v>
      </c>
      <c r="AS576" s="125">
        <v>6091.5992072903637</v>
      </c>
      <c r="AT576" s="125">
        <v>8681.8711554282017</v>
      </c>
      <c r="AU576" s="125">
        <v>4202.0459279796414</v>
      </c>
      <c r="AV576" s="125">
        <v>1209.6138141629326</v>
      </c>
      <c r="AW576" s="125">
        <v>3255.3932706042528</v>
      </c>
      <c r="AX576" s="125">
        <v>8955.535483221327</v>
      </c>
      <c r="AY576" s="125">
        <v>4881.7982007056344</v>
      </c>
      <c r="AZ576" s="125">
        <v>7690.5684650877374</v>
      </c>
    </row>
    <row r="577" spans="2:52" ht="15.75">
      <c r="B577" s="141">
        <v>44198</v>
      </c>
      <c r="C577" s="125">
        <v>7513.6962723500865</v>
      </c>
      <c r="D577" s="125">
        <v>6298.216201913172</v>
      </c>
      <c r="E577" s="125">
        <v>7647.926391887233</v>
      </c>
      <c r="F577" s="125">
        <v>7433.6354293522572</v>
      </c>
      <c r="G577" s="125">
        <v>5917.3323946581577</v>
      </c>
      <c r="H577" s="125">
        <v>5886.3785386237523</v>
      </c>
      <c r="I577" s="125">
        <v>5316.8350422119902</v>
      </c>
      <c r="J577" s="125">
        <v>6051.8330343462512</v>
      </c>
      <c r="K577" s="125">
        <v>6170.5776012222723</v>
      </c>
      <c r="L577" s="125">
        <v>6427.4716863296981</v>
      </c>
      <c r="M577" s="125">
        <v>1507.6625167085319</v>
      </c>
      <c r="N577" s="125">
        <v>7952.9603807679878</v>
      </c>
      <c r="O577" s="125">
        <v>7681.75758976213</v>
      </c>
      <c r="P577" s="125">
        <v>7737.2217731733672</v>
      </c>
      <c r="Q577" s="125">
        <v>8977.7587003955996</v>
      </c>
      <c r="R577" s="125">
        <v>6096.3727649718321</v>
      </c>
      <c r="S577" s="125">
        <v>7800.321460126067</v>
      </c>
      <c r="T577" s="125">
        <v>6843.3754769823872</v>
      </c>
      <c r="U577" s="125">
        <v>5461.1966488392218</v>
      </c>
      <c r="V577" s="125">
        <v>4716.0829834573733</v>
      </c>
      <c r="W577" s="125">
        <v>1900.6249439395401</v>
      </c>
      <c r="X577" s="125">
        <v>5367.5660205922932</v>
      </c>
      <c r="Y577" s="125">
        <v>7424.5877846538324</v>
      </c>
      <c r="Z577" s="125">
        <v>6493.3761457451847</v>
      </c>
      <c r="AA577" s="125">
        <v>7458.7807455684688</v>
      </c>
      <c r="AB577" s="125">
        <v>7682.6993070590897</v>
      </c>
      <c r="AC577" s="125">
        <v>5285.9825084761496</v>
      </c>
      <c r="AD577" s="125">
        <v>12213.273235735975</v>
      </c>
      <c r="AE577" s="125">
        <v>8697.3157383846337</v>
      </c>
      <c r="AF577" s="125">
        <v>3343.6937281945525</v>
      </c>
      <c r="AG577" s="125">
        <v>6054.2999932609937</v>
      </c>
      <c r="AH577" s="125">
        <v>6920.5111963963545</v>
      </c>
      <c r="AI577" s="125">
        <v>7436.2977533790963</v>
      </c>
      <c r="AJ577" s="125">
        <v>5828.570776469006</v>
      </c>
      <c r="AK577" s="125">
        <v>6098.5851287585383</v>
      </c>
      <c r="AL577" s="125">
        <v>7781.0021857627962</v>
      </c>
      <c r="AM577" s="125">
        <v>2750.6693755442789</v>
      </c>
      <c r="AN577" s="125">
        <v>5108.4383394308043</v>
      </c>
      <c r="AO577" s="125">
        <v>8445.859613214272</v>
      </c>
      <c r="AP577" s="125">
        <v>6440.4626087213237</v>
      </c>
      <c r="AQ577" s="125">
        <v>11289.709206759731</v>
      </c>
      <c r="AR577" s="125">
        <v>8779.0182029543921</v>
      </c>
      <c r="AS577" s="125">
        <v>6154.2558899511077</v>
      </c>
      <c r="AT577" s="125">
        <v>8769.3199438581014</v>
      </c>
      <c r="AU577" s="125">
        <v>4257.202001592238</v>
      </c>
      <c r="AV577" s="125">
        <v>1228.7533456977148</v>
      </c>
      <c r="AW577" s="125">
        <v>3289.013478493488</v>
      </c>
      <c r="AX577" s="125">
        <v>9001.7459070504574</v>
      </c>
      <c r="AY577" s="125">
        <v>4964.6118793348351</v>
      </c>
      <c r="AZ577" s="125">
        <v>7731.197268638587</v>
      </c>
    </row>
    <row r="578" spans="2:52" ht="15.75">
      <c r="B578" s="141">
        <v>44199</v>
      </c>
      <c r="C578" s="125">
        <v>7593.4228757138762</v>
      </c>
      <c r="D578" s="125">
        <v>6344.4588410243286</v>
      </c>
      <c r="E578" s="125">
        <v>7743.3742265189239</v>
      </c>
      <c r="F578" s="125">
        <v>7555.6957948181571</v>
      </c>
      <c r="G578" s="125">
        <v>6012.8124331117924</v>
      </c>
      <c r="H578" s="125">
        <v>5926.1541322361609</v>
      </c>
      <c r="I578" s="125">
        <v>5380.1078486608722</v>
      </c>
      <c r="J578" s="125">
        <v>6127.1372881783618</v>
      </c>
      <c r="K578" s="125">
        <v>6237.9822817060694</v>
      </c>
      <c r="L578" s="125">
        <v>6506.9865419724329</v>
      </c>
      <c r="M578" s="125">
        <v>1517.7017615797395</v>
      </c>
      <c r="N578" s="125">
        <v>8002.8586377264237</v>
      </c>
      <c r="O578" s="125">
        <v>7731.2577478575713</v>
      </c>
      <c r="P578" s="125">
        <v>7809.8193605576835</v>
      </c>
      <c r="Q578" s="125">
        <v>9027.4429048212169</v>
      </c>
      <c r="R578" s="125">
        <v>6164.4139385952631</v>
      </c>
      <c r="S578" s="125">
        <v>7870.8596856657778</v>
      </c>
      <c r="T578" s="125">
        <v>6911.8878696588527</v>
      </c>
      <c r="U578" s="125">
        <v>5530.6178321576363</v>
      </c>
      <c r="V578" s="125">
        <v>4761.4802163339309</v>
      </c>
      <c r="W578" s="125">
        <v>1937.1519203390963</v>
      </c>
      <c r="X578" s="125">
        <v>5400.2904588929805</v>
      </c>
      <c r="Y578" s="125">
        <v>7461.2669762849773</v>
      </c>
      <c r="Z578" s="125">
        <v>6538.9676029018765</v>
      </c>
      <c r="AA578" s="125">
        <v>7534.0409943952982</v>
      </c>
      <c r="AB578" s="125">
        <v>7719.59057112756</v>
      </c>
      <c r="AC578" s="125">
        <v>5353.4304808608113</v>
      </c>
      <c r="AD578" s="125">
        <v>12244.410559770726</v>
      </c>
      <c r="AE578" s="125">
        <v>8750.2813706903016</v>
      </c>
      <c r="AF578" s="125">
        <v>3402.4877345259397</v>
      </c>
      <c r="AG578" s="125">
        <v>6110.6052834781894</v>
      </c>
      <c r="AH578" s="125">
        <v>6980.4520472171489</v>
      </c>
      <c r="AI578" s="125">
        <v>7504.9352787882908</v>
      </c>
      <c r="AJ578" s="125">
        <v>5925.7957230261627</v>
      </c>
      <c r="AK578" s="125">
        <v>6162.2207257799391</v>
      </c>
      <c r="AL578" s="125">
        <v>7867.7640765409406</v>
      </c>
      <c r="AM578" s="125">
        <v>2777.640507897278</v>
      </c>
      <c r="AN578" s="125">
        <v>5166.5275272013259</v>
      </c>
      <c r="AO578" s="125">
        <v>8547.1875431105564</v>
      </c>
      <c r="AP578" s="125">
        <v>6535.8872692704017</v>
      </c>
      <c r="AQ578" s="125">
        <v>11337.572685391451</v>
      </c>
      <c r="AR578" s="125">
        <v>8871.9556086034081</v>
      </c>
      <c r="AS578" s="125">
        <v>6218.1644745630301</v>
      </c>
      <c r="AT578" s="125">
        <v>8861.9153998363581</v>
      </c>
      <c r="AU578" s="125">
        <v>4312.5923901890774</v>
      </c>
      <c r="AV578" s="125">
        <v>1248.9460093504397</v>
      </c>
      <c r="AW578" s="125">
        <v>3323.5735738975118</v>
      </c>
      <c r="AX578" s="125">
        <v>9050.2602274483252</v>
      </c>
      <c r="AY578" s="125">
        <v>5047.9357201964222</v>
      </c>
      <c r="AZ578" s="125">
        <v>7774.5659246767664</v>
      </c>
    </row>
    <row r="579" spans="2:52" ht="15.75">
      <c r="B579" s="141">
        <v>44200</v>
      </c>
      <c r="C579" s="125">
        <v>7675.0141562503322</v>
      </c>
      <c r="D579" s="125">
        <v>6387.4012242191911</v>
      </c>
      <c r="E579" s="125">
        <v>7841.7333550205012</v>
      </c>
      <c r="F579" s="125">
        <v>7682.0642193633075</v>
      </c>
      <c r="G579" s="125">
        <v>6111.5999471859632</v>
      </c>
      <c r="H579" s="125">
        <v>5972.8558489224024</v>
      </c>
      <c r="I579" s="125">
        <v>5448.4253301347135</v>
      </c>
      <c r="J579" s="125">
        <v>6198.8032301167723</v>
      </c>
      <c r="K579" s="125">
        <v>6307.0544696052993</v>
      </c>
      <c r="L579" s="125">
        <v>6583.9193882411155</v>
      </c>
      <c r="M579" s="125">
        <v>1528.8710521047908</v>
      </c>
      <c r="N579" s="125">
        <v>8051.5897774923051</v>
      </c>
      <c r="O579" s="125">
        <v>7781.601171832931</v>
      </c>
      <c r="P579" s="125">
        <v>7884.1187854575574</v>
      </c>
      <c r="Q579" s="125">
        <v>9077.6297016729077</v>
      </c>
      <c r="R579" s="125">
        <v>6248.088050695359</v>
      </c>
      <c r="S579" s="125">
        <v>7941.3979112054894</v>
      </c>
      <c r="T579" s="125">
        <v>6981.8875912456306</v>
      </c>
      <c r="U579" s="125">
        <v>5600.5551041679428</v>
      </c>
      <c r="V579" s="125">
        <v>4807.290967623635</v>
      </c>
      <c r="W579" s="125">
        <v>1981.8515021652622</v>
      </c>
      <c r="X579" s="125">
        <v>5439.092885493691</v>
      </c>
      <c r="Y579" s="125">
        <v>7497.4091521270484</v>
      </c>
      <c r="Z579" s="125">
        <v>6585.1851948405747</v>
      </c>
      <c r="AA579" s="125">
        <v>7607.3812164646324</v>
      </c>
      <c r="AB579" s="125">
        <v>7762.2962192068217</v>
      </c>
      <c r="AC579" s="125">
        <v>5425.8950306979668</v>
      </c>
      <c r="AD579" s="125">
        <v>12275.679106724352</v>
      </c>
      <c r="AE579" s="125">
        <v>8800.4480662079259</v>
      </c>
      <c r="AF579" s="125">
        <v>3457.4679052071674</v>
      </c>
      <c r="AG579" s="125">
        <v>6170.1498005720268</v>
      </c>
      <c r="AH579" s="125">
        <v>7041.4625404088056</v>
      </c>
      <c r="AI579" s="125">
        <v>7579.4398539740014</v>
      </c>
      <c r="AJ579" s="125">
        <v>6023.6668972108209</v>
      </c>
      <c r="AK579" s="125">
        <v>6226.6128273348668</v>
      </c>
      <c r="AL579" s="125">
        <v>7955.4754670392367</v>
      </c>
      <c r="AM579" s="125">
        <v>2801.9460266421133</v>
      </c>
      <c r="AN579" s="125">
        <v>5225.404538979953</v>
      </c>
      <c r="AO579" s="125">
        <v>8663.7267991877034</v>
      </c>
      <c r="AP579" s="125">
        <v>6635.518250632239</v>
      </c>
      <c r="AQ579" s="125">
        <v>11385.50075711174</v>
      </c>
      <c r="AR579" s="125">
        <v>8971.1832541638905</v>
      </c>
      <c r="AS579" s="125">
        <v>6284.9567199857511</v>
      </c>
      <c r="AT579" s="125">
        <v>8954.1766566231654</v>
      </c>
      <c r="AU579" s="125">
        <v>4368.0748311011566</v>
      </c>
      <c r="AV579" s="125">
        <v>1271.6341382391586</v>
      </c>
      <c r="AW579" s="125">
        <v>3355.9537305945819</v>
      </c>
      <c r="AX579" s="125">
        <v>9099.5032563455661</v>
      </c>
      <c r="AY579" s="125">
        <v>5132.9733873074347</v>
      </c>
      <c r="AZ579" s="125">
        <v>7817.9839474264272</v>
      </c>
    </row>
    <row r="580" spans="2:52" ht="15.75">
      <c r="B580" s="141">
        <v>44201</v>
      </c>
      <c r="C580" s="125">
        <v>7758.167103918895</v>
      </c>
      <c r="D580" s="125">
        <v>6438.213448445219</v>
      </c>
      <c r="E580" s="125">
        <v>7933.6545003301362</v>
      </c>
      <c r="F580" s="125">
        <v>7811.5689894249217</v>
      </c>
      <c r="G580" s="125">
        <v>6211.4146298475798</v>
      </c>
      <c r="H580" s="125">
        <v>6019.8626920907645</v>
      </c>
      <c r="I580" s="125">
        <v>5529.7091089721534</v>
      </c>
      <c r="J580" s="125">
        <v>6292.8565266914184</v>
      </c>
      <c r="K580" s="125">
        <v>6388.8547875012546</v>
      </c>
      <c r="L580" s="125">
        <v>6663.7571632427735</v>
      </c>
      <c r="M580" s="125">
        <v>1540.1109704832074</v>
      </c>
      <c r="N580" s="125">
        <v>8108.9943566686152</v>
      </c>
      <c r="O580" s="125">
        <v>7842.4031219687031</v>
      </c>
      <c r="P580" s="125">
        <v>7958.0086659179015</v>
      </c>
      <c r="Q580" s="125">
        <v>9128.9937420451151</v>
      </c>
      <c r="R580" s="125">
        <v>6346.9090700492816</v>
      </c>
      <c r="S580" s="125">
        <v>8012.8776271382239</v>
      </c>
      <c r="T580" s="125">
        <v>7062.2648122748142</v>
      </c>
      <c r="U580" s="125">
        <v>5686.3170234176378</v>
      </c>
      <c r="V580" s="125">
        <v>4855.0062665761807</v>
      </c>
      <c r="W580" s="125">
        <v>2021.9812266007359</v>
      </c>
      <c r="X580" s="125">
        <v>5483.4855164428318</v>
      </c>
      <c r="Y580" s="125">
        <v>7539.5648915694201</v>
      </c>
      <c r="Z580" s="125">
        <v>6630.4787142571304</v>
      </c>
      <c r="AA580" s="125">
        <v>7687.0287264323324</v>
      </c>
      <c r="AB580" s="125">
        <v>7815.9355825063758</v>
      </c>
      <c r="AC580" s="125">
        <v>5512.0186190074646</v>
      </c>
      <c r="AD580" s="125">
        <v>12306.928907546708</v>
      </c>
      <c r="AE580" s="125">
        <v>8851.3901927618172</v>
      </c>
      <c r="AF580" s="125">
        <v>3521.8093088478777</v>
      </c>
      <c r="AG580" s="125">
        <v>6258.8409261358156</v>
      </c>
      <c r="AH580" s="125">
        <v>7104.9189037351152</v>
      </c>
      <c r="AI580" s="125">
        <v>7656.4999583509034</v>
      </c>
      <c r="AJ580" s="125">
        <v>6123.5120030576554</v>
      </c>
      <c r="AK580" s="125">
        <v>6302.6580318416309</v>
      </c>
      <c r="AL580" s="125">
        <v>8057.3607583029707</v>
      </c>
      <c r="AM580" s="125">
        <v>2832.2195392593567</v>
      </c>
      <c r="AN580" s="125">
        <v>5287.0311235007539</v>
      </c>
      <c r="AO580" s="125">
        <v>8794.0614335299415</v>
      </c>
      <c r="AP580" s="125">
        <v>6736.6142302718708</v>
      </c>
      <c r="AQ580" s="125">
        <v>11440.663254752073</v>
      </c>
      <c r="AR580" s="125">
        <v>9083.7339918414746</v>
      </c>
      <c r="AS580" s="125">
        <v>6355.3007014045497</v>
      </c>
      <c r="AT580" s="125">
        <v>9049.4813540467912</v>
      </c>
      <c r="AU580" s="125">
        <v>4426.5866300238204</v>
      </c>
      <c r="AV580" s="125">
        <v>1295.1922458340039</v>
      </c>
      <c r="AW580" s="125">
        <v>3396.9542129013312</v>
      </c>
      <c r="AX580" s="125">
        <v>9153.7147522840114</v>
      </c>
      <c r="AY580" s="125">
        <v>5213.307996338629</v>
      </c>
      <c r="AZ580" s="125">
        <v>7873.2252975763668</v>
      </c>
    </row>
    <row r="581" spans="2:52" ht="15.75">
      <c r="B581" s="141">
        <v>44202</v>
      </c>
      <c r="C581" s="125">
        <v>7844.676470498257</v>
      </c>
      <c r="D581" s="125">
        <v>6479.4568833281419</v>
      </c>
      <c r="E581" s="125">
        <v>8029.7698023368739</v>
      </c>
      <c r="F581" s="125">
        <v>7945.413221274338</v>
      </c>
      <c r="G581" s="125">
        <v>6310.9744185091422</v>
      </c>
      <c r="H581" s="125">
        <v>6068.9185960252389</v>
      </c>
      <c r="I581" s="125">
        <v>5593.3144873249839</v>
      </c>
      <c r="J581" s="125">
        <v>6375.0412977741162</v>
      </c>
      <c r="K581" s="125">
        <v>6460.3707018641144</v>
      </c>
      <c r="L581" s="125">
        <v>6749.5057080100469</v>
      </c>
      <c r="M581" s="125">
        <v>1552.0470777019393</v>
      </c>
      <c r="N581" s="125">
        <v>8165.2398126057451</v>
      </c>
      <c r="O581" s="125">
        <v>7897.2909373370367</v>
      </c>
      <c r="P581" s="125">
        <v>8033.2757191308583</v>
      </c>
      <c r="Q581" s="125">
        <v>9183.4321991497582</v>
      </c>
      <c r="R581" s="125">
        <v>6431.4113537725016</v>
      </c>
      <c r="S581" s="125">
        <v>8084.3573430709594</v>
      </c>
      <c r="T581" s="125">
        <v>7142.6420333039978</v>
      </c>
      <c r="U581" s="125">
        <v>5769.1109145276087</v>
      </c>
      <c r="V581" s="125">
        <v>4905.4673277920292</v>
      </c>
      <c r="W581" s="125">
        <v>2061.3882759139606</v>
      </c>
      <c r="X581" s="125">
        <v>5518.4343067808304</v>
      </c>
      <c r="Y581" s="125">
        <v>7581.5661123177642</v>
      </c>
      <c r="Z581" s="125">
        <v>6679.6547348498416</v>
      </c>
      <c r="AA581" s="125">
        <v>7768.7306650305482</v>
      </c>
      <c r="AB581" s="125">
        <v>7871.5130738095277</v>
      </c>
      <c r="AC581" s="125">
        <v>5588.1839673617087</v>
      </c>
      <c r="AD581" s="125">
        <v>12338.328677419198</v>
      </c>
      <c r="AE581" s="125">
        <v>8905.7294457602966</v>
      </c>
      <c r="AF581" s="125">
        <v>3581.5594007003797</v>
      </c>
      <c r="AG581" s="125">
        <v>6322.5896830784814</v>
      </c>
      <c r="AH581" s="125">
        <v>7170.1534623403786</v>
      </c>
      <c r="AI581" s="125">
        <v>7737.3771235705499</v>
      </c>
      <c r="AJ581" s="125">
        <v>6224.9036491130264</v>
      </c>
      <c r="AK581" s="125">
        <v>6371.469390897747</v>
      </c>
      <c r="AL581" s="125">
        <v>8154.0942012752403</v>
      </c>
      <c r="AM581" s="125">
        <v>2859.7495359647664</v>
      </c>
      <c r="AN581" s="125">
        <v>5349.541499260109</v>
      </c>
      <c r="AO581" s="125">
        <v>8924.3960678721814</v>
      </c>
      <c r="AP581" s="125">
        <v>6843.5452314611266</v>
      </c>
      <c r="AQ581" s="125">
        <v>11490.27074677523</v>
      </c>
      <c r="AR581" s="125">
        <v>9172.2575610378153</v>
      </c>
      <c r="AS581" s="125">
        <v>6434.7725802847644</v>
      </c>
      <c r="AT581" s="125">
        <v>9147.8205801288022</v>
      </c>
      <c r="AU581" s="125">
        <v>4485.3176808245971</v>
      </c>
      <c r="AV581" s="125">
        <v>1320.3987341351944</v>
      </c>
      <c r="AW581" s="125">
        <v>3443.5602518831006</v>
      </c>
      <c r="AX581" s="125">
        <v>9213.7829054211452</v>
      </c>
      <c r="AY581" s="125">
        <v>5296.6158946304558</v>
      </c>
      <c r="AZ581" s="125">
        <v>7926.1957789980688</v>
      </c>
    </row>
    <row r="582" spans="2:52" ht="15.75">
      <c r="B582" s="141">
        <v>44203</v>
      </c>
      <c r="C582" s="125">
        <v>7931.9841519921674</v>
      </c>
      <c r="D582" s="125">
        <v>6519.9191925504047</v>
      </c>
      <c r="E582" s="125">
        <v>8132.0248574318084</v>
      </c>
      <c r="F582" s="125">
        <v>8067.4166693309899</v>
      </c>
      <c r="G582" s="125">
        <v>6412.100811003651</v>
      </c>
      <c r="H582" s="125">
        <v>6118.2796264418339</v>
      </c>
      <c r="I582" s="125">
        <v>5656.9198656778153</v>
      </c>
      <c r="J582" s="125">
        <v>6459.969473389564</v>
      </c>
      <c r="K582" s="125">
        <v>6533.0925160850447</v>
      </c>
      <c r="L582" s="125">
        <v>6838.5036288264791</v>
      </c>
      <c r="M582" s="125">
        <v>1564.5482077475931</v>
      </c>
      <c r="N582" s="125">
        <v>8222.4765187612102</v>
      </c>
      <c r="O582" s="125">
        <v>7952.451574019462</v>
      </c>
      <c r="P582" s="125">
        <v>8113.0244192675764</v>
      </c>
      <c r="Q582" s="125">
        <v>9238.2283571702483</v>
      </c>
      <c r="R582" s="125">
        <v>6517.1031349621408</v>
      </c>
      <c r="S582" s="125">
        <v>8155.8370590036939</v>
      </c>
      <c r="T582" s="125">
        <v>7221.836151790887</v>
      </c>
      <c r="U582" s="125">
        <v>5856.642872905325</v>
      </c>
      <c r="V582" s="125">
        <v>4957.1783960967641</v>
      </c>
      <c r="W582" s="125">
        <v>2100.1257879815726</v>
      </c>
      <c r="X582" s="125">
        <v>5553.383097118829</v>
      </c>
      <c r="Y582" s="125">
        <v>7622.1665324464939</v>
      </c>
      <c r="Z582" s="125">
        <v>6727.0687330262781</v>
      </c>
      <c r="AA582" s="125">
        <v>7848.5653776071031</v>
      </c>
      <c r="AB582" s="125">
        <v>7924.2167891073459</v>
      </c>
      <c r="AC582" s="125">
        <v>5667.5447788448018</v>
      </c>
      <c r="AD582" s="125">
        <v>12368.135026133981</v>
      </c>
      <c r="AE582" s="125">
        <v>8957.616859672682</v>
      </c>
      <c r="AF582" s="125">
        <v>3635.6675373348767</v>
      </c>
      <c r="AG582" s="125">
        <v>6388.9069828821175</v>
      </c>
      <c r="AH582" s="125">
        <v>7236.6688665871852</v>
      </c>
      <c r="AI582" s="125">
        <v>7815.9909525918256</v>
      </c>
      <c r="AJ582" s="125">
        <v>6329.2444430684354</v>
      </c>
      <c r="AK582" s="125">
        <v>6439.4008093009716</v>
      </c>
      <c r="AL582" s="125">
        <v>8256.326077988153</v>
      </c>
      <c r="AM582" s="125">
        <v>2886.6359919007346</v>
      </c>
      <c r="AN582" s="125">
        <v>5415.318108548825</v>
      </c>
      <c r="AO582" s="125">
        <v>9054.7307022144214</v>
      </c>
      <c r="AP582" s="125">
        <v>6951.5444605612765</v>
      </c>
      <c r="AQ582" s="125">
        <v>11535.259832965501</v>
      </c>
      <c r="AR582" s="125">
        <v>9267.5880609531159</v>
      </c>
      <c r="AS582" s="125">
        <v>6514.1262157693563</v>
      </c>
      <c r="AT582" s="125">
        <v>9248.1961932840586</v>
      </c>
      <c r="AU582" s="125">
        <v>4545.3190535756694</v>
      </c>
      <c r="AV582" s="125">
        <v>1347.2764973192066</v>
      </c>
      <c r="AW582" s="125">
        <v>3479.7243469381087</v>
      </c>
      <c r="AX582" s="125">
        <v>9272.7052441838405</v>
      </c>
      <c r="AY582" s="125">
        <v>5377.5563213126088</v>
      </c>
      <c r="AZ582" s="125">
        <v>7974.501106184588</v>
      </c>
    </row>
    <row r="583" spans="2:52" ht="15.75">
      <c r="B583" s="141">
        <v>44204</v>
      </c>
      <c r="C583" s="125">
        <v>8019.1141064430567</v>
      </c>
      <c r="D583" s="125">
        <v>6558.6825534607278</v>
      </c>
      <c r="E583" s="125">
        <v>8234.1000277022649</v>
      </c>
      <c r="F583" s="125">
        <v>8196.9508794318717</v>
      </c>
      <c r="G583" s="125">
        <v>6516.9172008946625</v>
      </c>
      <c r="H583" s="125">
        <v>6166.3804596802393</v>
      </c>
      <c r="I583" s="125">
        <v>5731.9368679155432</v>
      </c>
      <c r="J583" s="125">
        <v>6540.5698183250042</v>
      </c>
      <c r="K583" s="125">
        <v>6606.0823819567213</v>
      </c>
      <c r="L583" s="125">
        <v>6930.5840840232941</v>
      </c>
      <c r="M583" s="125">
        <v>1577.9271411136438</v>
      </c>
      <c r="N583" s="125">
        <v>8277.9065914542243</v>
      </c>
      <c r="O583" s="125">
        <v>8007.2931675949121</v>
      </c>
      <c r="P583" s="125">
        <v>8192.9174148544917</v>
      </c>
      <c r="Q583" s="125">
        <v>9291.7702980554204</v>
      </c>
      <c r="R583" s="125">
        <v>6602.0434863006822</v>
      </c>
      <c r="S583" s="125">
        <v>8235.2017569779873</v>
      </c>
      <c r="T583" s="125">
        <v>7301.8968544775871</v>
      </c>
      <c r="U583" s="125">
        <v>5943.9281864865143</v>
      </c>
      <c r="V583" s="125">
        <v>5010.5648047153381</v>
      </c>
      <c r="W583" s="125">
        <v>2140.1279815131202</v>
      </c>
      <c r="X583" s="125">
        <v>5587.8154944758189</v>
      </c>
      <c r="Y583" s="125">
        <v>7657.2853385773096</v>
      </c>
      <c r="Z583" s="125">
        <v>6778.3442836315144</v>
      </c>
      <c r="AA583" s="125">
        <v>7927.8288822233026</v>
      </c>
      <c r="AB583" s="125">
        <v>7977.5353588063062</v>
      </c>
      <c r="AC583" s="125">
        <v>5747.925795734337</v>
      </c>
      <c r="AD583" s="125">
        <v>12400.528340963634</v>
      </c>
      <c r="AE583" s="125">
        <v>9009.939991976873</v>
      </c>
      <c r="AF583" s="125">
        <v>3687.9790737044227</v>
      </c>
      <c r="AG583" s="125">
        <v>6459.7887940441969</v>
      </c>
      <c r="AH583" s="125">
        <v>7303.2455879125773</v>
      </c>
      <c r="AI583" s="125">
        <v>7895.8431233445881</v>
      </c>
      <c r="AJ583" s="125">
        <v>6434.9672829272013</v>
      </c>
      <c r="AK583" s="125">
        <v>6509.7154003057794</v>
      </c>
      <c r="AL583" s="125">
        <v>8361.099581328388</v>
      </c>
      <c r="AM583" s="125">
        <v>2914.254052079858</v>
      </c>
      <c r="AN583" s="125">
        <v>5483.4514944736875</v>
      </c>
      <c r="AO583" s="125">
        <v>9161.2504411352002</v>
      </c>
      <c r="AP583" s="125">
        <v>7060.1208101950997</v>
      </c>
      <c r="AQ583" s="125">
        <v>11581.379298205782</v>
      </c>
      <c r="AR583" s="125">
        <v>9362.02742611541</v>
      </c>
      <c r="AS583" s="125">
        <v>6591.8303558849821</v>
      </c>
      <c r="AT583" s="125">
        <v>9345.5595577270287</v>
      </c>
      <c r="AU583" s="125">
        <v>4605.6283831631763</v>
      </c>
      <c r="AV583" s="125">
        <v>1374.863979974006</v>
      </c>
      <c r="AW583" s="125">
        <v>3517.7156883791499</v>
      </c>
      <c r="AX583" s="125">
        <v>9331.7649825289063</v>
      </c>
      <c r="AY583" s="125">
        <v>5460.4257989359767</v>
      </c>
      <c r="AZ583" s="125">
        <v>8027.5209543177725</v>
      </c>
    </row>
    <row r="584" spans="2:52" ht="15.75">
      <c r="B584" s="141">
        <v>44205</v>
      </c>
      <c r="C584" s="125">
        <v>8101.4366900581672</v>
      </c>
      <c r="D584" s="125">
        <v>6593.6574549168436</v>
      </c>
      <c r="E584" s="125">
        <v>8331.9242355415681</v>
      </c>
      <c r="F584" s="125">
        <v>8331.641021742862</v>
      </c>
      <c r="G584" s="125">
        <v>6623.5583425846289</v>
      </c>
      <c r="H584" s="125">
        <v>6209.6513639699506</v>
      </c>
      <c r="I584" s="125">
        <v>5812.391220438315</v>
      </c>
      <c r="J584" s="125">
        <v>6618.9989126142036</v>
      </c>
      <c r="K584" s="125">
        <v>6678.3871530386486</v>
      </c>
      <c r="L584" s="125">
        <v>7021.4562826188076</v>
      </c>
      <c r="M584" s="125">
        <v>1591.3161641730326</v>
      </c>
      <c r="N584" s="125">
        <v>8329.3077116469103</v>
      </c>
      <c r="O584" s="125">
        <v>8061.912671092362</v>
      </c>
      <c r="P584" s="125">
        <v>8272.2671805112532</v>
      </c>
      <c r="Q584" s="125">
        <v>9342.029540662219</v>
      </c>
      <c r="R584" s="125">
        <v>6691.2334132652177</v>
      </c>
      <c r="S584" s="125">
        <v>8314.5664549522826</v>
      </c>
      <c r="T584" s="125">
        <v>7382.688929644979</v>
      </c>
      <c r="U584" s="125">
        <v>6032.7223858817533</v>
      </c>
      <c r="V584" s="125">
        <v>5062.4625470465808</v>
      </c>
      <c r="W584" s="125">
        <v>2183.2865649168439</v>
      </c>
      <c r="X584" s="125">
        <v>5621.4425476546685</v>
      </c>
      <c r="Y584" s="125">
        <v>7691.7506066251945</v>
      </c>
      <c r="Z584" s="125">
        <v>6828.4536873007482</v>
      </c>
      <c r="AA584" s="125">
        <v>8003.0171300467237</v>
      </c>
      <c r="AB584" s="125">
        <v>8026.9776724980702</v>
      </c>
      <c r="AC584" s="125">
        <v>5830.4398455564287</v>
      </c>
      <c r="AD584" s="125">
        <v>12424.954550004742</v>
      </c>
      <c r="AE584" s="125">
        <v>9058.9546185263316</v>
      </c>
      <c r="AF584" s="125">
        <v>3742.1502489447075</v>
      </c>
      <c r="AG584" s="125">
        <v>6529.478814185627</v>
      </c>
      <c r="AH584" s="125">
        <v>7367.7988456446783</v>
      </c>
      <c r="AI584" s="125">
        <v>7976.4837513795692</v>
      </c>
      <c r="AJ584" s="125">
        <v>6542.771269486343</v>
      </c>
      <c r="AK584" s="125">
        <v>6580.5200693686556</v>
      </c>
      <c r="AL584" s="125">
        <v>8466.0716492488827</v>
      </c>
      <c r="AM584" s="125">
        <v>2942.3395260809971</v>
      </c>
      <c r="AN584" s="125">
        <v>5549.8630497406075</v>
      </c>
      <c r="AO584" s="125">
        <v>9262.9424719241124</v>
      </c>
      <c r="AP584" s="125">
        <v>7167.7843105232541</v>
      </c>
      <c r="AQ584" s="125">
        <v>11624.446740011042</v>
      </c>
      <c r="AR584" s="125">
        <v>9452.4483174267189</v>
      </c>
      <c r="AS584" s="125">
        <v>6666.7863224139628</v>
      </c>
      <c r="AT584" s="125">
        <v>9437.7005028049116</v>
      </c>
      <c r="AU584" s="125">
        <v>4664.6171804466221</v>
      </c>
      <c r="AV584" s="125">
        <v>1402.5430393347135</v>
      </c>
      <c r="AW584" s="125">
        <v>3554.8177949259616</v>
      </c>
      <c r="AX584" s="125">
        <v>9389.0777833266493</v>
      </c>
      <c r="AY584" s="125">
        <v>5540.4654704265722</v>
      </c>
      <c r="AZ584" s="125">
        <v>8089.3033937392638</v>
      </c>
    </row>
    <row r="585" spans="2:52" ht="15.75">
      <c r="B585" s="141">
        <v>44206</v>
      </c>
      <c r="C585" s="125">
        <v>8179.5520958024508</v>
      </c>
      <c r="D585" s="125">
        <v>6630.1555514112497</v>
      </c>
      <c r="E585" s="125">
        <v>8423.8879851517395</v>
      </c>
      <c r="F585" s="125">
        <v>8463.2360345923607</v>
      </c>
      <c r="G585" s="125">
        <v>6731.5947125670809</v>
      </c>
      <c r="H585" s="125">
        <v>6258.9702224337316</v>
      </c>
      <c r="I585" s="125">
        <v>5897.0247596576974</v>
      </c>
      <c r="J585" s="125">
        <v>6698.8657269259138</v>
      </c>
      <c r="K585" s="125">
        <v>6748.2987483404659</v>
      </c>
      <c r="L585" s="125">
        <v>7113.5528837835691</v>
      </c>
      <c r="M585" s="125">
        <v>1604.3823170456085</v>
      </c>
      <c r="N585" s="125">
        <v>8379.3338718593259</v>
      </c>
      <c r="O585" s="125">
        <v>8114.6077697007522</v>
      </c>
      <c r="P585" s="125">
        <v>8346.3034784137089</v>
      </c>
      <c r="Q585" s="125">
        <v>9388.9925014115597</v>
      </c>
      <c r="R585" s="125">
        <v>6776.7397351724585</v>
      </c>
      <c r="S585" s="125">
        <v>8389.2138937698728</v>
      </c>
      <c r="T585" s="125">
        <v>7451.2504902193059</v>
      </c>
      <c r="U585" s="125">
        <v>6119.1516969338181</v>
      </c>
      <c r="V585" s="125">
        <v>5114.3083042058843</v>
      </c>
      <c r="W585" s="125">
        <v>2229.2827109329269</v>
      </c>
      <c r="X585" s="125">
        <v>5652.5977806917344</v>
      </c>
      <c r="Y585" s="125">
        <v>7724.0906093568819</v>
      </c>
      <c r="Z585" s="125">
        <v>6876.7149459256971</v>
      </c>
      <c r="AA585" s="125">
        <v>8071.9316904400375</v>
      </c>
      <c r="AB585" s="125">
        <v>8075.0031477872053</v>
      </c>
      <c r="AC585" s="125">
        <v>5910.428580527333</v>
      </c>
      <c r="AD585" s="125">
        <v>12447.862322413213</v>
      </c>
      <c r="AE585" s="125">
        <v>9108.6560554221978</v>
      </c>
      <c r="AF585" s="125">
        <v>3797.6977670780252</v>
      </c>
      <c r="AG585" s="125">
        <v>6602.4370115928614</v>
      </c>
      <c r="AH585" s="125">
        <v>7430.0356804080275</v>
      </c>
      <c r="AI585" s="125">
        <v>8053.4371821241702</v>
      </c>
      <c r="AJ585" s="125">
        <v>6647.2413089672509</v>
      </c>
      <c r="AK585" s="125">
        <v>6649.9644968389348</v>
      </c>
      <c r="AL585" s="125">
        <v>8568.4298852401425</v>
      </c>
      <c r="AM585" s="125">
        <v>2972.4369117508145</v>
      </c>
      <c r="AN585" s="125">
        <v>5614.5851353924099</v>
      </c>
      <c r="AO585" s="125">
        <v>9357.6356744436362</v>
      </c>
      <c r="AP585" s="125">
        <v>7273.7192238683292</v>
      </c>
      <c r="AQ585" s="125">
        <v>11664.995051362001</v>
      </c>
      <c r="AR585" s="125">
        <v>9536.6710109137239</v>
      </c>
      <c r="AS585" s="125">
        <v>6743.3843940996803</v>
      </c>
      <c r="AT585" s="125">
        <v>9536.1644965850628</v>
      </c>
      <c r="AU585" s="125">
        <v>4723.4637150610624</v>
      </c>
      <c r="AV585" s="125">
        <v>1430.2449928718981</v>
      </c>
      <c r="AW585" s="125">
        <v>3593.1824649407417</v>
      </c>
      <c r="AX585" s="125">
        <v>9443.1077155312396</v>
      </c>
      <c r="AY585" s="125">
        <v>5617.8985317610659</v>
      </c>
      <c r="AZ585" s="125">
        <v>8148.5187641636176</v>
      </c>
    </row>
    <row r="586" spans="2:52" ht="15.75">
      <c r="B586" s="141">
        <v>44207</v>
      </c>
      <c r="C586" s="125">
        <v>8253.419533862756</v>
      </c>
      <c r="D586" s="125">
        <v>6666.7708167547544</v>
      </c>
      <c r="E586" s="125">
        <v>8511.9132038680145</v>
      </c>
      <c r="F586" s="125">
        <v>8589.7241819638566</v>
      </c>
      <c r="G586" s="125">
        <v>6839.4665764927613</v>
      </c>
      <c r="H586" s="125">
        <v>6299.2915707296079</v>
      </c>
      <c r="I586" s="125">
        <v>5972.2982028816032</v>
      </c>
      <c r="J586" s="125">
        <v>6773.9205803459563</v>
      </c>
      <c r="K586" s="125">
        <v>6814.2507618137661</v>
      </c>
      <c r="L586" s="125">
        <v>7204.6349799623813</v>
      </c>
      <c r="M586" s="125">
        <v>1616.2074376376236</v>
      </c>
      <c r="N586" s="125">
        <v>8428.7764734754637</v>
      </c>
      <c r="O586" s="125">
        <v>8164.9297738208707</v>
      </c>
      <c r="P586" s="125">
        <v>8414.1966097232253</v>
      </c>
      <c r="Q586" s="125">
        <v>9434.5925763929172</v>
      </c>
      <c r="R586" s="125">
        <v>6859.6048610924363</v>
      </c>
      <c r="S586" s="125">
        <v>8463.8613325874612</v>
      </c>
      <c r="T586" s="125">
        <v>7522.2182047952329</v>
      </c>
      <c r="U586" s="125">
        <v>6202.2834292356702</v>
      </c>
      <c r="V586" s="125">
        <v>5164.244787777624</v>
      </c>
      <c r="W586" s="125">
        <v>2275.7464702634065</v>
      </c>
      <c r="X586" s="125">
        <v>5682.3883630255232</v>
      </c>
      <c r="Y586" s="125">
        <v>7755.412308564004</v>
      </c>
      <c r="Z586" s="125">
        <v>6922.1760553210788</v>
      </c>
      <c r="AA586" s="125">
        <v>8141.6478620046037</v>
      </c>
      <c r="AB586" s="125">
        <v>8119.9142518705612</v>
      </c>
      <c r="AC586" s="125">
        <v>5989.6749764508268</v>
      </c>
      <c r="AD586" s="125">
        <v>12469.626580814383</v>
      </c>
      <c r="AE586" s="125">
        <v>9156.9543313952981</v>
      </c>
      <c r="AF586" s="125">
        <v>3855.6617650998737</v>
      </c>
      <c r="AG586" s="125">
        <v>6674.6762743358177</v>
      </c>
      <c r="AH586" s="125">
        <v>7489.4723685826821</v>
      </c>
      <c r="AI586" s="125">
        <v>8124.7554622929119</v>
      </c>
      <c r="AJ586" s="125">
        <v>6747.3830920430755</v>
      </c>
      <c r="AK586" s="125">
        <v>6716.2350272598278</v>
      </c>
      <c r="AL586" s="125">
        <v>8663.9466688751872</v>
      </c>
      <c r="AM586" s="125">
        <v>3003.4657380079816</v>
      </c>
      <c r="AN586" s="125">
        <v>5676.4918103183591</v>
      </c>
      <c r="AO586" s="125">
        <v>9449.2677324214455</v>
      </c>
      <c r="AP586" s="125">
        <v>7368.600059299135</v>
      </c>
      <c r="AQ586" s="125">
        <v>11703.427939062234</v>
      </c>
      <c r="AR586" s="125">
        <v>9612.4906802157075</v>
      </c>
      <c r="AS586" s="125">
        <v>6819.2365470313334</v>
      </c>
      <c r="AT586" s="125">
        <v>9626.3626303633064</v>
      </c>
      <c r="AU586" s="125">
        <v>4781.5688101182168</v>
      </c>
      <c r="AV586" s="125">
        <v>1457.0311793500023</v>
      </c>
      <c r="AW586" s="125">
        <v>3630.2620592117501</v>
      </c>
      <c r="AX586" s="125">
        <v>9493.7787186595833</v>
      </c>
      <c r="AY586" s="125">
        <v>5691.3698645096792</v>
      </c>
      <c r="AZ586" s="125">
        <v>8211.041704257359</v>
      </c>
    </row>
    <row r="587" spans="2:52" ht="15.75">
      <c r="B587" s="141">
        <v>44208</v>
      </c>
      <c r="C587" s="125">
        <v>8321.1335372532649</v>
      </c>
      <c r="D587" s="125">
        <v>6701.3746835220572</v>
      </c>
      <c r="E587" s="125">
        <v>8600.7905085949915</v>
      </c>
      <c r="F587" s="125">
        <v>8711.2821040929521</v>
      </c>
      <c r="G587" s="125">
        <v>6944.6719960916544</v>
      </c>
      <c r="H587" s="125">
        <v>6337.3654020108388</v>
      </c>
      <c r="I587" s="125">
        <v>6042.1302889300568</v>
      </c>
      <c r="J587" s="125">
        <v>6836.3000245879466</v>
      </c>
      <c r="K587" s="125">
        <v>6878.3929277890993</v>
      </c>
      <c r="L587" s="125">
        <v>7291.0212904635273</v>
      </c>
      <c r="M587" s="125">
        <v>1627.0639476691999</v>
      </c>
      <c r="N587" s="125">
        <v>8469.5456356811701</v>
      </c>
      <c r="O587" s="125">
        <v>8212.2811822276472</v>
      </c>
      <c r="P587" s="125">
        <v>8479.057414586694</v>
      </c>
      <c r="Q587" s="125">
        <v>9475.8504339274332</v>
      </c>
      <c r="R587" s="125">
        <v>6939.8735570588342</v>
      </c>
      <c r="S587" s="125">
        <v>8531.5897977354998</v>
      </c>
      <c r="T587" s="125">
        <v>7594.1938612773229</v>
      </c>
      <c r="U587" s="125">
        <v>6280.1071167988102</v>
      </c>
      <c r="V587" s="125">
        <v>5213.0801308892114</v>
      </c>
      <c r="W587" s="125">
        <v>2320.3822866376095</v>
      </c>
      <c r="X587" s="125">
        <v>5710.881525875172</v>
      </c>
      <c r="Y587" s="125">
        <v>7784.8417870426392</v>
      </c>
      <c r="Z587" s="125">
        <v>6967.4276772429284</v>
      </c>
      <c r="AA587" s="125">
        <v>8208.8439984499619</v>
      </c>
      <c r="AB587" s="125">
        <v>8160.9090007466466</v>
      </c>
      <c r="AC587" s="125">
        <v>6067.404004119614</v>
      </c>
      <c r="AD587" s="125">
        <v>12491.297108559223</v>
      </c>
      <c r="AE587" s="125">
        <v>9203.4506533412659</v>
      </c>
      <c r="AF587" s="125">
        <v>3911.8501757253662</v>
      </c>
      <c r="AG587" s="125">
        <v>6718.5859729252743</v>
      </c>
      <c r="AH587" s="125">
        <v>7546.3541784829786</v>
      </c>
      <c r="AI587" s="125">
        <v>8191.4914142567559</v>
      </c>
      <c r="AJ587" s="125">
        <v>6847.0387356991205</v>
      </c>
      <c r="AK587" s="125">
        <v>6779.5895321282214</v>
      </c>
      <c r="AL587" s="125">
        <v>8758.6367018033307</v>
      </c>
      <c r="AM587" s="125">
        <v>3031.9542717541926</v>
      </c>
      <c r="AN587" s="125">
        <v>5733.7887104886595</v>
      </c>
      <c r="AO587" s="125">
        <v>9541.3582878195994</v>
      </c>
      <c r="AP587" s="125">
        <v>7464.3659978561091</v>
      </c>
      <c r="AQ587" s="125">
        <v>11741.489416503176</v>
      </c>
      <c r="AR587" s="125">
        <v>9686.6117546363803</v>
      </c>
      <c r="AS587" s="125">
        <v>6896.9037360858265</v>
      </c>
      <c r="AT587" s="125">
        <v>9710.9907776173513</v>
      </c>
      <c r="AU587" s="125">
        <v>4841.2789628174423</v>
      </c>
      <c r="AV587" s="125">
        <v>1482.5581861218707</v>
      </c>
      <c r="AW587" s="125">
        <v>3662.8354462761331</v>
      </c>
      <c r="AX587" s="125">
        <v>9541.0049179726939</v>
      </c>
      <c r="AY587" s="125">
        <v>5761.126578503724</v>
      </c>
      <c r="AZ587" s="125">
        <v>8266.8754549450987</v>
      </c>
    </row>
    <row r="588" spans="2:52" ht="15.75">
      <c r="B588" s="141">
        <v>44209</v>
      </c>
      <c r="C588" s="125">
        <v>8383.8653563230546</v>
      </c>
      <c r="D588" s="125">
        <v>6733.4594200337242</v>
      </c>
      <c r="E588" s="125">
        <v>8688.0441160904702</v>
      </c>
      <c r="F588" s="125">
        <v>8828.170835994466</v>
      </c>
      <c r="G588" s="125">
        <v>7045.5337326882373</v>
      </c>
      <c r="H588" s="125">
        <v>6373.4249023694483</v>
      </c>
      <c r="I588" s="125">
        <v>6111.9623749785078</v>
      </c>
      <c r="J588" s="125">
        <v>6908.1420138760523</v>
      </c>
      <c r="K588" s="125">
        <v>6940.4179513219397</v>
      </c>
      <c r="L588" s="125">
        <v>7372.8423285279032</v>
      </c>
      <c r="M588" s="125">
        <v>1637.1939997804482</v>
      </c>
      <c r="N588" s="125">
        <v>8517.8371080114994</v>
      </c>
      <c r="O588" s="125">
        <v>8258.0835968924384</v>
      </c>
      <c r="P588" s="125">
        <v>8539.5108422434168</v>
      </c>
      <c r="Q588" s="125">
        <v>9516.2253588215626</v>
      </c>
      <c r="R588" s="125">
        <v>7016.3819061959093</v>
      </c>
      <c r="S588" s="125">
        <v>8599.3182628835348</v>
      </c>
      <c r="T588" s="125">
        <v>7666.1695177594147</v>
      </c>
      <c r="U588" s="125">
        <v>6354.9192506698955</v>
      </c>
      <c r="V588" s="125">
        <v>5259.7982597254813</v>
      </c>
      <c r="W588" s="125">
        <v>2365.666385106771</v>
      </c>
      <c r="X588" s="125">
        <v>5738.3919685642841</v>
      </c>
      <c r="Y588" s="125">
        <v>7811.7787016700977</v>
      </c>
      <c r="Z588" s="125">
        <v>7003.7760815396014</v>
      </c>
      <c r="AA588" s="125">
        <v>8273.1312943577177</v>
      </c>
      <c r="AB588" s="125">
        <v>8200.3933464199308</v>
      </c>
      <c r="AC588" s="125">
        <v>6140.2363182554864</v>
      </c>
      <c r="AD588" s="125">
        <v>12512.817667253921</v>
      </c>
      <c r="AE588" s="125">
        <v>9242.5176074540632</v>
      </c>
      <c r="AF588" s="125">
        <v>3965.1598233532181</v>
      </c>
      <c r="AG588" s="125">
        <v>6787.595658921311</v>
      </c>
      <c r="AH588" s="125">
        <v>7600.4426548033098</v>
      </c>
      <c r="AI588" s="125">
        <v>8255.4074719406617</v>
      </c>
      <c r="AJ588" s="125">
        <v>6944.8996289897041</v>
      </c>
      <c r="AK588" s="125">
        <v>6841.3442560040667</v>
      </c>
      <c r="AL588" s="125">
        <v>8841.4634036272419</v>
      </c>
      <c r="AM588" s="125">
        <v>3058.8339535767982</v>
      </c>
      <c r="AN588" s="125">
        <v>5787.8729402349682</v>
      </c>
      <c r="AO588" s="125">
        <v>9633.4488432177513</v>
      </c>
      <c r="AP588" s="125">
        <v>7556.3862021800842</v>
      </c>
      <c r="AQ588" s="125">
        <v>11779.87385938698</v>
      </c>
      <c r="AR588" s="125">
        <v>9758.5656562774438</v>
      </c>
      <c r="AS588" s="125">
        <v>6975.2444198145649</v>
      </c>
      <c r="AT588" s="125">
        <v>9793.5558018628362</v>
      </c>
      <c r="AU588" s="125">
        <v>4908.9775828009324</v>
      </c>
      <c r="AV588" s="125">
        <v>1508.3141346585091</v>
      </c>
      <c r="AW588" s="125">
        <v>3689.8032766654951</v>
      </c>
      <c r="AX588" s="125">
        <v>9585.5150219699462</v>
      </c>
      <c r="AY588" s="125">
        <v>5827.6549221209452</v>
      </c>
      <c r="AZ588" s="125">
        <v>8324.8566575823697</v>
      </c>
    </row>
    <row r="589" spans="2:52" ht="15.75">
      <c r="B589" s="141">
        <v>44210</v>
      </c>
      <c r="C589" s="125">
        <v>8444.1701815102988</v>
      </c>
      <c r="D589" s="125">
        <v>6766.1104726493732</v>
      </c>
      <c r="E589" s="125">
        <v>8764.0028501330289</v>
      </c>
      <c r="F589" s="125">
        <v>8936.7771035158294</v>
      </c>
      <c r="G589" s="125">
        <v>7143.6997392644089</v>
      </c>
      <c r="H589" s="125">
        <v>6407.7404684440671</v>
      </c>
      <c r="I589" s="125">
        <v>6181.7944610269606</v>
      </c>
      <c r="J589" s="125">
        <v>6981.8031591110075</v>
      </c>
      <c r="K589" s="125">
        <v>7001.5756315481467</v>
      </c>
      <c r="L589" s="125">
        <v>7452.1593960632981</v>
      </c>
      <c r="M589" s="125">
        <v>1646.7489393714363</v>
      </c>
      <c r="N589" s="125">
        <v>8564.8975115222838</v>
      </c>
      <c r="O589" s="125">
        <v>8303.2670904769166</v>
      </c>
      <c r="P589" s="125">
        <v>8595.8667035129347</v>
      </c>
      <c r="Q589" s="125">
        <v>9554.3771046057846</v>
      </c>
      <c r="R589" s="125">
        <v>7090.0859830801664</v>
      </c>
      <c r="S589" s="125">
        <v>8667.0467280315697</v>
      </c>
      <c r="T589" s="125">
        <v>7734.2393993551277</v>
      </c>
      <c r="U589" s="125">
        <v>6427.4245302675763</v>
      </c>
      <c r="V589" s="125">
        <v>5303.5792263472194</v>
      </c>
      <c r="W589" s="125">
        <v>2410.9929938772411</v>
      </c>
      <c r="X589" s="125">
        <v>5765.9024112533962</v>
      </c>
      <c r="Y589" s="125">
        <v>7836.6232811948421</v>
      </c>
      <c r="Z589" s="125">
        <v>7036.8797576350971</v>
      </c>
      <c r="AA589" s="125">
        <v>8338.5226056510328</v>
      </c>
      <c r="AB589" s="125">
        <v>8241.4148280960671</v>
      </c>
      <c r="AC589" s="125">
        <v>6210.3144864209698</v>
      </c>
      <c r="AD589" s="125">
        <v>12533.007250628652</v>
      </c>
      <c r="AE589" s="125">
        <v>9286.4734696240776</v>
      </c>
      <c r="AF589" s="125">
        <v>4020.4656934976833</v>
      </c>
      <c r="AG589" s="125">
        <v>6855.7786504711748</v>
      </c>
      <c r="AH589" s="125">
        <v>7651.4039601158283</v>
      </c>
      <c r="AI589" s="125">
        <v>8315.7244540304364</v>
      </c>
      <c r="AJ589" s="125">
        <v>7039.9039024269132</v>
      </c>
      <c r="AK589" s="125">
        <v>6902.0711603117434</v>
      </c>
      <c r="AL589" s="125">
        <v>8916.8349080286771</v>
      </c>
      <c r="AM589" s="125">
        <v>3084.3113939333552</v>
      </c>
      <c r="AN589" s="125">
        <v>5840.3022932050417</v>
      </c>
      <c r="AO589" s="125">
        <v>9725.5393986159033</v>
      </c>
      <c r="AP589" s="125">
        <v>7648.1233954731224</v>
      </c>
      <c r="AQ589" s="125">
        <v>11815.819913177198</v>
      </c>
      <c r="AR589" s="125">
        <v>9824.359013675321</v>
      </c>
      <c r="AS589" s="125">
        <v>7053.8545999491662</v>
      </c>
      <c r="AT589" s="125">
        <v>9873.0417375577417</v>
      </c>
      <c r="AU589" s="125">
        <v>4981.2202398002992</v>
      </c>
      <c r="AV589" s="125">
        <v>1533.2687870184525</v>
      </c>
      <c r="AW589" s="125">
        <v>3718.4426435332521</v>
      </c>
      <c r="AX589" s="125">
        <v>9629.4485384340242</v>
      </c>
      <c r="AY589" s="125">
        <v>5888.3084287808351</v>
      </c>
      <c r="AZ589" s="125">
        <v>8387.3302309646278</v>
      </c>
    </row>
    <row r="590" spans="2:52" ht="15.75">
      <c r="B590" s="141">
        <v>44211</v>
      </c>
      <c r="C590" s="125">
        <v>8502.5229227824075</v>
      </c>
      <c r="D590" s="125">
        <v>6798.3319061516568</v>
      </c>
      <c r="E590" s="125">
        <v>8839.3603901569295</v>
      </c>
      <c r="F590" s="125">
        <v>9038.3275749597851</v>
      </c>
      <c r="G590" s="125">
        <v>7238.5611626342279</v>
      </c>
      <c r="H590" s="125">
        <v>6440.8479321057366</v>
      </c>
      <c r="I590" s="125">
        <v>6248.9779925150497</v>
      </c>
      <c r="J590" s="125">
        <v>7056.3738823193898</v>
      </c>
      <c r="K590" s="125">
        <v>7060.4312602526843</v>
      </c>
      <c r="L590" s="125">
        <v>7528.1167567685688</v>
      </c>
      <c r="M590" s="125">
        <v>1655.8296633755433</v>
      </c>
      <c r="N590" s="125">
        <v>8607.3853737033314</v>
      </c>
      <c r="O590" s="125">
        <v>8346.8824251857714</v>
      </c>
      <c r="P590" s="125">
        <v>8649.7037603797489</v>
      </c>
      <c r="Q590" s="125">
        <v>9592.0534251221052</v>
      </c>
      <c r="R590" s="125">
        <v>7163.5054758931537</v>
      </c>
      <c r="S590" s="125">
        <v>8727.4590282504978</v>
      </c>
      <c r="T590" s="125">
        <v>7800.975601721344</v>
      </c>
      <c r="U590" s="125">
        <v>6497.8260748360526</v>
      </c>
      <c r="V590" s="125">
        <v>5345.7226600528929</v>
      </c>
      <c r="W590" s="125">
        <v>2452.8018752144117</v>
      </c>
      <c r="X590" s="125">
        <v>5790.8580676154088</v>
      </c>
      <c r="Y590" s="125">
        <v>7861.4399966927931</v>
      </c>
      <c r="Z590" s="125">
        <v>7069.1268627277004</v>
      </c>
      <c r="AA590" s="125">
        <v>8401.7298865076973</v>
      </c>
      <c r="AB590" s="125">
        <v>8280.4848153685798</v>
      </c>
      <c r="AC590" s="125">
        <v>6280.2101345270912</v>
      </c>
      <c r="AD590" s="125">
        <v>12553.684233416328</v>
      </c>
      <c r="AE590" s="125">
        <v>9328.9227800664903</v>
      </c>
      <c r="AF590" s="125">
        <v>4078.8499488914504</v>
      </c>
      <c r="AG590" s="125">
        <v>6921.5796683346916</v>
      </c>
      <c r="AH590" s="125">
        <v>7700.2941107739343</v>
      </c>
      <c r="AI590" s="125">
        <v>8373.9079634742066</v>
      </c>
      <c r="AJ590" s="125">
        <v>7132.7535942060767</v>
      </c>
      <c r="AK590" s="125">
        <v>6958.4228041508759</v>
      </c>
      <c r="AL590" s="125">
        <v>8990.0871868189806</v>
      </c>
      <c r="AM590" s="125">
        <v>3108.8472325325165</v>
      </c>
      <c r="AN590" s="125">
        <v>5891.2887900242913</v>
      </c>
      <c r="AO590" s="125">
        <v>9777.2686958054364</v>
      </c>
      <c r="AP590" s="125">
        <v>7738.5759406551388</v>
      </c>
      <c r="AQ590" s="125">
        <v>11850.700181005983</v>
      </c>
      <c r="AR590" s="125">
        <v>9887.857594490928</v>
      </c>
      <c r="AS590" s="125">
        <v>7130.8665235195704</v>
      </c>
      <c r="AT590" s="125">
        <v>9950.7363655864665</v>
      </c>
      <c r="AU590" s="125">
        <v>5053.4043180536037</v>
      </c>
      <c r="AV590" s="125">
        <v>1559.4139365552003</v>
      </c>
      <c r="AW590" s="125">
        <v>3743.3055761350065</v>
      </c>
      <c r="AX590" s="125">
        <v>9672.1233765809975</v>
      </c>
      <c r="AY590" s="125">
        <v>5948.3082900804775</v>
      </c>
      <c r="AZ590" s="125">
        <v>8444.4228327951969</v>
      </c>
    </row>
    <row r="591" spans="2:52" ht="15.75">
      <c r="B591" s="141">
        <v>44212</v>
      </c>
      <c r="C591" s="125">
        <v>8556.9918911308232</v>
      </c>
      <c r="D591" s="125">
        <v>6832.9943573435094</v>
      </c>
      <c r="E591" s="125">
        <v>8905.8278328025463</v>
      </c>
      <c r="F591" s="125">
        <v>9135.6740087965645</v>
      </c>
      <c r="G591" s="125">
        <v>7328.8334093477852</v>
      </c>
      <c r="H591" s="125">
        <v>6474.3870381079641</v>
      </c>
      <c r="I591" s="125">
        <v>6309.7705338007454</v>
      </c>
      <c r="J591" s="125">
        <v>7127.7464120083077</v>
      </c>
      <c r="K591" s="125">
        <v>7115.9911174201325</v>
      </c>
      <c r="L591" s="125">
        <v>7601.7854265174738</v>
      </c>
      <c r="M591" s="125">
        <v>1664.415992406093</v>
      </c>
      <c r="N591" s="125">
        <v>8651.3920870253751</v>
      </c>
      <c r="O591" s="125">
        <v>8387.8777733907154</v>
      </c>
      <c r="P591" s="125">
        <v>8702.6665565777257</v>
      </c>
      <c r="Q591" s="125">
        <v>9629.5124083730971</v>
      </c>
      <c r="R591" s="125">
        <v>7234.4212683937631</v>
      </c>
      <c r="S591" s="125">
        <v>8787.8713284694222</v>
      </c>
      <c r="T591" s="125">
        <v>7859.823429474397</v>
      </c>
      <c r="U591" s="125">
        <v>6563.3797019332869</v>
      </c>
      <c r="V591" s="125">
        <v>5387.041419894631</v>
      </c>
      <c r="W591" s="125">
        <v>2493.3248199369914</v>
      </c>
      <c r="X591" s="125">
        <v>5815.6020171597238</v>
      </c>
      <c r="Y591" s="125">
        <v>7885.2536072262465</v>
      </c>
      <c r="Z591" s="125">
        <v>7099.572375547913</v>
      </c>
      <c r="AA591" s="125">
        <v>8463.7851513098685</v>
      </c>
      <c r="AB591" s="125">
        <v>8317.7369722377207</v>
      </c>
      <c r="AC591" s="125">
        <v>6346.301465276485</v>
      </c>
      <c r="AD591" s="125">
        <v>12574.061278103731</v>
      </c>
      <c r="AE591" s="125">
        <v>9372.125366372702</v>
      </c>
      <c r="AF591" s="125">
        <v>4137.2762300224085</v>
      </c>
      <c r="AG591" s="125">
        <v>6987.4466287513069</v>
      </c>
      <c r="AH591" s="125">
        <v>7747.8489117206436</v>
      </c>
      <c r="AI591" s="125">
        <v>8425.5287255395051</v>
      </c>
      <c r="AJ591" s="125">
        <v>7222.5807031275281</v>
      </c>
      <c r="AK591" s="125">
        <v>7011.1178057213256</v>
      </c>
      <c r="AL591" s="125">
        <v>9056.5629980247868</v>
      </c>
      <c r="AM591" s="125">
        <v>3131.4998676168893</v>
      </c>
      <c r="AN591" s="125">
        <v>5940.1171400564626</v>
      </c>
      <c r="AO591" s="125">
        <v>9853.7703389118524</v>
      </c>
      <c r="AP591" s="125">
        <v>7824.5474778473117</v>
      </c>
      <c r="AQ591" s="125">
        <v>11883.691100994038</v>
      </c>
      <c r="AR591" s="125">
        <v>9948.3836342642408</v>
      </c>
      <c r="AS591" s="125">
        <v>7199.711769898825</v>
      </c>
      <c r="AT591" s="125">
        <v>10024.670138714053</v>
      </c>
      <c r="AU591" s="125">
        <v>5125.449480994821</v>
      </c>
      <c r="AV591" s="125">
        <v>1584.002282091511</v>
      </c>
      <c r="AW591" s="125">
        <v>3768.5287051496134</v>
      </c>
      <c r="AX591" s="125">
        <v>9711.4270178318657</v>
      </c>
      <c r="AY591" s="125">
        <v>6009.0255670194147</v>
      </c>
      <c r="AZ591" s="125">
        <v>8490.0870409173531</v>
      </c>
    </row>
    <row r="592" spans="2:52" ht="15.75">
      <c r="B592" s="141">
        <v>44213</v>
      </c>
      <c r="C592" s="125">
        <v>8611.3588849463576</v>
      </c>
      <c r="D592" s="125">
        <v>6862.8528857222927</v>
      </c>
      <c r="E592" s="125">
        <v>8972.5461674402031</v>
      </c>
      <c r="F592" s="125">
        <v>9231.4817099143784</v>
      </c>
      <c r="G592" s="125">
        <v>7415.0027665399348</v>
      </c>
      <c r="H592" s="125">
        <v>6505.279233895375</v>
      </c>
      <c r="I592" s="125">
        <v>6364.095953966279</v>
      </c>
      <c r="J592" s="125">
        <v>7195.2605706164077</v>
      </c>
      <c r="K592" s="125">
        <v>7170.3277810746222</v>
      </c>
      <c r="L592" s="125">
        <v>7674.9280068107992</v>
      </c>
      <c r="M592" s="125">
        <v>1672.750079103196</v>
      </c>
      <c r="N592" s="125">
        <v>8693.1524994494157</v>
      </c>
      <c r="O592" s="125">
        <v>8427.7006663615502</v>
      </c>
      <c r="P592" s="125">
        <v>8754.0060289609883</v>
      </c>
      <c r="Q592" s="125">
        <v>9663.9422534886016</v>
      </c>
      <c r="R592" s="125">
        <v>7301.6950242969242</v>
      </c>
      <c r="S592" s="125">
        <v>8843.6301162770051</v>
      </c>
      <c r="T592" s="125">
        <v>7917.4328408000611</v>
      </c>
      <c r="U592" s="125">
        <v>6626.2575438850017</v>
      </c>
      <c r="V592" s="125">
        <v>5426.5123431701877</v>
      </c>
      <c r="W592" s="125">
        <v>2532.4768074423637</v>
      </c>
      <c r="X592" s="125">
        <v>5839.3346375140836</v>
      </c>
      <c r="Y592" s="125">
        <v>7908.4010142100451</v>
      </c>
      <c r="Z592" s="125">
        <v>7128.9285535057525</v>
      </c>
      <c r="AA592" s="125">
        <v>8527.482038989694</v>
      </c>
      <c r="AB592" s="125">
        <v>8352.5163451022709</v>
      </c>
      <c r="AC592" s="125">
        <v>6414.1866685496198</v>
      </c>
      <c r="AD592" s="125">
        <v>12592.657440320754</v>
      </c>
      <c r="AE592" s="125">
        <v>9411.1332400255942</v>
      </c>
      <c r="AF592" s="125">
        <v>4193.0864090131754</v>
      </c>
      <c r="AG592" s="125">
        <v>7049.3859863711232</v>
      </c>
      <c r="AH592" s="125">
        <v>7793.605078362204</v>
      </c>
      <c r="AI592" s="125">
        <v>8477.2793511571672</v>
      </c>
      <c r="AJ592" s="125">
        <v>7309.4924442294723</v>
      </c>
      <c r="AK592" s="125">
        <v>7063.4180561377698</v>
      </c>
      <c r="AL592" s="125">
        <v>9121.9485091717161</v>
      </c>
      <c r="AM592" s="125">
        <v>3151.9339805750269</v>
      </c>
      <c r="AN592" s="125">
        <v>5986.7404755843581</v>
      </c>
      <c r="AO592" s="125">
        <v>9926.4691504730563</v>
      </c>
      <c r="AP592" s="125">
        <v>7910.3331156368095</v>
      </c>
      <c r="AQ592" s="125">
        <v>11913.856073357079</v>
      </c>
      <c r="AR592" s="125">
        <v>10008.612629119883</v>
      </c>
      <c r="AS592" s="125">
        <v>7270.4843836267637</v>
      </c>
      <c r="AT592" s="125">
        <v>10084.785889272409</v>
      </c>
      <c r="AU592" s="125">
        <v>5195.3506618302054</v>
      </c>
      <c r="AV592" s="125">
        <v>1609.2545587456552</v>
      </c>
      <c r="AW592" s="125">
        <v>3792.569939684548</v>
      </c>
      <c r="AX592" s="125">
        <v>9748.4733802294468</v>
      </c>
      <c r="AY592" s="125">
        <v>6067.096377377844</v>
      </c>
      <c r="AZ592" s="125">
        <v>8535.3809987033856</v>
      </c>
    </row>
    <row r="593" spans="2:52" ht="15.75">
      <c r="B593" s="141">
        <v>44214</v>
      </c>
      <c r="C593" s="125">
        <v>8663.6659931977156</v>
      </c>
      <c r="D593" s="125">
        <v>6890.3094526945424</v>
      </c>
      <c r="E593" s="125">
        <v>9042.1757959477436</v>
      </c>
      <c r="F593" s="125">
        <v>9331.3855018287268</v>
      </c>
      <c r="G593" s="125">
        <v>7495.2943765564105</v>
      </c>
      <c r="H593" s="125">
        <v>6535.1295343779802</v>
      </c>
      <c r="I593" s="125">
        <v>6421.2021560756748</v>
      </c>
      <c r="J593" s="125">
        <v>7260.6621610281645</v>
      </c>
      <c r="K593" s="125">
        <v>7224.1463002230767</v>
      </c>
      <c r="L593" s="125">
        <v>7746.8784764707689</v>
      </c>
      <c r="M593" s="125">
        <v>1680.5595017467278</v>
      </c>
      <c r="N593" s="125">
        <v>8731.8592216847173</v>
      </c>
      <c r="O593" s="125">
        <v>8465.6374847105926</v>
      </c>
      <c r="P593" s="125">
        <v>8803.7518854163409</v>
      </c>
      <c r="Q593" s="125">
        <v>9699.1508904715265</v>
      </c>
      <c r="R593" s="125">
        <v>7367.8496293580247</v>
      </c>
      <c r="S593" s="125">
        <v>8899.3889040845879</v>
      </c>
      <c r="T593" s="125">
        <v>7970.1961411927468</v>
      </c>
      <c r="U593" s="125">
        <v>6687.6347906040601</v>
      </c>
      <c r="V593" s="125">
        <v>5464.7356223192182</v>
      </c>
      <c r="W593" s="125">
        <v>2569.6095556355694</v>
      </c>
      <c r="X593" s="125">
        <v>5861.9486448181697</v>
      </c>
      <c r="Y593" s="125">
        <v>7930.7606291636457</v>
      </c>
      <c r="Z593" s="125">
        <v>7156.5832276507817</v>
      </c>
      <c r="AA593" s="125">
        <v>8589.7773071365536</v>
      </c>
      <c r="AB593" s="125">
        <v>8386.4536347652593</v>
      </c>
      <c r="AC593" s="125">
        <v>6478.440539895425</v>
      </c>
      <c r="AD593" s="125">
        <v>12610.803695387365</v>
      </c>
      <c r="AE593" s="125">
        <v>9449.646314826774</v>
      </c>
      <c r="AF593" s="125">
        <v>4251.0399006007265</v>
      </c>
      <c r="AG593" s="125">
        <v>7108.0394748206409</v>
      </c>
      <c r="AH593" s="125">
        <v>7836.3907731967774</v>
      </c>
      <c r="AI593" s="125">
        <v>8524.4522865539457</v>
      </c>
      <c r="AJ593" s="125">
        <v>7396.9711032046307</v>
      </c>
      <c r="AK593" s="125">
        <v>7115.2502270124678</v>
      </c>
      <c r="AL593" s="125">
        <v>9186.0993096559396</v>
      </c>
      <c r="AM593" s="125">
        <v>3171.3316541886929</v>
      </c>
      <c r="AN593" s="125">
        <v>6031.6776891912214</v>
      </c>
      <c r="AO593" s="125">
        <v>9999.289328998464</v>
      </c>
      <c r="AP593" s="125">
        <v>8000.3001026775119</v>
      </c>
      <c r="AQ593" s="125">
        <v>11944.344011162979</v>
      </c>
      <c r="AR593" s="125">
        <v>10065.722652340008</v>
      </c>
      <c r="AS593" s="125">
        <v>7340.9101500608713</v>
      </c>
      <c r="AT593" s="125">
        <v>10142.312710094322</v>
      </c>
      <c r="AU593" s="125">
        <v>5264.1672990242305</v>
      </c>
      <c r="AV593" s="125">
        <v>1632.3089944580065</v>
      </c>
      <c r="AW593" s="125">
        <v>3815.6637826127599</v>
      </c>
      <c r="AX593" s="125">
        <v>9784.1187575996064</v>
      </c>
      <c r="AY593" s="125">
        <v>6126.0679429278325</v>
      </c>
      <c r="AZ593" s="125">
        <v>8577.9104206463435</v>
      </c>
    </row>
    <row r="594" spans="2:52" ht="15.75">
      <c r="B594" s="141">
        <v>44215</v>
      </c>
      <c r="C594" s="125">
        <v>8717.7387176469401</v>
      </c>
      <c r="D594" s="125">
        <v>6917.043478430679</v>
      </c>
      <c r="E594" s="125">
        <v>9107.2514981092208</v>
      </c>
      <c r="F594" s="125">
        <v>9429.2343790023133</v>
      </c>
      <c r="G594" s="125">
        <v>7568.4883637146913</v>
      </c>
      <c r="H594" s="125">
        <v>6563.7816552600634</v>
      </c>
      <c r="I594" s="125">
        <v>6478.8733297327426</v>
      </c>
      <c r="J594" s="125">
        <v>7326.7679408387021</v>
      </c>
      <c r="K594" s="125">
        <v>7275.9640765292397</v>
      </c>
      <c r="L594" s="125">
        <v>7816.9021939558352</v>
      </c>
      <c r="M594" s="125">
        <v>1688.1570408301636</v>
      </c>
      <c r="N594" s="125">
        <v>8775.3463280374726</v>
      </c>
      <c r="O594" s="125">
        <v>8504.0252473804449</v>
      </c>
      <c r="P594" s="125">
        <v>8851.00015738814</v>
      </c>
      <c r="Q594" s="125">
        <v>9734.5361139825291</v>
      </c>
      <c r="R594" s="125">
        <v>7430.2310972944661</v>
      </c>
      <c r="S594" s="125">
        <v>8950.9698282731315</v>
      </c>
      <c r="T594" s="125">
        <v>8017.5263888717309</v>
      </c>
      <c r="U594" s="125">
        <v>6748.7239396196137</v>
      </c>
      <c r="V594" s="125">
        <v>5500.8322353434896</v>
      </c>
      <c r="W594" s="125">
        <v>2602.0767982601387</v>
      </c>
      <c r="X594" s="125">
        <v>5883.9003530912105</v>
      </c>
      <c r="Y594" s="125">
        <v>7952.8137398225381</v>
      </c>
      <c r="Z594" s="125">
        <v>7178.5142384911533</v>
      </c>
      <c r="AA594" s="125">
        <v>8648.1173201629736</v>
      </c>
      <c r="AB594" s="125">
        <v>8418.7201244251464</v>
      </c>
      <c r="AC594" s="125">
        <v>6540.6812422282546</v>
      </c>
      <c r="AD594" s="125">
        <v>12629.662303442126</v>
      </c>
      <c r="AE594" s="125">
        <v>9489.1194471014223</v>
      </c>
      <c r="AF594" s="125">
        <v>4308.3104739589098</v>
      </c>
      <c r="AG594" s="125">
        <v>7163.2977259630152</v>
      </c>
      <c r="AH594" s="125">
        <v>7876.7646629403589</v>
      </c>
      <c r="AI594" s="125">
        <v>8571.5834800946068</v>
      </c>
      <c r="AJ594" s="125">
        <v>7479.4855590412762</v>
      </c>
      <c r="AK594" s="125">
        <v>7163.57363453376</v>
      </c>
      <c r="AL594" s="125">
        <v>9251.4234462962431</v>
      </c>
      <c r="AM594" s="125">
        <v>3190.2348175268935</v>
      </c>
      <c r="AN594" s="125">
        <v>6075.8237310958921</v>
      </c>
      <c r="AO594" s="125">
        <v>10070.653103953367</v>
      </c>
      <c r="AP594" s="125">
        <v>8084.9481471073586</v>
      </c>
      <c r="AQ594" s="125">
        <v>11973.071787305294</v>
      </c>
      <c r="AR594" s="125">
        <v>10119.709520193386</v>
      </c>
      <c r="AS594" s="125">
        <v>7409.0902773397347</v>
      </c>
      <c r="AT594" s="125">
        <v>10200.311865773485</v>
      </c>
      <c r="AU594" s="125">
        <v>5329.8826100339402</v>
      </c>
      <c r="AV594" s="125">
        <v>1655.7755253469441</v>
      </c>
      <c r="AW594" s="125">
        <v>3838.6994688284803</v>
      </c>
      <c r="AX594" s="125">
        <v>9818.775348689469</v>
      </c>
      <c r="AY594" s="125">
        <v>6181.5959134092072</v>
      </c>
      <c r="AZ594" s="125">
        <v>8619.2303581579617</v>
      </c>
    </row>
    <row r="595" spans="2:52" ht="15.75">
      <c r="B595" s="141">
        <v>44216</v>
      </c>
      <c r="C595" s="125">
        <v>8772.3999808287881</v>
      </c>
      <c r="D595" s="125">
        <v>6944.9296645162922</v>
      </c>
      <c r="E595" s="125">
        <v>9167.9247558820916</v>
      </c>
      <c r="F595" s="125">
        <v>9524.3374818470274</v>
      </c>
      <c r="G595" s="125">
        <v>7635.3009620773373</v>
      </c>
      <c r="H595" s="125">
        <v>6592.2675690339975</v>
      </c>
      <c r="I595" s="125">
        <v>6536.5445033898095</v>
      </c>
      <c r="J595" s="125">
        <v>7393.4165333108003</v>
      </c>
      <c r="K595" s="125">
        <v>7327.9268534802204</v>
      </c>
      <c r="L595" s="125">
        <v>7887.5340762335372</v>
      </c>
      <c r="M595" s="125">
        <v>1695.461978806801</v>
      </c>
      <c r="N595" s="125">
        <v>8807.7138452474555</v>
      </c>
      <c r="O595" s="125">
        <v>8542.1976841371106</v>
      </c>
      <c r="P595" s="125">
        <v>8896.559323795871</v>
      </c>
      <c r="Q595" s="125">
        <v>9769.9168096338362</v>
      </c>
      <c r="R595" s="125">
        <v>7494.9595844253981</v>
      </c>
      <c r="S595" s="125">
        <v>9002.5507524616787</v>
      </c>
      <c r="T595" s="125">
        <v>8064.8566365507158</v>
      </c>
      <c r="U595" s="125">
        <v>6807.0626882570796</v>
      </c>
      <c r="V595" s="125">
        <v>5536.2932114926934</v>
      </c>
      <c r="W595" s="125">
        <v>2636.3826114163116</v>
      </c>
      <c r="X595" s="125">
        <v>5905.3013375479395</v>
      </c>
      <c r="Y595" s="125">
        <v>7975.0061706153883</v>
      </c>
      <c r="Z595" s="125">
        <v>7204.581463114514</v>
      </c>
      <c r="AA595" s="125">
        <v>8704.4893057629652</v>
      </c>
      <c r="AB595" s="125">
        <v>8450.1846300835441</v>
      </c>
      <c r="AC595" s="125">
        <v>6601.8254621149108</v>
      </c>
      <c r="AD595" s="125">
        <v>12647.527366539729</v>
      </c>
      <c r="AE595" s="125">
        <v>9533.0162288115298</v>
      </c>
      <c r="AF595" s="125">
        <v>4367.4722054907252</v>
      </c>
      <c r="AG595" s="125">
        <v>7220.3090840048617</v>
      </c>
      <c r="AH595" s="125">
        <v>7915.503430588351</v>
      </c>
      <c r="AI595" s="125">
        <v>8616.2148002522317</v>
      </c>
      <c r="AJ595" s="125">
        <v>7559.4283226603084</v>
      </c>
      <c r="AK595" s="125">
        <v>7210.4231414614605</v>
      </c>
      <c r="AL595" s="125">
        <v>9315.3468000794401</v>
      </c>
      <c r="AM595" s="125">
        <v>3207.8068675893528</v>
      </c>
      <c r="AN595" s="125">
        <v>6118.4287178232335</v>
      </c>
      <c r="AO595" s="125">
        <v>10142.016878908269</v>
      </c>
      <c r="AP595" s="125">
        <v>8165.5896432168729</v>
      </c>
      <c r="AQ595" s="125">
        <v>12000.281625866173</v>
      </c>
      <c r="AR595" s="125">
        <v>10172.066824730822</v>
      </c>
      <c r="AS595" s="125">
        <v>7473.829029125106</v>
      </c>
      <c r="AT595" s="125">
        <v>10256.622201538512</v>
      </c>
      <c r="AU595" s="125">
        <v>5385.3516615183489</v>
      </c>
      <c r="AV595" s="125">
        <v>1678.509442588617</v>
      </c>
      <c r="AW595" s="125">
        <v>3865.3915238392524</v>
      </c>
      <c r="AX595" s="125">
        <v>9852.4578748828608</v>
      </c>
      <c r="AY595" s="125">
        <v>6234.4295896007889</v>
      </c>
      <c r="AZ595" s="125">
        <v>8656.6256421066464</v>
      </c>
    </row>
    <row r="596" spans="2:52" ht="15.75">
      <c r="B596" s="141">
        <v>44217</v>
      </c>
      <c r="C596" s="125">
        <v>8826.5105815330826</v>
      </c>
      <c r="D596" s="125">
        <v>6970.58964246902</v>
      </c>
      <c r="E596" s="125">
        <v>9229.1992076736224</v>
      </c>
      <c r="F596" s="125">
        <v>9619.9037746428603</v>
      </c>
      <c r="G596" s="125">
        <v>7695.5629654145241</v>
      </c>
      <c r="H596" s="125">
        <v>6620.3094369518385</v>
      </c>
      <c r="I596" s="125">
        <v>6594.2156770468773</v>
      </c>
      <c r="J596" s="125">
        <v>7456.221425314553</v>
      </c>
      <c r="K596" s="125">
        <v>7378.9571033484581</v>
      </c>
      <c r="L596" s="125">
        <v>7956.0414182289942</v>
      </c>
      <c r="M596" s="125">
        <v>1702.9888900368715</v>
      </c>
      <c r="N596" s="125">
        <v>8839.3059489801908</v>
      </c>
      <c r="O596" s="125">
        <v>8579.389316996012</v>
      </c>
      <c r="P596" s="125">
        <v>8940.7561713943905</v>
      </c>
      <c r="Q596" s="125">
        <v>9806.2574115403386</v>
      </c>
      <c r="R596" s="125">
        <v>7558.6264770432899</v>
      </c>
      <c r="S596" s="125">
        <v>9054.1316766502241</v>
      </c>
      <c r="T596" s="125">
        <v>8110.5889275491982</v>
      </c>
      <c r="U596" s="125">
        <v>6864.296716923548</v>
      </c>
      <c r="V596" s="125">
        <v>5571.5580617659461</v>
      </c>
      <c r="W596" s="125">
        <v>2670.0720252035071</v>
      </c>
      <c r="X596" s="125">
        <v>5926.7023220046676</v>
      </c>
      <c r="Y596" s="125">
        <v>7996.8135712198464</v>
      </c>
      <c r="Z596" s="125">
        <v>7232.4805393119996</v>
      </c>
      <c r="AA596" s="125">
        <v>8758.31725590928</v>
      </c>
      <c r="AB596" s="125">
        <v>8480.3793277395835</v>
      </c>
      <c r="AC596" s="125">
        <v>6661.9957876549652</v>
      </c>
      <c r="AD596" s="125">
        <v>12665.654875475075</v>
      </c>
      <c r="AE596" s="125">
        <v>9571.1895909682535</v>
      </c>
      <c r="AF596" s="125">
        <v>4424.973920403464</v>
      </c>
      <c r="AG596" s="125">
        <v>7277.54561174022</v>
      </c>
      <c r="AH596" s="125">
        <v>7953.4382632060124</v>
      </c>
      <c r="AI596" s="125">
        <v>8659.505743030084</v>
      </c>
      <c r="AJ596" s="125">
        <v>7637.7099875368394</v>
      </c>
      <c r="AK596" s="125">
        <v>7256.3364893056651</v>
      </c>
      <c r="AL596" s="125">
        <v>9378.7574962190592</v>
      </c>
      <c r="AM596" s="125">
        <v>3224.6168298985249</v>
      </c>
      <c r="AN596" s="125">
        <v>6158.7494612862783</v>
      </c>
      <c r="AO596" s="125">
        <v>10213.380653863172</v>
      </c>
      <c r="AP596" s="125">
        <v>8243.8310947993177</v>
      </c>
      <c r="AQ596" s="125">
        <v>12026.183454383472</v>
      </c>
      <c r="AR596" s="125">
        <v>10221.008112715075</v>
      </c>
      <c r="AS596" s="125">
        <v>7536.1846838078245</v>
      </c>
      <c r="AT596" s="125">
        <v>10312.625074047402</v>
      </c>
      <c r="AU596" s="125">
        <v>5439.0248560163718</v>
      </c>
      <c r="AV596" s="125">
        <v>1700.8541588301809</v>
      </c>
      <c r="AW596" s="125">
        <v>3887.2434395523164</v>
      </c>
      <c r="AX596" s="125">
        <v>9884.8719085032626</v>
      </c>
      <c r="AY596" s="125">
        <v>6286.1313433392615</v>
      </c>
      <c r="AZ596" s="125">
        <v>8694.5145931701663</v>
      </c>
    </row>
    <row r="597" spans="2:52" ht="15.75">
      <c r="B597" s="141">
        <v>44218</v>
      </c>
      <c r="C597" s="125">
        <v>8881.8128274930332</v>
      </c>
      <c r="D597" s="125">
        <v>6994.9217067986237</v>
      </c>
      <c r="E597" s="125">
        <v>9288.0830848240275</v>
      </c>
      <c r="F597" s="125">
        <v>9715.3150165652223</v>
      </c>
      <c r="G597" s="125">
        <v>7754.4901196053388</v>
      </c>
      <c r="H597" s="125">
        <v>6648.3190557292928</v>
      </c>
      <c r="I597" s="125">
        <v>6648.33674580155</v>
      </c>
      <c r="J597" s="125">
        <v>7519.0263173183066</v>
      </c>
      <c r="K597" s="125">
        <v>7430.429671697455</v>
      </c>
      <c r="L597" s="125">
        <v>8023.1494430024513</v>
      </c>
      <c r="M597" s="125">
        <v>1710.5258909602805</v>
      </c>
      <c r="N597" s="125">
        <v>8875.1108661408525</v>
      </c>
      <c r="O597" s="125">
        <v>8616.0837837412182</v>
      </c>
      <c r="P597" s="125">
        <v>8984.2973234912806</v>
      </c>
      <c r="Q597" s="125">
        <v>9841.9958081074965</v>
      </c>
      <c r="R597" s="125">
        <v>7619.9175723021808</v>
      </c>
      <c r="S597" s="125">
        <v>9100.3872958032371</v>
      </c>
      <c r="T597" s="125">
        <v>8159.7291684682086</v>
      </c>
      <c r="U597" s="125">
        <v>6922.0551248633064</v>
      </c>
      <c r="V597" s="125">
        <v>5605.6650604823853</v>
      </c>
      <c r="W597" s="125">
        <v>2706.705277356335</v>
      </c>
      <c r="X597" s="125">
        <v>5948.1090282672803</v>
      </c>
      <c r="Y597" s="125">
        <v>8018.1776804889805</v>
      </c>
      <c r="Z597" s="125">
        <v>7259.4206284084194</v>
      </c>
      <c r="AA597" s="125">
        <v>8813.3884233810677</v>
      </c>
      <c r="AB597" s="125">
        <v>8510.3200637951541</v>
      </c>
      <c r="AC597" s="125">
        <v>6720.5738299905743</v>
      </c>
      <c r="AD597" s="125">
        <v>12683.182508209869</v>
      </c>
      <c r="AE597" s="125">
        <v>9610.8842749675496</v>
      </c>
      <c r="AF597" s="125">
        <v>4476.4974742006616</v>
      </c>
      <c r="AG597" s="125">
        <v>7335.2485624121337</v>
      </c>
      <c r="AH597" s="125">
        <v>7990.4533396449051</v>
      </c>
      <c r="AI597" s="125">
        <v>8701.7253115009207</v>
      </c>
      <c r="AJ597" s="125">
        <v>7715.0384666628088</v>
      </c>
      <c r="AK597" s="125">
        <v>7302.2767242253767</v>
      </c>
      <c r="AL597" s="125">
        <v>9442.2548387209736</v>
      </c>
      <c r="AM597" s="125">
        <v>3240.6579303410472</v>
      </c>
      <c r="AN597" s="125">
        <v>6198.9463400681616</v>
      </c>
      <c r="AO597" s="125">
        <v>10311.97108445563</v>
      </c>
      <c r="AP597" s="125">
        <v>8319.9055697625263</v>
      </c>
      <c r="AQ597" s="125">
        <v>12050.744976312908</v>
      </c>
      <c r="AR597" s="125">
        <v>10268.443257454814</v>
      </c>
      <c r="AS597" s="125">
        <v>7595.9434179141317</v>
      </c>
      <c r="AT597" s="125">
        <v>10367.634260960374</v>
      </c>
      <c r="AU597" s="125">
        <v>5493.0009863154528</v>
      </c>
      <c r="AV597" s="125">
        <v>1722.4891556009572</v>
      </c>
      <c r="AW597" s="125">
        <v>3910.1346719982985</v>
      </c>
      <c r="AX597" s="125">
        <v>9917.116646209668</v>
      </c>
      <c r="AY597" s="125">
        <v>6334.1981911719777</v>
      </c>
      <c r="AZ597" s="125">
        <v>8726.9485226147681</v>
      </c>
    </row>
    <row r="598" spans="2:52" ht="15.75">
      <c r="B598" s="141">
        <v>44219</v>
      </c>
      <c r="C598" s="125">
        <v>8938.2367933146652</v>
      </c>
      <c r="D598" s="125">
        <v>7018.4726454675665</v>
      </c>
      <c r="E598" s="125">
        <v>9352.4297800652403</v>
      </c>
      <c r="F598" s="125">
        <v>9807.4505634519301</v>
      </c>
      <c r="G598" s="125">
        <v>7810.9710144991977</v>
      </c>
      <c r="H598" s="125">
        <v>6675.0213439695299</v>
      </c>
      <c r="I598" s="125">
        <v>6699.1441161879611</v>
      </c>
      <c r="J598" s="125">
        <v>7580.3348068496498</v>
      </c>
      <c r="K598" s="125">
        <v>7481.832400286331</v>
      </c>
      <c r="L598" s="125">
        <v>8091.4697608691995</v>
      </c>
      <c r="M598" s="125">
        <v>1718.1032506570409</v>
      </c>
      <c r="N598" s="125">
        <v>8905.5998043080217</v>
      </c>
      <c r="O598" s="125">
        <v>8652.0443386043062</v>
      </c>
      <c r="P598" s="125">
        <v>9025.6973857462799</v>
      </c>
      <c r="Q598" s="125">
        <v>9877.0052192638705</v>
      </c>
      <c r="R598" s="125">
        <v>7682.6571685080798</v>
      </c>
      <c r="S598" s="125">
        <v>9146.64291495625</v>
      </c>
      <c r="T598" s="125">
        <v>8210.3505923103021</v>
      </c>
      <c r="U598" s="125">
        <v>6979.0839616402254</v>
      </c>
      <c r="V598" s="125">
        <v>5639.2333037805511</v>
      </c>
      <c r="W598" s="125">
        <v>2740.7985390059648</v>
      </c>
      <c r="X598" s="125">
        <v>5969.1652739195124</v>
      </c>
      <c r="Y598" s="125">
        <v>8039.0047739690417</v>
      </c>
      <c r="Z598" s="125">
        <v>7289.0747441063968</v>
      </c>
      <c r="AA598" s="125">
        <v>8870.2452157373282</v>
      </c>
      <c r="AB598" s="125">
        <v>8541.0093182521141</v>
      </c>
      <c r="AC598" s="125">
        <v>6779.0429051265628</v>
      </c>
      <c r="AD598" s="125">
        <v>12700.766379338462</v>
      </c>
      <c r="AE598" s="125">
        <v>9644.8629244709482</v>
      </c>
      <c r="AF598" s="125">
        <v>4523.3876904724602</v>
      </c>
      <c r="AG598" s="125">
        <v>7393.1895496171874</v>
      </c>
      <c r="AH598" s="125">
        <v>8026.84843228922</v>
      </c>
      <c r="AI598" s="125">
        <v>8742.9152475208575</v>
      </c>
      <c r="AJ598" s="125">
        <v>7790.6353494869136</v>
      </c>
      <c r="AK598" s="125">
        <v>7347.328463513627</v>
      </c>
      <c r="AL598" s="125">
        <v>9508.4671005748005</v>
      </c>
      <c r="AM598" s="125">
        <v>3257.2104763424422</v>
      </c>
      <c r="AN598" s="125">
        <v>6238.3475835557392</v>
      </c>
      <c r="AO598" s="125">
        <v>10383.84729770386</v>
      </c>
      <c r="AP598" s="125">
        <v>8396.6237560902191</v>
      </c>
      <c r="AQ598" s="125">
        <v>12076.485322108778</v>
      </c>
      <c r="AR598" s="125">
        <v>10315.715236676395</v>
      </c>
      <c r="AS598" s="125">
        <v>7663.9782043525429</v>
      </c>
      <c r="AT598" s="125">
        <v>10423.129150698258</v>
      </c>
      <c r="AU598" s="125">
        <v>5548.1687756772608</v>
      </c>
      <c r="AV598" s="125">
        <v>1744.5591417247972</v>
      </c>
      <c r="AW598" s="125">
        <v>3931.6958041489038</v>
      </c>
      <c r="AX598" s="125">
        <v>9948.456018810788</v>
      </c>
      <c r="AY598" s="125">
        <v>6383.2853634694675</v>
      </c>
      <c r="AZ598" s="125">
        <v>8757.3090501770657</v>
      </c>
    </row>
    <row r="599" spans="2:52" ht="15.75">
      <c r="B599" s="141">
        <v>44220</v>
      </c>
      <c r="C599" s="125">
        <v>8994.8501404116487</v>
      </c>
      <c r="D599" s="125">
        <v>7042.2774499762245</v>
      </c>
      <c r="E599" s="125">
        <v>9413.2592536067386</v>
      </c>
      <c r="F599" s="125">
        <v>9901.6920544807945</v>
      </c>
      <c r="G599" s="125">
        <v>7865.4001030805794</v>
      </c>
      <c r="H599" s="125">
        <v>6702.3859799392476</v>
      </c>
      <c r="I599" s="125">
        <v>6752.0551040391092</v>
      </c>
      <c r="J599" s="125">
        <v>7639.8534816590927</v>
      </c>
      <c r="K599" s="125">
        <v>7530.8313108459361</v>
      </c>
      <c r="L599" s="125">
        <v>8157.3399281001202</v>
      </c>
      <c r="M599" s="125">
        <v>1725.9429423805868</v>
      </c>
      <c r="N599" s="125">
        <v>8934.5698913341948</v>
      </c>
      <c r="O599" s="125">
        <v>8686.7974900484205</v>
      </c>
      <c r="P599" s="125">
        <v>9065.7245192324935</v>
      </c>
      <c r="Q599" s="125">
        <v>9910.9822784099415</v>
      </c>
      <c r="R599" s="125">
        <v>7742.2023884533555</v>
      </c>
      <c r="S599" s="125">
        <v>9191.2901546878511</v>
      </c>
      <c r="T599" s="125">
        <v>8265.1543604642411</v>
      </c>
      <c r="U599" s="125">
        <v>7034.1126956553899</v>
      </c>
      <c r="V599" s="125">
        <v>5672.8582581753772</v>
      </c>
      <c r="W599" s="125">
        <v>2770.7364187026619</v>
      </c>
      <c r="X599" s="125">
        <v>5989.7122788480901</v>
      </c>
      <c r="Y599" s="125">
        <v>8058.8262293912603</v>
      </c>
      <c r="Z599" s="125">
        <v>7318.8312759025439</v>
      </c>
      <c r="AA599" s="125">
        <v>8924.7691755832311</v>
      </c>
      <c r="AB599" s="125">
        <v>8571.4312447085777</v>
      </c>
      <c r="AC599" s="125">
        <v>6836.3841697464877</v>
      </c>
      <c r="AD599" s="125">
        <v>12718.294012073256</v>
      </c>
      <c r="AE599" s="125">
        <v>9676.6334417853632</v>
      </c>
      <c r="AF599" s="125">
        <v>4566.7267319515477</v>
      </c>
      <c r="AG599" s="125">
        <v>7450.1204899113527</v>
      </c>
      <c r="AH599" s="125">
        <v>8062.3578337984236</v>
      </c>
      <c r="AI599" s="125">
        <v>8783.4048479548255</v>
      </c>
      <c r="AJ599" s="125">
        <v>7865.2202985943231</v>
      </c>
      <c r="AK599" s="125">
        <v>7391.1433973286476</v>
      </c>
      <c r="AL599" s="125">
        <v>9573.22442559509</v>
      </c>
      <c r="AM599" s="125">
        <v>3273.8781822710007</v>
      </c>
      <c r="AN599" s="125">
        <v>6277.6260782601839</v>
      </c>
      <c r="AO599" s="125">
        <v>10453.066922957734</v>
      </c>
      <c r="AP599" s="125">
        <v>8472.0683927786904</v>
      </c>
      <c r="AQ599" s="125">
        <v>12101.434402569639</v>
      </c>
      <c r="AR599" s="125">
        <v>10360.721725434356</v>
      </c>
      <c r="AS599" s="125">
        <v>7726.2772007415215</v>
      </c>
      <c r="AT599" s="125">
        <v>10478.276473277032</v>
      </c>
      <c r="AU599" s="125">
        <v>5605.1910007715151</v>
      </c>
      <c r="AV599" s="125">
        <v>1765.347053965924</v>
      </c>
      <c r="AW599" s="125">
        <v>3952.8423352201312</v>
      </c>
      <c r="AX599" s="125">
        <v>9979.0789507323843</v>
      </c>
      <c r="AY599" s="125">
        <v>6431.8942586740932</v>
      </c>
      <c r="AZ599" s="125">
        <v>8788.0151447197477</v>
      </c>
    </row>
    <row r="600" spans="2:52" ht="15.75">
      <c r="B600" s="141">
        <v>44221</v>
      </c>
      <c r="C600" s="125">
        <v>9053.6981865577472</v>
      </c>
      <c r="D600" s="125">
        <v>7065.886973069717</v>
      </c>
      <c r="E600" s="125">
        <v>9468.3418803871937</v>
      </c>
      <c r="F600" s="125">
        <v>9986.6560078023176</v>
      </c>
      <c r="G600" s="125">
        <v>7918.7528520333717</v>
      </c>
      <c r="H600" s="125">
        <v>6728.4060748251495</v>
      </c>
      <c r="I600" s="125">
        <v>6804.0204657537297</v>
      </c>
      <c r="J600" s="125">
        <v>7698.125154408197</v>
      </c>
      <c r="K600" s="125">
        <v>7578.891042917071</v>
      </c>
      <c r="L600" s="125">
        <v>8222.1363884626244</v>
      </c>
      <c r="M600" s="125">
        <v>1733.60101962405</v>
      </c>
      <c r="N600" s="125">
        <v>8962.7086072095062</v>
      </c>
      <c r="O600" s="125">
        <v>8720.6622811805373</v>
      </c>
      <c r="P600" s="125">
        <v>9104.0434492274089</v>
      </c>
      <c r="Q600" s="125">
        <v>9943.0576364844055</v>
      </c>
      <c r="R600" s="125">
        <v>7799.2566983815896</v>
      </c>
      <c r="S600" s="125">
        <v>9235.937394419454</v>
      </c>
      <c r="T600" s="125">
        <v>8316.1383975530625</v>
      </c>
      <c r="U600" s="125">
        <v>7087.89991510652</v>
      </c>
      <c r="V600" s="125">
        <v>5705.2639239920081</v>
      </c>
      <c r="W600" s="125">
        <v>2797.719832458401</v>
      </c>
      <c r="X600" s="125">
        <v>6009.8902272971654</v>
      </c>
      <c r="Y600" s="125">
        <v>8078.7642071073333</v>
      </c>
      <c r="Z600" s="125">
        <v>7348.3736649479688</v>
      </c>
      <c r="AA600" s="125">
        <v>8979.9459445266821</v>
      </c>
      <c r="AB600" s="125">
        <v>8601.9734687652635</v>
      </c>
      <c r="AC600" s="125">
        <v>6892.7760576397259</v>
      </c>
      <c r="AD600" s="125">
        <v>12734.996815032297</v>
      </c>
      <c r="AE600" s="125">
        <v>9708.0273211678759</v>
      </c>
      <c r="AF600" s="125">
        <v>4608.374237508664</v>
      </c>
      <c r="AG600" s="125">
        <v>7506.5640986545632</v>
      </c>
      <c r="AH600" s="125">
        <v>8095.7143245484349</v>
      </c>
      <c r="AI600" s="125">
        <v>8823.3286143391997</v>
      </c>
      <c r="AJ600" s="125">
        <v>7937.7608184801893</v>
      </c>
      <c r="AK600" s="125">
        <v>7432.7108160594062</v>
      </c>
      <c r="AL600" s="125">
        <v>9636.5701369629878</v>
      </c>
      <c r="AM600" s="125">
        <v>3290.169924907937</v>
      </c>
      <c r="AN600" s="125">
        <v>6317.3196870312222</v>
      </c>
      <c r="AO600" s="125">
        <v>10520.06148720111</v>
      </c>
      <c r="AP600" s="125">
        <v>8545.7539216866298</v>
      </c>
      <c r="AQ600" s="125">
        <v>12123.961242209063</v>
      </c>
      <c r="AR600" s="125">
        <v>10402.140664658506</v>
      </c>
      <c r="AS600" s="125">
        <v>7786.5364985559736</v>
      </c>
      <c r="AT600" s="125">
        <v>10531.641400168062</v>
      </c>
      <c r="AU600" s="125">
        <v>5662.3655306055289</v>
      </c>
      <c r="AV600" s="125">
        <v>1786.9362623837465</v>
      </c>
      <c r="AW600" s="125">
        <v>3974.8330766339818</v>
      </c>
      <c r="AX600" s="125">
        <v>10008.256733475087</v>
      </c>
      <c r="AY600" s="125">
        <v>6479.2835472919196</v>
      </c>
      <c r="AZ600" s="125">
        <v>8812.8466005959071</v>
      </c>
    </row>
    <row r="601" spans="2:52" ht="15.75">
      <c r="B601" s="141">
        <v>44222</v>
      </c>
      <c r="C601" s="125">
        <v>9110.4980013719942</v>
      </c>
      <c r="D601" s="125">
        <v>7087.9733011249191</v>
      </c>
      <c r="E601" s="125">
        <v>9521.2706230850563</v>
      </c>
      <c r="F601" s="125">
        <v>10065.592603751456</v>
      </c>
      <c r="G601" s="125">
        <v>7970.7725595986558</v>
      </c>
      <c r="H601" s="125">
        <v>6754.2376362749446</v>
      </c>
      <c r="I601" s="125">
        <v>6852.936583867081</v>
      </c>
      <c r="J601" s="125">
        <v>7752.4357617891583</v>
      </c>
      <c r="K601" s="125">
        <v>7625.1801707840214</v>
      </c>
      <c r="L601" s="125">
        <v>8284.4894256759453</v>
      </c>
      <c r="M601" s="125">
        <v>1741.0774823874312</v>
      </c>
      <c r="N601" s="125">
        <v>8991.1430993596441</v>
      </c>
      <c r="O601" s="125">
        <v>8751.2735090380029</v>
      </c>
      <c r="P601" s="125">
        <v>9140.5395881676286</v>
      </c>
      <c r="Q601" s="125">
        <v>9973.6388008597514</v>
      </c>
      <c r="R601" s="125">
        <v>7855.8505576776606</v>
      </c>
      <c r="S601" s="125">
        <v>9275.3230758608825</v>
      </c>
      <c r="T601" s="125">
        <v>8368.4438218969117</v>
      </c>
      <c r="U601" s="125">
        <v>7137.2226564759676</v>
      </c>
      <c r="V601" s="125">
        <v>5736.972515912189</v>
      </c>
      <c r="W601" s="125">
        <v>2828.4547803046376</v>
      </c>
      <c r="X601" s="125">
        <v>6029.4974256093346</v>
      </c>
      <c r="Y601" s="125">
        <v>8097.7092122322874</v>
      </c>
      <c r="Z601" s="125">
        <v>7376.6730949837611</v>
      </c>
      <c r="AA601" s="125">
        <v>9033.5482915289904</v>
      </c>
      <c r="AB601" s="125">
        <v>8631.339449619767</v>
      </c>
      <c r="AC601" s="125">
        <v>6948.5182286052295</v>
      </c>
      <c r="AD601" s="125">
        <v>12750.781057559245</v>
      </c>
      <c r="AE601" s="125">
        <v>9732.7081832935819</v>
      </c>
      <c r="AF601" s="125">
        <v>4649.212747624837</v>
      </c>
      <c r="AG601" s="125">
        <v>7565.8802293449844</v>
      </c>
      <c r="AH601" s="125">
        <v>8130.2358397915541</v>
      </c>
      <c r="AI601" s="125">
        <v>8860.7432313725112</v>
      </c>
      <c r="AJ601" s="125">
        <v>8007.3081294914155</v>
      </c>
      <c r="AK601" s="125">
        <v>7475.0066301083925</v>
      </c>
      <c r="AL601" s="125">
        <v>9693.5581714974833</v>
      </c>
      <c r="AM601" s="125">
        <v>3306.7326320793759</v>
      </c>
      <c r="AN601" s="125">
        <v>6361.8172368148644</v>
      </c>
      <c r="AO601" s="125">
        <v>10583.482468609445</v>
      </c>
      <c r="AP601" s="125">
        <v>8618.1270563040471</v>
      </c>
      <c r="AQ601" s="125">
        <v>12143.968951394185</v>
      </c>
      <c r="AR601" s="125">
        <v>10445.325138463724</v>
      </c>
      <c r="AS601" s="125">
        <v>7845.0369258605087</v>
      </c>
      <c r="AT601" s="125">
        <v>10579.962147262779</v>
      </c>
      <c r="AU601" s="125">
        <v>5718.544221756506</v>
      </c>
      <c r="AV601" s="125">
        <v>1807.5181270365804</v>
      </c>
      <c r="AW601" s="125">
        <v>3996.5048941406194</v>
      </c>
      <c r="AX601" s="125">
        <v>10036.210187796276</v>
      </c>
      <c r="AY601" s="125">
        <v>6525.9315064158081</v>
      </c>
      <c r="AZ601" s="125">
        <v>8840.1710754019769</v>
      </c>
    </row>
    <row r="602" spans="2:52" ht="15.75">
      <c r="B602" s="141">
        <v>44223</v>
      </c>
      <c r="C602" s="125">
        <v>9157.5228288201597</v>
      </c>
      <c r="D602" s="125">
        <v>7107.9896461793678</v>
      </c>
      <c r="E602" s="125">
        <v>9575.1981999399013</v>
      </c>
      <c r="F602" s="125">
        <v>10140.217215282781</v>
      </c>
      <c r="G602" s="125">
        <v>8021.1490143550918</v>
      </c>
      <c r="H602" s="125">
        <v>6775.2119810418717</v>
      </c>
      <c r="I602" s="125">
        <v>6901.8527019804324</v>
      </c>
      <c r="J602" s="125">
        <v>7805.7781087467956</v>
      </c>
      <c r="K602" s="125">
        <v>7673.165407111027</v>
      </c>
      <c r="L602" s="125">
        <v>8343.2876589464595</v>
      </c>
      <c r="M602" s="125">
        <v>1748.3723306707307</v>
      </c>
      <c r="N602" s="125">
        <v>9017.9867947884195</v>
      </c>
      <c r="O602" s="125">
        <v>8779.8475959262014</v>
      </c>
      <c r="P602" s="125">
        <v>9175.4251352446245</v>
      </c>
      <c r="Q602" s="125">
        <v>10002.943108801299</v>
      </c>
      <c r="R602" s="125">
        <v>7908.7895900809463</v>
      </c>
      <c r="S602" s="125">
        <v>9314.7087573023127</v>
      </c>
      <c r="T602" s="125">
        <v>8420.7492462407627</v>
      </c>
      <c r="U602" s="125">
        <v>7185.7723011302496</v>
      </c>
      <c r="V602" s="125">
        <v>5767.7406488127526</v>
      </c>
      <c r="W602" s="125">
        <v>2855.4063113343941</v>
      </c>
      <c r="X602" s="125">
        <v>6048.6540317081599</v>
      </c>
      <c r="Y602" s="125">
        <v>8115.4687296719248</v>
      </c>
      <c r="Z602" s="125">
        <v>7403.257055375173</v>
      </c>
      <c r="AA602" s="125">
        <v>9085.30261277721</v>
      </c>
      <c r="AB602" s="125">
        <v>8662.7772224781147</v>
      </c>
      <c r="AC602" s="125">
        <v>7002.8806024055475</v>
      </c>
      <c r="AD602" s="125">
        <v>12766.021662279449</v>
      </c>
      <c r="AE602" s="125">
        <v>9760.1510569198872</v>
      </c>
      <c r="AF602" s="125">
        <v>4688.9901078769153</v>
      </c>
      <c r="AG602" s="125">
        <v>7622.1839112072275</v>
      </c>
      <c r="AH602" s="125">
        <v>8164.0283631003904</v>
      </c>
      <c r="AI602" s="125">
        <v>8896.158877296195</v>
      </c>
      <c r="AJ602" s="125">
        <v>8075.1664364762237</v>
      </c>
      <c r="AK602" s="125">
        <v>7515.263914978178</v>
      </c>
      <c r="AL602" s="125">
        <v>9750.3765235724859</v>
      </c>
      <c r="AM602" s="125">
        <v>3323.0446970564003</v>
      </c>
      <c r="AN602" s="125">
        <v>6405.6519431695897</v>
      </c>
      <c r="AO602" s="125">
        <v>10646.90345001778</v>
      </c>
      <c r="AP602" s="125">
        <v>8687.8032622737028</v>
      </c>
      <c r="AQ602" s="125">
        <v>12161.845088656439</v>
      </c>
      <c r="AR602" s="125">
        <v>10484.79027520124</v>
      </c>
      <c r="AS602" s="125">
        <v>7904.3069205982365</v>
      </c>
      <c r="AT602" s="125">
        <v>10626.932729624032</v>
      </c>
      <c r="AU602" s="125">
        <v>5772.6575936892141</v>
      </c>
      <c r="AV602" s="125">
        <v>1828.6494519248624</v>
      </c>
      <c r="AW602" s="125">
        <v>4017.8896801307646</v>
      </c>
      <c r="AX602" s="125">
        <v>10063.184670093051</v>
      </c>
      <c r="AY602" s="125">
        <v>6570.4750463311002</v>
      </c>
      <c r="AZ602" s="125">
        <v>8867.8411171884291</v>
      </c>
    </row>
    <row r="603" spans="2:52" ht="15.75">
      <c r="B603" s="141">
        <v>44224</v>
      </c>
      <c r="C603" s="125">
        <v>9211.3333330419773</v>
      </c>
      <c r="D603" s="125">
        <v>7127.2834499977043</v>
      </c>
      <c r="E603" s="125">
        <v>9628.22635267234</v>
      </c>
      <c r="F603" s="125">
        <v>10210.539655742705</v>
      </c>
      <c r="G603" s="125">
        <v>8069.6681776529895</v>
      </c>
      <c r="H603" s="125">
        <v>6792.9142784110963</v>
      </c>
      <c r="I603" s="125">
        <v>6950.7688200937855</v>
      </c>
      <c r="J603" s="125">
        <v>7857.0665699579895</v>
      </c>
      <c r="K603" s="125">
        <v>7719.9992851069119</v>
      </c>
      <c r="L603" s="125">
        <v>8400.5170423315412</v>
      </c>
      <c r="M603" s="125">
        <v>1755.0113488870668</v>
      </c>
      <c r="N603" s="125">
        <v>9043.3835846565635</v>
      </c>
      <c r="O603" s="125">
        <v>8807.4476430814484</v>
      </c>
      <c r="P603" s="125">
        <v>9208.6194547656378</v>
      </c>
      <c r="Q603" s="125">
        <v>10031.536542770842</v>
      </c>
      <c r="R603" s="125">
        <v>7960.9228338779494</v>
      </c>
      <c r="S603" s="125">
        <v>9354.094438743743</v>
      </c>
      <c r="T603" s="125">
        <v>8472.2649112252093</v>
      </c>
      <c r="U603" s="125">
        <v>7231.8264807843707</v>
      </c>
      <c r="V603" s="125">
        <v>5797.2729523985963</v>
      </c>
      <c r="W603" s="125">
        <v>2881.9327393510634</v>
      </c>
      <c r="X603" s="125">
        <v>6067.8106378069842</v>
      </c>
      <c r="Y603" s="125">
        <v>8132.7393600960395</v>
      </c>
      <c r="Z603" s="125">
        <v>7424.8668520894616</v>
      </c>
      <c r="AA603" s="125">
        <v>9135.9913191750238</v>
      </c>
      <c r="AB603" s="125">
        <v>8693.4798433350988</v>
      </c>
      <c r="AC603" s="125">
        <v>7055.6125544815568</v>
      </c>
      <c r="AD603" s="125">
        <v>12781.187282474581</v>
      </c>
      <c r="AE603" s="125">
        <v>9786.4861719229557</v>
      </c>
      <c r="AF603" s="125">
        <v>4724.2707142494673</v>
      </c>
      <c r="AG603" s="125">
        <v>7676.9017550851759</v>
      </c>
      <c r="AH603" s="125">
        <v>8197.1327725273313</v>
      </c>
      <c r="AI603" s="125">
        <v>8930.4845969768121</v>
      </c>
      <c r="AJ603" s="125">
        <v>8141.284334964249</v>
      </c>
      <c r="AK603" s="125">
        <v>7553.7246543483116</v>
      </c>
      <c r="AL603" s="125">
        <v>9806.4114481217366</v>
      </c>
      <c r="AM603" s="125">
        <v>3337.4329138384601</v>
      </c>
      <c r="AN603" s="125">
        <v>6449.4966926065727</v>
      </c>
      <c r="AO603" s="125">
        <v>10710.324431426114</v>
      </c>
      <c r="AP603" s="125">
        <v>8755.6093757448125</v>
      </c>
      <c r="AQ603" s="125">
        <v>12179.640484557973</v>
      </c>
      <c r="AR603" s="125">
        <v>10524.836950580386</v>
      </c>
      <c r="AS603" s="125">
        <v>7963.4808425770152</v>
      </c>
      <c r="AT603" s="125">
        <v>10672.468483456649</v>
      </c>
      <c r="AU603" s="125">
        <v>5821.2294162445523</v>
      </c>
      <c r="AV603" s="125">
        <v>1849.9868244014374</v>
      </c>
      <c r="AW603" s="125">
        <v>4038.9255258459593</v>
      </c>
      <c r="AX603" s="125">
        <v>10089.592379112535</v>
      </c>
      <c r="AY603" s="125">
        <v>6615.8635424437834</v>
      </c>
      <c r="AZ603" s="125">
        <v>8892.8700399105201</v>
      </c>
    </row>
    <row r="604" spans="2:52" ht="15.75">
      <c r="B604" s="141">
        <v>44225</v>
      </c>
      <c r="C604" s="125">
        <v>9263.343258368941</v>
      </c>
      <c r="D604" s="125">
        <v>7146.3233879763275</v>
      </c>
      <c r="E604" s="125">
        <v>9684.047453995403</v>
      </c>
      <c r="F604" s="125">
        <v>10277.761078733283</v>
      </c>
      <c r="G604" s="125">
        <v>8113.9756243457696</v>
      </c>
      <c r="H604" s="125">
        <v>6816.731508938271</v>
      </c>
      <c r="I604" s="125">
        <v>6992.1279428957205</v>
      </c>
      <c r="J604" s="125">
        <v>7905.5382735740595</v>
      </c>
      <c r="K604" s="125">
        <v>7764.8763195382926</v>
      </c>
      <c r="L604" s="125">
        <v>8456.5583515752496</v>
      </c>
      <c r="M604" s="125">
        <v>1761.32749691659</v>
      </c>
      <c r="N604" s="125">
        <v>9068.4206466228916</v>
      </c>
      <c r="O604" s="125">
        <v>8834.3351982098138</v>
      </c>
      <c r="P604" s="125">
        <v>9240.7952181676119</v>
      </c>
      <c r="Q604" s="125">
        <v>10060.057530985276</v>
      </c>
      <c r="R604" s="125">
        <v>8014.2295872721979</v>
      </c>
      <c r="S604" s="125">
        <v>9390.4447943868345</v>
      </c>
      <c r="T604" s="125">
        <v>8520.3541883274302</v>
      </c>
      <c r="U604" s="125">
        <v>7275.3789775022842</v>
      </c>
      <c r="V604" s="125">
        <v>5825.4418267022311</v>
      </c>
      <c r="W604" s="125">
        <v>2905.8554114125704</v>
      </c>
      <c r="X604" s="125">
        <v>6085.8586440158297</v>
      </c>
      <c r="Y604" s="125">
        <v>8149.8250747059892</v>
      </c>
      <c r="Z604" s="125">
        <v>7446.2415573056705</v>
      </c>
      <c r="AA604" s="125">
        <v>9183.6703836304659</v>
      </c>
      <c r="AB604" s="125">
        <v>8723.6077089910159</v>
      </c>
      <c r="AC604" s="125">
        <v>7107.1771954316373</v>
      </c>
      <c r="AD604" s="125">
        <v>12796.034218438172</v>
      </c>
      <c r="AE604" s="125">
        <v>9809.8007984133328</v>
      </c>
      <c r="AF604" s="125">
        <v>4758.8368830897571</v>
      </c>
      <c r="AG604" s="125">
        <v>7730.6127687621456</v>
      </c>
      <c r="AH604" s="125">
        <v>8230.2031169106158</v>
      </c>
      <c r="AI604" s="125">
        <v>8964.1053430874454</v>
      </c>
      <c r="AJ604" s="125">
        <v>8204.4736473403791</v>
      </c>
      <c r="AK604" s="125">
        <v>7590.9058133523658</v>
      </c>
      <c r="AL604" s="125">
        <v>9861.4102265885413</v>
      </c>
      <c r="AM604" s="125">
        <v>3353.6433671150457</v>
      </c>
      <c r="AN604" s="125">
        <v>6492.1362721727946</v>
      </c>
      <c r="AO604" s="125">
        <v>10766.989318493479</v>
      </c>
      <c r="AP604" s="125">
        <v>8822.2723466203697</v>
      </c>
      <c r="AQ604" s="125">
        <v>12197.968773440227</v>
      </c>
      <c r="AR604" s="125">
        <v>10564.080349562459</v>
      </c>
      <c r="AS604" s="125">
        <v>8035.2141838944053</v>
      </c>
      <c r="AT604" s="125">
        <v>10716.778840253945</v>
      </c>
      <c r="AU604" s="125">
        <v>5866.5091132712614</v>
      </c>
      <c r="AV604" s="125">
        <v>1871.0036784073345</v>
      </c>
      <c r="AW604" s="125">
        <v>4059.9257271244651</v>
      </c>
      <c r="AX604" s="125">
        <v>10115.21740122528</v>
      </c>
      <c r="AY604" s="125">
        <v>6660.3911397893144</v>
      </c>
      <c r="AZ604" s="125">
        <v>8918.4173131031839</v>
      </c>
    </row>
    <row r="605" spans="2:52" ht="15.75">
      <c r="B605" s="141">
        <v>44226</v>
      </c>
      <c r="C605" s="125">
        <v>9312.9582389522602</v>
      </c>
      <c r="D605" s="125">
        <v>7165.7929450683141</v>
      </c>
      <c r="E605" s="125">
        <v>9735.2530894271822</v>
      </c>
      <c r="F605" s="125">
        <v>10341.430070319106</v>
      </c>
      <c r="G605" s="125">
        <v>8156.4883280367631</v>
      </c>
      <c r="H605" s="125">
        <v>6839.9955426726583</v>
      </c>
      <c r="I605" s="125">
        <v>7038.7000301197941</v>
      </c>
      <c r="J605" s="125">
        <v>7952.5722571676206</v>
      </c>
      <c r="K605" s="125">
        <v>7810.3293657055201</v>
      </c>
      <c r="L605" s="125">
        <v>8507.9819139863666</v>
      </c>
      <c r="M605" s="125">
        <v>1767.6335552527748</v>
      </c>
      <c r="N605" s="125">
        <v>9092.9141197598128</v>
      </c>
      <c r="O605" s="125">
        <v>8859.6861605650156</v>
      </c>
      <c r="P605" s="125">
        <v>9272.53385123517</v>
      </c>
      <c r="Q605" s="125">
        <v>10088.161956107835</v>
      </c>
      <c r="R605" s="125">
        <v>8066.701773895652</v>
      </c>
      <c r="S605" s="125">
        <v>9426.7951500299278</v>
      </c>
      <c r="T605" s="125">
        <v>8568.3912245381744</v>
      </c>
      <c r="U605" s="125">
        <v>7318.4091675922591</v>
      </c>
      <c r="V605" s="125">
        <v>5851.2548275321033</v>
      </c>
      <c r="W605" s="125">
        <v>2927.7800993125661</v>
      </c>
      <c r="X605" s="125">
        <v>6102.9883003803325</v>
      </c>
      <c r="Y605" s="125">
        <v>8166.6498807014359</v>
      </c>
      <c r="Z605" s="125">
        <v>7463.8152286965442</v>
      </c>
      <c r="AA605" s="125">
        <v>9225.1909622612493</v>
      </c>
      <c r="AB605" s="125">
        <v>8753.33458264619</v>
      </c>
      <c r="AC605" s="125">
        <v>7157.3089177067177</v>
      </c>
      <c r="AD605" s="125">
        <v>12810.581216301483</v>
      </c>
      <c r="AE605" s="125">
        <v>9838.7428387097552</v>
      </c>
      <c r="AF605" s="125">
        <v>4792.5835500548064</v>
      </c>
      <c r="AG605" s="125">
        <v>7781.7085972844861</v>
      </c>
      <c r="AH605" s="125">
        <v>8262.1288758269893</v>
      </c>
      <c r="AI605" s="125">
        <v>8997.0535815161857</v>
      </c>
      <c r="AJ605" s="125">
        <v>8264.7843093758365</v>
      </c>
      <c r="AK605" s="125">
        <v>7627.3475777800331</v>
      </c>
      <c r="AL605" s="125">
        <v>9913.5929982807556</v>
      </c>
      <c r="AM605" s="125">
        <v>3369.3017301525842</v>
      </c>
      <c r="AN605" s="125">
        <v>6534.5325859688119</v>
      </c>
      <c r="AO605" s="125">
        <v>10818.165721734948</v>
      </c>
      <c r="AP605" s="125">
        <v>8886.6962008099781</v>
      </c>
      <c r="AQ605" s="125">
        <v>12214.940607462473</v>
      </c>
      <c r="AR605" s="125">
        <v>10603.729570474303</v>
      </c>
      <c r="AS605" s="125">
        <v>8105.3576442214571</v>
      </c>
      <c r="AT605" s="125">
        <v>10760.153439315176</v>
      </c>
      <c r="AU605" s="125">
        <v>5907.9929075532145</v>
      </c>
      <c r="AV605" s="125">
        <v>1891.8602731778926</v>
      </c>
      <c r="AW605" s="125">
        <v>4080.9559447707084</v>
      </c>
      <c r="AX605" s="125">
        <v>10140.184868193808</v>
      </c>
      <c r="AY605" s="125">
        <v>6699.9047989446672</v>
      </c>
      <c r="AZ605" s="125">
        <v>8942.5082683070905</v>
      </c>
    </row>
    <row r="606" spans="2:52" ht="15.75">
      <c r="B606" s="141">
        <v>44227</v>
      </c>
      <c r="C606" s="125">
        <v>9359.4877615264359</v>
      </c>
      <c r="D606" s="125">
        <v>7185.4187272924328</v>
      </c>
      <c r="E606" s="125">
        <v>9789.5309683086507</v>
      </c>
      <c r="F606" s="125">
        <v>10397.990273756839</v>
      </c>
      <c r="G606" s="125">
        <v>8196.7496488365123</v>
      </c>
      <c r="H606" s="125">
        <v>6862.3441969606838</v>
      </c>
      <c r="I606" s="125">
        <v>7077.4266259230008</v>
      </c>
      <c r="J606" s="125">
        <v>7998.7846864626044</v>
      </c>
      <c r="K606" s="125">
        <v>7854.7733936241575</v>
      </c>
      <c r="L606" s="125">
        <v>8557.441050297366</v>
      </c>
      <c r="M606" s="125">
        <v>1773.677281562175</v>
      </c>
      <c r="N606" s="125">
        <v>9116.5042761655095</v>
      </c>
      <c r="O606" s="125">
        <v>8884.5444662497302</v>
      </c>
      <c r="P606" s="125">
        <v>9302.5706467871678</v>
      </c>
      <c r="Q606" s="125">
        <v>10117.248926784056</v>
      </c>
      <c r="R606" s="125">
        <v>8119.7047577756284</v>
      </c>
      <c r="S606" s="125">
        <v>9458.1683559390749</v>
      </c>
      <c r="T606" s="125">
        <v>8610.8569233224807</v>
      </c>
      <c r="U606" s="125">
        <v>7359.7066261704913</v>
      </c>
      <c r="V606" s="125">
        <v>5875.5649843004785</v>
      </c>
      <c r="W606" s="125">
        <v>2949.8748284177964</v>
      </c>
      <c r="X606" s="125">
        <v>6119.6201596329483</v>
      </c>
      <c r="Y606" s="125">
        <v>8182.9857996813562</v>
      </c>
      <c r="Z606" s="125">
        <v>7483.7072281278552</v>
      </c>
      <c r="AA606" s="125">
        <v>9263.8603011571558</v>
      </c>
      <c r="AB606" s="125">
        <v>8783.7966083027277</v>
      </c>
      <c r="AC606" s="125">
        <v>7216.2833282309439</v>
      </c>
      <c r="AD606" s="125">
        <v>12824.247145995247</v>
      </c>
      <c r="AE606" s="125">
        <v>9866.5401950954947</v>
      </c>
      <c r="AF606" s="125">
        <v>4825.7733760020647</v>
      </c>
      <c r="AG606" s="125">
        <v>7828.7851467776691</v>
      </c>
      <c r="AH606" s="125">
        <v>8293.5027810360989</v>
      </c>
      <c r="AI606" s="125">
        <v>9028.7495642613994</v>
      </c>
      <c r="AJ606" s="125">
        <v>8321.0722044301165</v>
      </c>
      <c r="AK606" s="125">
        <v>7662.1088999886351</v>
      </c>
      <c r="AL606" s="125">
        <v>9967.4762048330122</v>
      </c>
      <c r="AM606" s="125">
        <v>3384.6857415989393</v>
      </c>
      <c r="AN606" s="125">
        <v>6573.8646437786228</v>
      </c>
      <c r="AO606" s="125">
        <v>10867.993603151874</v>
      </c>
      <c r="AP606" s="125">
        <v>8946.7167363123535</v>
      </c>
      <c r="AQ606" s="125">
        <v>12231.589476041861</v>
      </c>
      <c r="AR606" s="125">
        <v>10640.148950872912</v>
      </c>
      <c r="AS606" s="125">
        <v>8174.5191916840076</v>
      </c>
      <c r="AT606" s="125">
        <v>10801.665434882714</v>
      </c>
      <c r="AU606" s="125">
        <v>5946.025576852946</v>
      </c>
      <c r="AV606" s="125">
        <v>1913.6097408310543</v>
      </c>
      <c r="AW606" s="125">
        <v>4101.6015777053126</v>
      </c>
      <c r="AX606" s="125">
        <v>10165.103263882917</v>
      </c>
      <c r="AY606" s="125">
        <v>6737.3299814611828</v>
      </c>
      <c r="AZ606" s="125">
        <v>8965.2169555894598</v>
      </c>
    </row>
    <row r="607" spans="2:52" ht="15.75">
      <c r="B607" s="141">
        <v>44228</v>
      </c>
      <c r="C607" s="125">
        <v>9403.4504394301148</v>
      </c>
      <c r="D607" s="125">
        <v>7204.2438557143732</v>
      </c>
      <c r="E607" s="125">
        <v>9846.5402562355175</v>
      </c>
      <c r="F607" s="125">
        <v>10454.05195919634</v>
      </c>
      <c r="G607" s="125">
        <v>8235.7383073948695</v>
      </c>
      <c r="H607" s="125">
        <v>6885.0475917929607</v>
      </c>
      <c r="I607" s="125">
        <v>7114.1938523161962</v>
      </c>
      <c r="J607" s="125">
        <v>8038.8354585182578</v>
      </c>
      <c r="K607" s="125">
        <v>7897.3842941247885</v>
      </c>
      <c r="L607" s="125">
        <v>8604.6854980050921</v>
      </c>
      <c r="M607" s="125">
        <v>1779.791635724941</v>
      </c>
      <c r="N607" s="125">
        <v>9139.2470735135939</v>
      </c>
      <c r="O607" s="125">
        <v>8908.4298595622968</v>
      </c>
      <c r="P607" s="125">
        <v>9331.6313260584247</v>
      </c>
      <c r="Q607" s="125">
        <v>10144.529281442252</v>
      </c>
      <c r="R607" s="125">
        <v>8171.2976115946076</v>
      </c>
      <c r="S607" s="125">
        <v>9489.541561848222</v>
      </c>
      <c r="T607" s="125">
        <v>8654.1431114023471</v>
      </c>
      <c r="U607" s="125">
        <v>7397.646399283396</v>
      </c>
      <c r="V607" s="125">
        <v>5899.0882746026909</v>
      </c>
      <c r="W607" s="125">
        <v>2970.970565442271</v>
      </c>
      <c r="X607" s="125">
        <v>6135.7227518413174</v>
      </c>
      <c r="Y607" s="125">
        <v>8199.5598294356787</v>
      </c>
      <c r="Z607" s="125">
        <v>7499.0440388291081</v>
      </c>
      <c r="AA607" s="125">
        <v>9297.8447747647824</v>
      </c>
      <c r="AB607" s="125">
        <v>8812.8952611567329</v>
      </c>
      <c r="AC607" s="125">
        <v>7273.9024592098995</v>
      </c>
      <c r="AD607" s="125">
        <v>12836.188431612429</v>
      </c>
      <c r="AE607" s="125">
        <v>9892.1663445796912</v>
      </c>
      <c r="AF607" s="125">
        <v>4855.8112716599335</v>
      </c>
      <c r="AG607" s="125">
        <v>7873.5183231033925</v>
      </c>
      <c r="AH607" s="125">
        <v>8324.1068162585379</v>
      </c>
      <c r="AI607" s="125">
        <v>9059.5689680281484</v>
      </c>
      <c r="AJ607" s="125">
        <v>8373.2168991726357</v>
      </c>
      <c r="AK607" s="125">
        <v>7695.2667747852993</v>
      </c>
      <c r="AL607" s="125">
        <v>10021.52187331457</v>
      </c>
      <c r="AM607" s="125">
        <v>3400.052817761888</v>
      </c>
      <c r="AN607" s="125">
        <v>6610.2217174445086</v>
      </c>
      <c r="AO607" s="125">
        <v>10915.690820086018</v>
      </c>
      <c r="AP607" s="125">
        <v>9005.5108906806636</v>
      </c>
      <c r="AQ607" s="125">
        <v>12248.028417083387</v>
      </c>
      <c r="AR607" s="125">
        <v>10679.448830226655</v>
      </c>
      <c r="AS607" s="125">
        <v>8242.2337355926029</v>
      </c>
      <c r="AT607" s="125">
        <v>10841.002907711203</v>
      </c>
      <c r="AU607" s="125">
        <v>5985.4490729520121</v>
      </c>
      <c r="AV607" s="125">
        <v>1936.046033778526</v>
      </c>
      <c r="AW607" s="125">
        <v>4120.4912531272594</v>
      </c>
      <c r="AX607" s="125">
        <v>10189.381279375602</v>
      </c>
      <c r="AY607" s="125">
        <v>6773.0572802980369</v>
      </c>
      <c r="AZ607" s="125">
        <v>8990.8382788493509</v>
      </c>
    </row>
    <row r="608" spans="2:52" ht="15.75">
      <c r="B608" s="141">
        <v>44229</v>
      </c>
      <c r="C608" s="125">
        <v>9443.4739868065353</v>
      </c>
      <c r="D608" s="125">
        <v>7222.6784213059827</v>
      </c>
      <c r="E608" s="125">
        <v>9904.1034000693417</v>
      </c>
      <c r="F608" s="125">
        <v>10507.754516155996</v>
      </c>
      <c r="G608" s="125">
        <v>8272.8049567272956</v>
      </c>
      <c r="H608" s="125">
        <v>6908.1007657632808</v>
      </c>
      <c r="I608" s="125">
        <v>7151.6542707501521</v>
      </c>
      <c r="J608" s="125">
        <v>8077.1404276894309</v>
      </c>
      <c r="K608" s="125">
        <v>7940.2785445093341</v>
      </c>
      <c r="L608" s="125">
        <v>8649.621072296517</v>
      </c>
      <c r="M608" s="125">
        <v>1785.7748238743131</v>
      </c>
      <c r="N608" s="125">
        <v>9160.143267632362</v>
      </c>
      <c r="O608" s="125">
        <v>8931.7560819170576</v>
      </c>
      <c r="P608" s="125">
        <v>9358.2538366197368</v>
      </c>
      <c r="Q608" s="125">
        <v>10170.881424863112</v>
      </c>
      <c r="R608" s="125">
        <v>8221.7873024406981</v>
      </c>
      <c r="S608" s="125">
        <v>9523.2635901441263</v>
      </c>
      <c r="T608" s="125">
        <v>8692.8167360640819</v>
      </c>
      <c r="U608" s="125">
        <v>7436.0027741114409</v>
      </c>
      <c r="V608" s="125">
        <v>5921.2008763754793</v>
      </c>
      <c r="W608" s="125">
        <v>2991.1310758379523</v>
      </c>
      <c r="X608" s="125">
        <v>6151.2746202333738</v>
      </c>
      <c r="Y608" s="125">
        <v>8215.9666750292508</v>
      </c>
      <c r="Z608" s="125">
        <v>7516.8946992127649</v>
      </c>
      <c r="AA608" s="125">
        <v>9329.4676154606896</v>
      </c>
      <c r="AB608" s="125">
        <v>8842.4617380116088</v>
      </c>
      <c r="AC608" s="125">
        <v>7329.5983191155656</v>
      </c>
      <c r="AD608" s="125">
        <v>12846.386327021764</v>
      </c>
      <c r="AE608" s="125">
        <v>9920.3920342997499</v>
      </c>
      <c r="AF608" s="125">
        <v>4884.7775110194116</v>
      </c>
      <c r="AG608" s="125">
        <v>7915.4240114206068</v>
      </c>
      <c r="AH608" s="125">
        <v>8351.3247861413602</v>
      </c>
      <c r="AI608" s="125">
        <v>9088.3894006852697</v>
      </c>
      <c r="AJ608" s="125">
        <v>8422.5637220279168</v>
      </c>
      <c r="AK608" s="125">
        <v>7726.9690810853081</v>
      </c>
      <c r="AL608" s="125">
        <v>10067.404732414912</v>
      </c>
      <c r="AM608" s="125">
        <v>3414.9829636129516</v>
      </c>
      <c r="AN608" s="125">
        <v>6641.0495163792802</v>
      </c>
      <c r="AO608" s="125">
        <v>10962.255278687544</v>
      </c>
      <c r="AP608" s="125">
        <v>9060.453875333862</v>
      </c>
      <c r="AQ608" s="125">
        <v>12263.999058232768</v>
      </c>
      <c r="AR608" s="125">
        <v>10714.048287538142</v>
      </c>
      <c r="AS608" s="125">
        <v>8307.690323325578</v>
      </c>
      <c r="AT608" s="125">
        <v>10878.999127784669</v>
      </c>
      <c r="AU608" s="125">
        <v>6025.5437141130906</v>
      </c>
      <c r="AV608" s="125">
        <v>1957.8870781375954</v>
      </c>
      <c r="AW608" s="125">
        <v>4138.4447930803863</v>
      </c>
      <c r="AX608" s="125">
        <v>10212.734301251234</v>
      </c>
      <c r="AY608" s="125">
        <v>6806.3294233915285</v>
      </c>
      <c r="AZ608" s="125">
        <v>9012.7077320365024</v>
      </c>
    </row>
    <row r="609" spans="2:52" ht="15.75">
      <c r="B609" s="141">
        <v>44230</v>
      </c>
      <c r="C609" s="125">
        <v>9489.3013418828778</v>
      </c>
      <c r="D609" s="125">
        <v>7238.4766877928587</v>
      </c>
      <c r="E609" s="125">
        <v>9959.3801131077907</v>
      </c>
      <c r="F609" s="125">
        <v>10558.222594134966</v>
      </c>
      <c r="G609" s="125">
        <v>8307.6903642124707</v>
      </c>
      <c r="H609" s="125">
        <v>6934.9767032209847</v>
      </c>
      <c r="I609" s="125">
        <v>7189.1146891841081</v>
      </c>
      <c r="J609" s="125">
        <v>8110.6040947439897</v>
      </c>
      <c r="K609" s="125">
        <v>7978.3112824489572</v>
      </c>
      <c r="L609" s="125">
        <v>8692.0634400375948</v>
      </c>
      <c r="M609" s="125">
        <v>1791.7075635569963</v>
      </c>
      <c r="N609" s="125">
        <v>9180.3359938542471</v>
      </c>
      <c r="O609" s="125">
        <v>8954.7632611648423</v>
      </c>
      <c r="P609" s="125">
        <v>9385.8991472839152</v>
      </c>
      <c r="Q609" s="125">
        <v>10195.245837878172</v>
      </c>
      <c r="R609" s="125">
        <v>8270.1921751467216</v>
      </c>
      <c r="S609" s="125">
        <v>9556.9856184400305</v>
      </c>
      <c r="T609" s="125">
        <v>8731.4903607258148</v>
      </c>
      <c r="U609" s="125">
        <v>7473.1590872824318</v>
      </c>
      <c r="V609" s="125">
        <v>5942.8857819609566</v>
      </c>
      <c r="W609" s="125">
        <v>3011.2597035076519</v>
      </c>
      <c r="X609" s="125">
        <v>6166.3615918973728</v>
      </c>
      <c r="Y609" s="125">
        <v>8232.1734062485939</v>
      </c>
      <c r="Z609" s="125">
        <v>7534.1145695372252</v>
      </c>
      <c r="AA609" s="125">
        <v>9361.51766211014</v>
      </c>
      <c r="AB609" s="125">
        <v>8868.593050060108</v>
      </c>
      <c r="AC609" s="125">
        <v>7382.5754473907173</v>
      </c>
      <c r="AD609" s="125">
        <v>12856.228045937021</v>
      </c>
      <c r="AE609" s="125">
        <v>9941.4468331987282</v>
      </c>
      <c r="AF609" s="125">
        <v>4913.1343771896063</v>
      </c>
      <c r="AG609" s="125">
        <v>7956.1025249081913</v>
      </c>
      <c r="AH609" s="125">
        <v>8376.3625932300638</v>
      </c>
      <c r="AI609" s="125">
        <v>9116.4121000921477</v>
      </c>
      <c r="AJ609" s="125">
        <v>8470.6269018231233</v>
      </c>
      <c r="AK609" s="125">
        <v>7757.8867736364891</v>
      </c>
      <c r="AL609" s="125">
        <v>10103.269105874886</v>
      </c>
      <c r="AM609" s="125">
        <v>3429.6319837594701</v>
      </c>
      <c r="AN609" s="125">
        <v>6670.4701679001382</v>
      </c>
      <c r="AO609" s="125">
        <v>11008.81973728907</v>
      </c>
      <c r="AP609" s="125">
        <v>9113.9318617092686</v>
      </c>
      <c r="AQ609" s="125">
        <v>12281.148523248587</v>
      </c>
      <c r="AR609" s="125">
        <v>10750.59527173941</v>
      </c>
      <c r="AS609" s="125">
        <v>8370.5174735483488</v>
      </c>
      <c r="AT609" s="125">
        <v>10915.85015862876</v>
      </c>
      <c r="AU609" s="125">
        <v>6066.2910898731352</v>
      </c>
      <c r="AV609" s="125">
        <v>1979.2931331436016</v>
      </c>
      <c r="AW609" s="125">
        <v>4154.4829135672499</v>
      </c>
      <c r="AX609" s="125">
        <v>10234.862994705356</v>
      </c>
      <c r="AY609" s="125">
        <v>6837.0188701835596</v>
      </c>
      <c r="AZ609" s="125">
        <v>9035.2683191844226</v>
      </c>
    </row>
    <row r="610" spans="2:52" ht="15.75">
      <c r="B610" s="141">
        <v>44231</v>
      </c>
      <c r="C610" s="125">
        <v>9526.5482684068756</v>
      </c>
      <c r="D610" s="125">
        <v>7251.7753521656205</v>
      </c>
      <c r="E610" s="125">
        <v>10013.667459611595</v>
      </c>
      <c r="F610" s="125">
        <v>10601.858620334953</v>
      </c>
      <c r="G610" s="125">
        <v>8341.1621042647275</v>
      </c>
      <c r="H610" s="125">
        <v>6964.4176876909896</v>
      </c>
      <c r="I610" s="125">
        <v>7226.575107618065</v>
      </c>
      <c r="J610" s="125">
        <v>8147.6180500174005</v>
      </c>
      <c r="K610" s="125">
        <v>8015.5292231871799</v>
      </c>
      <c r="L610" s="125">
        <v>8734.5084987733298</v>
      </c>
      <c r="M610" s="125">
        <v>1797.5898547729903</v>
      </c>
      <c r="N610" s="125">
        <v>9200.5287200761341</v>
      </c>
      <c r="O610" s="125">
        <v>8977.3555716374831</v>
      </c>
      <c r="P610" s="125">
        <v>9413.5465799400099</v>
      </c>
      <c r="Q610" s="125">
        <v>10218.772596849787</v>
      </c>
      <c r="R610" s="125">
        <v>8317.8360252801467</v>
      </c>
      <c r="S610" s="125">
        <v>9590.7076467359384</v>
      </c>
      <c r="T610" s="125">
        <v>8765.8648673182761</v>
      </c>
      <c r="U610" s="125">
        <v>7511.2646720232515</v>
      </c>
      <c r="V610" s="125">
        <v>5963.9563173326123</v>
      </c>
      <c r="W610" s="125">
        <v>3031.1970348214627</v>
      </c>
      <c r="X610" s="125">
        <v>6181.4485635613737</v>
      </c>
      <c r="Y610" s="125">
        <v>8248.1597583469484</v>
      </c>
      <c r="Z610" s="125">
        <v>7552.3748943135697</v>
      </c>
      <c r="AA610" s="125">
        <v>9393.2317040770286</v>
      </c>
      <c r="AB610" s="125">
        <v>8893.2005925057802</v>
      </c>
      <c r="AC610" s="125">
        <v>7435.2461054169389</v>
      </c>
      <c r="AD610" s="125">
        <v>12865.619857701868</v>
      </c>
      <c r="AE610" s="125">
        <v>9963.6684711808484</v>
      </c>
      <c r="AF610" s="125">
        <v>4941.3336468453326</v>
      </c>
      <c r="AG610" s="125">
        <v>7996.8550227236419</v>
      </c>
      <c r="AH610" s="125">
        <v>8400.1536197208807</v>
      </c>
      <c r="AI610" s="125">
        <v>9143.0063004230033</v>
      </c>
      <c r="AJ610" s="125">
        <v>8517.1743840920135</v>
      </c>
      <c r="AK610" s="125">
        <v>7787.737538146037</v>
      </c>
      <c r="AL610" s="125">
        <v>10133.923866801868</v>
      </c>
      <c r="AM610" s="125">
        <v>3445.5714725015537</v>
      </c>
      <c r="AN610" s="125">
        <v>6700.7076567778431</v>
      </c>
      <c r="AO610" s="125">
        <v>11055.384195890596</v>
      </c>
      <c r="AP610" s="125">
        <v>9165.5591779117767</v>
      </c>
      <c r="AQ610" s="125">
        <v>12296.957681676538</v>
      </c>
      <c r="AR610" s="125">
        <v>10785.611010308756</v>
      </c>
      <c r="AS610" s="125">
        <v>8431.1714086956981</v>
      </c>
      <c r="AT610" s="125">
        <v>10951.426776556113</v>
      </c>
      <c r="AU610" s="125">
        <v>6105.0953249424138</v>
      </c>
      <c r="AV610" s="125">
        <v>2000.6991881496081</v>
      </c>
      <c r="AW610" s="125">
        <v>4172.9729960936884</v>
      </c>
      <c r="AX610" s="125">
        <v>10256.066694542425</v>
      </c>
      <c r="AY610" s="125">
        <v>6866.5684232376025</v>
      </c>
      <c r="AZ610" s="125">
        <v>9052.9169185397423</v>
      </c>
    </row>
    <row r="611" spans="2:52" ht="15.75">
      <c r="B611" s="141">
        <v>44232</v>
      </c>
      <c r="C611" s="125">
        <v>9562.9327817385183</v>
      </c>
      <c r="D611" s="125">
        <v>7271.8112253615882</v>
      </c>
      <c r="E611" s="125">
        <v>10065.16659133595</v>
      </c>
      <c r="F611" s="125">
        <v>10642.568306631903</v>
      </c>
      <c r="G611" s="125">
        <v>8372.8463323506621</v>
      </c>
      <c r="H611" s="125">
        <v>6987.2724054127748</v>
      </c>
      <c r="I611" s="125">
        <v>7265.782530270355</v>
      </c>
      <c r="J611" s="125">
        <v>8183.3556620055188</v>
      </c>
      <c r="K611" s="125">
        <v>8052.8056962957908</v>
      </c>
      <c r="L611" s="125">
        <v>8776.5095433905462</v>
      </c>
      <c r="M611" s="125">
        <v>1802.9273025487371</v>
      </c>
      <c r="N611" s="125">
        <v>9220.4576458366882</v>
      </c>
      <c r="O611" s="125">
        <v>8999.310923256975</v>
      </c>
      <c r="P611" s="125">
        <v>9439.7595460617922</v>
      </c>
      <c r="Q611" s="125">
        <v>10241.837514132583</v>
      </c>
      <c r="R611" s="125">
        <v>8363.5165650792133</v>
      </c>
      <c r="S611" s="125">
        <v>9621.5610714906034</v>
      </c>
      <c r="T611" s="125">
        <v>8800.8908485574029</v>
      </c>
      <c r="U611" s="125">
        <v>7547.3100472871956</v>
      </c>
      <c r="V611" s="125">
        <v>5985.1946230318881</v>
      </c>
      <c r="W611" s="125">
        <v>3048.9450856178723</v>
      </c>
      <c r="X611" s="125">
        <v>6195.9004147722781</v>
      </c>
      <c r="Y611" s="125">
        <v>8263.7484147901851</v>
      </c>
      <c r="Z611" s="125">
        <v>7570.3349537111817</v>
      </c>
      <c r="AA611" s="125">
        <v>9424.134534738876</v>
      </c>
      <c r="AB611" s="125">
        <v>8917.8482341515282</v>
      </c>
      <c r="AC611" s="125">
        <v>7486.9741971664489</v>
      </c>
      <c r="AD611" s="125">
        <v>12872.687149189587</v>
      </c>
      <c r="AE611" s="125">
        <v>9987.4335861780091</v>
      </c>
      <c r="AF611" s="125">
        <v>4966.9798529666541</v>
      </c>
      <c r="AG611" s="125">
        <v>8036.069933203411</v>
      </c>
      <c r="AH611" s="125">
        <v>8422.7523696836633</v>
      </c>
      <c r="AI611" s="125">
        <v>9168.2554853900729</v>
      </c>
      <c r="AJ611" s="125">
        <v>8563.1152936105482</v>
      </c>
      <c r="AK611" s="125">
        <v>7815.9249703936639</v>
      </c>
      <c r="AL611" s="125">
        <v>10181.785151174614</v>
      </c>
      <c r="AM611" s="125">
        <v>3459.2755038339956</v>
      </c>
      <c r="AN611" s="125">
        <v>6730.5545813455783</v>
      </c>
      <c r="AO611" s="125">
        <v>11097.83566292726</v>
      </c>
      <c r="AP611" s="125">
        <v>9216.7342313883764</v>
      </c>
      <c r="AQ611" s="125">
        <v>12312.589209110918</v>
      </c>
      <c r="AR611" s="125">
        <v>10820.417562316363</v>
      </c>
      <c r="AS611" s="125">
        <v>8479.8403903348481</v>
      </c>
      <c r="AT611" s="125">
        <v>10986.691475238113</v>
      </c>
      <c r="AU611" s="125">
        <v>6144.821756842538</v>
      </c>
      <c r="AV611" s="125">
        <v>2022.7462800969708</v>
      </c>
      <c r="AW611" s="125">
        <v>4191.5062271487504</v>
      </c>
      <c r="AX611" s="125">
        <v>10276.848381376489</v>
      </c>
      <c r="AY611" s="125">
        <v>6895.9107228847379</v>
      </c>
      <c r="AZ611" s="125">
        <v>9070.861718163962</v>
      </c>
    </row>
    <row r="612" spans="2:52" ht="15.75">
      <c r="B612" s="141">
        <v>44233</v>
      </c>
      <c r="C612" s="125">
        <v>9597.1029909276167</v>
      </c>
      <c r="D612" s="125">
        <v>7292.0033236896861</v>
      </c>
      <c r="E612" s="125">
        <v>10116.500039669336</v>
      </c>
      <c r="F612" s="125">
        <v>10686.110124706238</v>
      </c>
      <c r="G612" s="125">
        <v>8403.1519635256736</v>
      </c>
      <c r="H612" s="125">
        <v>7010.1246424314531</v>
      </c>
      <c r="I612" s="125">
        <v>7298.1822461177135</v>
      </c>
      <c r="J612" s="125">
        <v>8220.237581766658</v>
      </c>
      <c r="K612" s="125">
        <v>8087.8067235056342</v>
      </c>
      <c r="L612" s="125">
        <v>8816.842171319995</v>
      </c>
      <c r="M612" s="125">
        <v>1807.921700750996</v>
      </c>
      <c r="N612" s="125">
        <v>9239.9548981150638</v>
      </c>
      <c r="O612" s="125">
        <v>9021.0160007784198</v>
      </c>
      <c r="P612" s="125">
        <v>9465.1619112721764</v>
      </c>
      <c r="Q612" s="125">
        <v>10264.318337514813</v>
      </c>
      <c r="R612" s="125">
        <v>8408.8677547733314</v>
      </c>
      <c r="S612" s="125">
        <v>9652.4144962452683</v>
      </c>
      <c r="T612" s="125">
        <v>8832.1124636994955</v>
      </c>
      <c r="U612" s="125">
        <v>7582.020638946402</v>
      </c>
      <c r="V612" s="125">
        <v>6006.89370639153</v>
      </c>
      <c r="W612" s="125">
        <v>3066.4805849077379</v>
      </c>
      <c r="X612" s="125">
        <v>6209.6155834756473</v>
      </c>
      <c r="Y612" s="125">
        <v>8279.2560122463929</v>
      </c>
      <c r="Z612" s="125">
        <v>7588.2624261684678</v>
      </c>
      <c r="AA612" s="125">
        <v>9455.0037649324677</v>
      </c>
      <c r="AB612" s="125">
        <v>8943.2978597987621</v>
      </c>
      <c r="AC612" s="125">
        <v>7538.5115963166254</v>
      </c>
      <c r="AD612" s="125">
        <v>12877.898573681856</v>
      </c>
      <c r="AE612" s="125">
        <v>10006.560885072555</v>
      </c>
      <c r="AF612" s="125">
        <v>4993.6031574776871</v>
      </c>
      <c r="AG612" s="125">
        <v>8075.9700028934312</v>
      </c>
      <c r="AH612" s="125">
        <v>8445.2216724805476</v>
      </c>
      <c r="AI612" s="125">
        <v>9192.2756045936803</v>
      </c>
      <c r="AJ612" s="125">
        <v>8608.3086352599985</v>
      </c>
      <c r="AK612" s="125">
        <v>7843.5624397332303</v>
      </c>
      <c r="AL612" s="125">
        <v>10228.3756222337</v>
      </c>
      <c r="AM612" s="125">
        <v>3472.66792595176</v>
      </c>
      <c r="AN612" s="125">
        <v>6760.0421867481464</v>
      </c>
      <c r="AO612" s="125">
        <v>11141.568225697241</v>
      </c>
      <c r="AP612" s="125">
        <v>9266.558045923146</v>
      </c>
      <c r="AQ612" s="125">
        <v>12328.317626178159</v>
      </c>
      <c r="AR612" s="125">
        <v>10854.100782487436</v>
      </c>
      <c r="AS612" s="125">
        <v>8523.7214998128275</v>
      </c>
      <c r="AT612" s="125">
        <v>11020.695128971032</v>
      </c>
      <c r="AU612" s="125">
        <v>6184.9565662866289</v>
      </c>
      <c r="AV612" s="125">
        <v>2043.5570865145744</v>
      </c>
      <c r="AW612" s="125">
        <v>4209.0151496547624</v>
      </c>
      <c r="AX612" s="125">
        <v>10296.572582139066</v>
      </c>
      <c r="AY612" s="125">
        <v>6924.5037217530544</v>
      </c>
      <c r="AZ612" s="125">
        <v>9088.1894338946404</v>
      </c>
    </row>
    <row r="613" spans="2:52" ht="15.75">
      <c r="B613" s="141">
        <v>44234</v>
      </c>
      <c r="C613" s="125">
        <v>9629.1841789717146</v>
      </c>
      <c r="D613" s="125">
        <v>7312.2149501593003</v>
      </c>
      <c r="E613" s="125">
        <v>10161.518583901216</v>
      </c>
      <c r="F613" s="125">
        <v>10729.025851278853</v>
      </c>
      <c r="G613" s="125">
        <v>8432.6943589076218</v>
      </c>
      <c r="H613" s="125">
        <v>7031.6918752408756</v>
      </c>
      <c r="I613" s="125">
        <v>7332.2087594711384</v>
      </c>
      <c r="J613" s="125">
        <v>8256.6060300911868</v>
      </c>
      <c r="K613" s="125">
        <v>8123.2806656625744</v>
      </c>
      <c r="L613" s="125">
        <v>8855.2453560798804</v>
      </c>
      <c r="M613" s="125">
        <v>1812.7445741665106</v>
      </c>
      <c r="N613" s="125">
        <v>9259.0604466781333</v>
      </c>
      <c r="O613" s="125">
        <v>9042.1697988676733</v>
      </c>
      <c r="P613" s="125">
        <v>9490.5706424583041</v>
      </c>
      <c r="Q613" s="125">
        <v>10285.766808886739</v>
      </c>
      <c r="R613" s="125">
        <v>8452.0765699983604</v>
      </c>
      <c r="S613" s="125">
        <v>9681.7330955154757</v>
      </c>
      <c r="T613" s="125">
        <v>8858.0854057448614</v>
      </c>
      <c r="U613" s="125">
        <v>7616.1799069427843</v>
      </c>
      <c r="V613" s="125">
        <v>6027.7539381130709</v>
      </c>
      <c r="W613" s="125">
        <v>3082.6876372817046</v>
      </c>
      <c r="X613" s="125">
        <v>6222.6469963759082</v>
      </c>
      <c r="Y613" s="125">
        <v>8294.8066722894582</v>
      </c>
      <c r="Z613" s="125">
        <v>7602.4703321512334</v>
      </c>
      <c r="AA613" s="125">
        <v>9484.4377751248339</v>
      </c>
      <c r="AB613" s="125">
        <v>8967.156883843043</v>
      </c>
      <c r="AC613" s="125">
        <v>7578.8172013659914</v>
      </c>
      <c r="AD613" s="125">
        <v>12883.878589556078</v>
      </c>
      <c r="AE613" s="125">
        <v>10021.958729935537</v>
      </c>
      <c r="AF613" s="125">
        <v>5020.142410514336</v>
      </c>
      <c r="AG613" s="125">
        <v>8119.1816754330048</v>
      </c>
      <c r="AH613" s="125">
        <v>8466.6008938803698</v>
      </c>
      <c r="AI613" s="125">
        <v>9215.8736672521027</v>
      </c>
      <c r="AJ613" s="125">
        <v>8654.1496732361011</v>
      </c>
      <c r="AK613" s="125">
        <v>7870.3321898178647</v>
      </c>
      <c r="AL613" s="125">
        <v>10270.951478506449</v>
      </c>
      <c r="AM613" s="125">
        <v>3485.7758353082977</v>
      </c>
      <c r="AN613" s="125">
        <v>6789.8087666578331</v>
      </c>
      <c r="AO613" s="125">
        <v>11184.572586681972</v>
      </c>
      <c r="AP613" s="125">
        <v>9315.660459790819</v>
      </c>
      <c r="AQ613" s="125">
        <v>12343.513150264678</v>
      </c>
      <c r="AR613" s="125">
        <v>10890.066228047073</v>
      </c>
      <c r="AS613" s="125">
        <v>8565.2756778010735</v>
      </c>
      <c r="AT613" s="125">
        <v>11053.397633851899</v>
      </c>
      <c r="AU613" s="125">
        <v>6226.1625299444086</v>
      </c>
      <c r="AV613" s="125">
        <v>2061.7121684608451</v>
      </c>
      <c r="AW613" s="125">
        <v>4224.7962549928707</v>
      </c>
      <c r="AX613" s="125">
        <v>10314.971858357323</v>
      </c>
      <c r="AY613" s="125">
        <v>6952.2517644239797</v>
      </c>
      <c r="AZ613" s="125">
        <v>9102.6538803592812</v>
      </c>
    </row>
    <row r="614" spans="2:52" ht="15.75">
      <c r="B614" s="141">
        <v>44235</v>
      </c>
      <c r="C614" s="125">
        <v>9657.5826295997977</v>
      </c>
      <c r="D614" s="125">
        <v>7332.1336545061667</v>
      </c>
      <c r="E614" s="125">
        <v>10200.070742074133</v>
      </c>
      <c r="F614" s="125">
        <v>10766.924995160547</v>
      </c>
      <c r="G614" s="125">
        <v>8460.573254581428</v>
      </c>
      <c r="H614" s="125">
        <v>7053.601445079018</v>
      </c>
      <c r="I614" s="125">
        <v>7366.4997275915566</v>
      </c>
      <c r="J614" s="125">
        <v>8295.4831531488726</v>
      </c>
      <c r="K614" s="125">
        <v>8158.7013965737115</v>
      </c>
      <c r="L614" s="125">
        <v>8891.5939664186189</v>
      </c>
      <c r="M614" s="125">
        <v>1817.3959227952814</v>
      </c>
      <c r="N614" s="125">
        <v>9277.5344729246808</v>
      </c>
      <c r="O614" s="125">
        <v>9062.7711901639304</v>
      </c>
      <c r="P614" s="125">
        <v>9514.5831029645869</v>
      </c>
      <c r="Q614" s="125">
        <v>10307.124723064782</v>
      </c>
      <c r="R614" s="125">
        <v>8493.2964942983581</v>
      </c>
      <c r="S614" s="125">
        <v>9711.0516947856831</v>
      </c>
      <c r="T614" s="125">
        <v>8883.960011994508</v>
      </c>
      <c r="U614" s="125">
        <v>7649.5329158984141</v>
      </c>
      <c r="V614" s="125">
        <v>6047.5862812076439</v>
      </c>
      <c r="W614" s="125">
        <v>3098.2251524100579</v>
      </c>
      <c r="X614" s="125">
        <v>6235.1376986201522</v>
      </c>
      <c r="Y614" s="125">
        <v>8309.0603885400433</v>
      </c>
      <c r="Z614" s="125">
        <v>7618.7358706518198</v>
      </c>
      <c r="AA614" s="125">
        <v>9512.7869701992167</v>
      </c>
      <c r="AB614" s="125">
        <v>8990.2941222859863</v>
      </c>
      <c r="AC614" s="125">
        <v>7617.8601489897619</v>
      </c>
      <c r="AD614" s="125">
        <v>12890.833404256195</v>
      </c>
      <c r="AE614" s="125">
        <v>10039.490856412624</v>
      </c>
      <c r="AF614" s="125">
        <v>5046.3559640877475</v>
      </c>
      <c r="AG614" s="125">
        <v>8162.9836142405675</v>
      </c>
      <c r="AH614" s="125">
        <v>8487.8029770531721</v>
      </c>
      <c r="AI614" s="125">
        <v>9238.0942486586482</v>
      </c>
      <c r="AJ614" s="125">
        <v>8700.6237205473226</v>
      </c>
      <c r="AK614" s="125">
        <v>7895.49604821097</v>
      </c>
      <c r="AL614" s="125">
        <v>10308.700410346341</v>
      </c>
      <c r="AM614" s="125">
        <v>3498.5179425432575</v>
      </c>
      <c r="AN614" s="125">
        <v>6820.2538125688352</v>
      </c>
      <c r="AO614" s="125">
        <v>11226.241911060401</v>
      </c>
      <c r="AP614" s="125">
        <v>9362.6902340495672</v>
      </c>
      <c r="AQ614" s="125">
        <v>12360.404242926208</v>
      </c>
      <c r="AR614" s="125">
        <v>10922.831119212116</v>
      </c>
      <c r="AS614" s="125">
        <v>8605.158189783675</v>
      </c>
      <c r="AT614" s="125">
        <v>11085.962003066967</v>
      </c>
      <c r="AU614" s="125">
        <v>6264.2253254563993</v>
      </c>
      <c r="AV614" s="125">
        <v>2078.791224112696</v>
      </c>
      <c r="AW614" s="125">
        <v>4240.3316013201265</v>
      </c>
      <c r="AX614" s="125">
        <v>10332.65714746003</v>
      </c>
      <c r="AY614" s="125">
        <v>6979.1628221823948</v>
      </c>
      <c r="AZ614" s="125">
        <v>9115.2670751432925</v>
      </c>
    </row>
    <row r="615" spans="2:52" ht="15.75">
      <c r="B615" s="141">
        <v>44236</v>
      </c>
      <c r="C615" s="125">
        <v>9684.8185705530468</v>
      </c>
      <c r="D615" s="125">
        <v>7351.7203804472529</v>
      </c>
      <c r="E615" s="125">
        <v>10232.663031983333</v>
      </c>
      <c r="F615" s="125">
        <v>10802.076402044089</v>
      </c>
      <c r="G615" s="125">
        <v>8487.0196821301179</v>
      </c>
      <c r="H615" s="125">
        <v>7075.1835621070804</v>
      </c>
      <c r="I615" s="125">
        <v>7398.4146096994236</v>
      </c>
      <c r="J615" s="125">
        <v>8335.3432072423548</v>
      </c>
      <c r="K615" s="125">
        <v>8191.6384925868651</v>
      </c>
      <c r="L615" s="125">
        <v>8926.6751182735879</v>
      </c>
      <c r="M615" s="125">
        <v>1821.7445806239143</v>
      </c>
      <c r="N615" s="125">
        <v>9295.5688317356744</v>
      </c>
      <c r="O615" s="125">
        <v>9082.1753242884351</v>
      </c>
      <c r="P615" s="125">
        <v>9538.4639999721585</v>
      </c>
      <c r="Q615" s="125">
        <v>10328.088713449417</v>
      </c>
      <c r="R615" s="125">
        <v>8531.8528395942521</v>
      </c>
      <c r="S615" s="125">
        <v>9733.3140197040211</v>
      </c>
      <c r="T615" s="125">
        <v>8910.7688083035227</v>
      </c>
      <c r="U615" s="125">
        <v>7681.3231502609215</v>
      </c>
      <c r="V615" s="125">
        <v>6066.61285413717</v>
      </c>
      <c r="W615" s="125">
        <v>3112.6255169784013</v>
      </c>
      <c r="X615" s="125">
        <v>6247.3151319922636</v>
      </c>
      <c r="Y615" s="125">
        <v>8323.3141047906265</v>
      </c>
      <c r="Z615" s="125">
        <v>7631.0816657587329</v>
      </c>
      <c r="AA615" s="125">
        <v>9539.4993424628356</v>
      </c>
      <c r="AB615" s="125">
        <v>9011.7471943258024</v>
      </c>
      <c r="AC615" s="125">
        <v>7654.970290910278</v>
      </c>
      <c r="AD615" s="125">
        <v>12899.175432670081</v>
      </c>
      <c r="AE615" s="125">
        <v>10054.748385183329</v>
      </c>
      <c r="AF615" s="125">
        <v>5072.3804018437959</v>
      </c>
      <c r="AG615" s="125">
        <v>8205.9878089911235</v>
      </c>
      <c r="AH615" s="125">
        <v>8507.7719056455517</v>
      </c>
      <c r="AI615" s="125">
        <v>9259.1043162377864</v>
      </c>
      <c r="AJ615" s="125">
        <v>8746.0917089384602</v>
      </c>
      <c r="AK615" s="125">
        <v>7920.1979377613079</v>
      </c>
      <c r="AL615" s="125">
        <v>10351.723939490947</v>
      </c>
      <c r="AM615" s="125">
        <v>3510.1660304701654</v>
      </c>
      <c r="AN615" s="125">
        <v>6849.9166139618728</v>
      </c>
      <c r="AO615" s="125">
        <v>11265.753600519558</v>
      </c>
      <c r="AP615" s="125">
        <v>9408.8571021257503</v>
      </c>
      <c r="AQ615" s="125">
        <v>12378.554900814892</v>
      </c>
      <c r="AR615" s="125">
        <v>10954.727886145947</v>
      </c>
      <c r="AS615" s="125">
        <v>8644.0597742634036</v>
      </c>
      <c r="AT615" s="125">
        <v>11117.831237963814</v>
      </c>
      <c r="AU615" s="125">
        <v>6299.7859716723551</v>
      </c>
      <c r="AV615" s="125">
        <v>2097.1752478237368</v>
      </c>
      <c r="AW615" s="125">
        <v>4254.9570765003336</v>
      </c>
      <c r="AX615" s="125">
        <v>10349.545028272172</v>
      </c>
      <c r="AY615" s="125">
        <v>7005.0376129062761</v>
      </c>
      <c r="AZ615" s="125">
        <v>9127.8555865715643</v>
      </c>
    </row>
    <row r="616" spans="2:52" ht="15.75">
      <c r="B616" s="141">
        <v>44237</v>
      </c>
      <c r="C616" s="125">
        <v>9709.714924366217</v>
      </c>
      <c r="D616" s="125">
        <v>7371.3071063883381</v>
      </c>
      <c r="E616" s="125">
        <v>10263.423336969532</v>
      </c>
      <c r="F616" s="125">
        <v>10833.930524529844</v>
      </c>
      <c r="G616" s="125">
        <v>8512.3912162573088</v>
      </c>
      <c r="H616" s="125">
        <v>7096.835138822129</v>
      </c>
      <c r="I616" s="125">
        <v>7430.3294918072907</v>
      </c>
      <c r="J616" s="125">
        <v>8377.0077466702114</v>
      </c>
      <c r="K616" s="125">
        <v>8224.5968730983423</v>
      </c>
      <c r="L616" s="125">
        <v>8960.8588234102153</v>
      </c>
      <c r="M616" s="125">
        <v>1825.6190228656665</v>
      </c>
      <c r="N616" s="125">
        <v>9313.7470817073954</v>
      </c>
      <c r="O616" s="125">
        <v>9100.4859184349734</v>
      </c>
      <c r="P616" s="125">
        <v>9558.9836617869132</v>
      </c>
      <c r="Q616" s="125">
        <v>10349.74093850759</v>
      </c>
      <c r="R616" s="125">
        <v>8566.4761690737632</v>
      </c>
      <c r="S616" s="125">
        <v>9755.5763446223591</v>
      </c>
      <c r="T616" s="125">
        <v>8937.5776046125375</v>
      </c>
      <c r="U616" s="125">
        <v>7710.1515744197523</v>
      </c>
      <c r="V616" s="125">
        <v>6083.9404571292471</v>
      </c>
      <c r="W616" s="125">
        <v>3126.5582682323497</v>
      </c>
      <c r="X616" s="125">
        <v>6259.1463961084055</v>
      </c>
      <c r="Y616" s="125">
        <v>8337.4335670939417</v>
      </c>
      <c r="Z616" s="125">
        <v>7642.7757220590956</v>
      </c>
      <c r="AA616" s="125">
        <v>9567.1381276369466</v>
      </c>
      <c r="AB616" s="125">
        <v>9032.8661063650015</v>
      </c>
      <c r="AC616" s="125">
        <v>7692.0232250509935</v>
      </c>
      <c r="AD616" s="125">
        <v>12907.461222690168</v>
      </c>
      <c r="AE616" s="125">
        <v>10081.378902485929</v>
      </c>
      <c r="AF616" s="125">
        <v>5098.058127268011</v>
      </c>
      <c r="AG616" s="125">
        <v>8247.7793041066288</v>
      </c>
      <c r="AH616" s="125">
        <v>8528.7219074952845</v>
      </c>
      <c r="AI616" s="125">
        <v>9279.7201551758153</v>
      </c>
      <c r="AJ616" s="125">
        <v>8789.0335347857399</v>
      </c>
      <c r="AK616" s="125">
        <v>7943.9832224648853</v>
      </c>
      <c r="AL616" s="125">
        <v>10398.758473156795</v>
      </c>
      <c r="AM616" s="125">
        <v>3521.319608121607</v>
      </c>
      <c r="AN616" s="125">
        <v>6879.7557272434115</v>
      </c>
      <c r="AO616" s="125">
        <v>11305.265289978717</v>
      </c>
      <c r="AP616" s="125">
        <v>9456.4057299412179</v>
      </c>
      <c r="AQ616" s="125">
        <v>12395.881996824281</v>
      </c>
      <c r="AR616" s="125">
        <v>10983.716959871615</v>
      </c>
      <c r="AS616" s="125">
        <v>8681.6729984116409</v>
      </c>
      <c r="AT616" s="125">
        <v>11148.506267749877</v>
      </c>
      <c r="AU616" s="125">
        <v>6334.7223358231468</v>
      </c>
      <c r="AV616" s="125">
        <v>2115.3761181229615</v>
      </c>
      <c r="AW616" s="125">
        <v>4269.7795340938192</v>
      </c>
      <c r="AX616" s="125">
        <v>10365.824425219516</v>
      </c>
      <c r="AY616" s="125">
        <v>7029.6848257584734</v>
      </c>
      <c r="AZ616" s="125">
        <v>9139.4073970586815</v>
      </c>
    </row>
    <row r="617" spans="2:52" ht="15.75">
      <c r="B617" s="141">
        <v>44238</v>
      </c>
      <c r="C617" s="125">
        <v>9734.5034765303426</v>
      </c>
      <c r="D617" s="125">
        <v>7390.8938323294233</v>
      </c>
      <c r="E617" s="125">
        <v>10293.208476854599</v>
      </c>
      <c r="F617" s="125">
        <v>10866.57560273721</v>
      </c>
      <c r="G617" s="125">
        <v>8535.5131752521229</v>
      </c>
      <c r="H617" s="125">
        <v>7118.0377082748719</v>
      </c>
      <c r="I617" s="125">
        <v>7462.2443739151586</v>
      </c>
      <c r="J617" s="125">
        <v>8412.3492521215176</v>
      </c>
      <c r="K617" s="125">
        <v>8256.8561908680458</v>
      </c>
      <c r="L617" s="125">
        <v>8992.8090029809628</v>
      </c>
      <c r="M617" s="125">
        <v>1829.190774307282</v>
      </c>
      <c r="N617" s="125">
        <v>9331.9253316791182</v>
      </c>
      <c r="O617" s="125">
        <v>9118.3128747974406</v>
      </c>
      <c r="P617" s="125">
        <v>9578.429595692849</v>
      </c>
      <c r="Q617" s="125">
        <v>10370.917738297858</v>
      </c>
      <c r="R617" s="125">
        <v>8601.6750618434744</v>
      </c>
      <c r="S617" s="125">
        <v>9777.8386695406971</v>
      </c>
      <c r="T617" s="125">
        <v>8962.4043200390097</v>
      </c>
      <c r="U617" s="125">
        <v>7736.5259864853997</v>
      </c>
      <c r="V617" s="125">
        <v>6100.8403639340113</v>
      </c>
      <c r="W617" s="125">
        <v>3139.9383855692836</v>
      </c>
      <c r="X617" s="125">
        <v>6270.9776602245474</v>
      </c>
      <c r="Y617" s="125">
        <v>8351.2363927291699</v>
      </c>
      <c r="Z617" s="125">
        <v>7654.4092597559938</v>
      </c>
      <c r="AA617" s="125">
        <v>9594.3401067237282</v>
      </c>
      <c r="AB617" s="125">
        <v>9054.399376804964</v>
      </c>
      <c r="AC617" s="125">
        <v>7727.0275758388552</v>
      </c>
      <c r="AD617" s="125">
        <v>12916.065696941792</v>
      </c>
      <c r="AE617" s="125">
        <v>10107.861718638762</v>
      </c>
      <c r="AF617" s="125">
        <v>5123.3366081889044</v>
      </c>
      <c r="AG617" s="125">
        <v>8286.0903191024463</v>
      </c>
      <c r="AH617" s="125">
        <v>8549.2631288211178</v>
      </c>
      <c r="AI617" s="125">
        <v>9299.6913143360271</v>
      </c>
      <c r="AJ617" s="125">
        <v>8831.1690447977999</v>
      </c>
      <c r="AK617" s="125">
        <v>7967.3664231756802</v>
      </c>
      <c r="AL617" s="125">
        <v>10448.027760916837</v>
      </c>
      <c r="AM617" s="125">
        <v>3532.019320177757</v>
      </c>
      <c r="AN617" s="125">
        <v>6907.2001233558321</v>
      </c>
      <c r="AO617" s="125">
        <v>11344.776979437873</v>
      </c>
      <c r="AP617" s="125">
        <v>9502.6225411405067</v>
      </c>
      <c r="AQ617" s="125">
        <v>12413.41902037153</v>
      </c>
      <c r="AR617" s="125">
        <v>11010.530493355209</v>
      </c>
      <c r="AS617" s="125">
        <v>8719.2734128586853</v>
      </c>
      <c r="AT617" s="125">
        <v>11178.299011670504</v>
      </c>
      <c r="AU617" s="125">
        <v>6369.3892377420589</v>
      </c>
      <c r="AV617" s="125">
        <v>2133.1648932455996</v>
      </c>
      <c r="AW617" s="125">
        <v>4281.5159338792701</v>
      </c>
      <c r="AX617" s="125">
        <v>10381.603295116785</v>
      </c>
      <c r="AY617" s="125">
        <v>7052.6421262158901</v>
      </c>
      <c r="AZ617" s="125">
        <v>9151.9712251312121</v>
      </c>
    </row>
    <row r="618" spans="2:52" ht="15.75">
      <c r="B618" s="141">
        <v>44239</v>
      </c>
      <c r="C618" s="125">
        <v>9758.5607256158128</v>
      </c>
      <c r="D618" s="125">
        <v>7402.376379541146</v>
      </c>
      <c r="E618" s="125">
        <v>10321.4929985986</v>
      </c>
      <c r="F618" s="125">
        <v>10897.430726557204</v>
      </c>
      <c r="G618" s="125">
        <v>8557.2153204338811</v>
      </c>
      <c r="H618" s="125">
        <v>7138.114038517183</v>
      </c>
      <c r="I618" s="125">
        <v>7488.3011822450362</v>
      </c>
      <c r="J618" s="125">
        <v>8446.2090257128893</v>
      </c>
      <c r="K618" s="125">
        <v>8287.7087363267656</v>
      </c>
      <c r="L618" s="125">
        <v>9023.9061372452215</v>
      </c>
      <c r="M618" s="125">
        <v>1832.7726154422355</v>
      </c>
      <c r="N618" s="125">
        <v>9346.5142965860614</v>
      </c>
      <c r="O618" s="125">
        <v>9135.7711841776454</v>
      </c>
      <c r="P618" s="125">
        <v>9597.3322996686311</v>
      </c>
      <c r="Q618" s="125">
        <v>10391.496860608482</v>
      </c>
      <c r="R618" s="125">
        <v>8635.9786339395396</v>
      </c>
      <c r="S618" s="125">
        <v>9799.8558146691848</v>
      </c>
      <c r="T618" s="125">
        <v>8985.1598377680621</v>
      </c>
      <c r="U618" s="125">
        <v>7763.3232182022357</v>
      </c>
      <c r="V618" s="125">
        <v>6116.653308052787</v>
      </c>
      <c r="W618" s="125">
        <v>3152.043193866954</v>
      </c>
      <c r="X618" s="125">
        <v>6281.841939146334</v>
      </c>
      <c r="Y618" s="125">
        <v>8365.1354759114965</v>
      </c>
      <c r="Z618" s="125">
        <v>7665.6517541689636</v>
      </c>
      <c r="AA618" s="125">
        <v>9621.9164910282179</v>
      </c>
      <c r="AB618" s="125">
        <v>9076.1197768452785</v>
      </c>
      <c r="AC618" s="125">
        <v>7761.1792582896933</v>
      </c>
      <c r="AD618" s="125">
        <v>12927.42585248969</v>
      </c>
      <c r="AE618" s="125">
        <v>10131.93700605043</v>
      </c>
      <c r="AF618" s="125">
        <v>5149.7918097511692</v>
      </c>
      <c r="AG618" s="125">
        <v>8322.6064099699997</v>
      </c>
      <c r="AH618" s="125">
        <v>8568.979976090428</v>
      </c>
      <c r="AI618" s="125">
        <v>9318.9343100061924</v>
      </c>
      <c r="AJ618" s="125">
        <v>8871.8490739488334</v>
      </c>
      <c r="AK618" s="125">
        <v>7990.7361803487247</v>
      </c>
      <c r="AL618" s="125">
        <v>10477.671647617044</v>
      </c>
      <c r="AM618" s="125">
        <v>3542.3329077722419</v>
      </c>
      <c r="AN618" s="125">
        <v>6934.0207324703324</v>
      </c>
      <c r="AO618" s="125">
        <v>11380.957819990406</v>
      </c>
      <c r="AP618" s="125">
        <v>9547.0830191772166</v>
      </c>
      <c r="AQ618" s="125">
        <v>12431.06908182378</v>
      </c>
      <c r="AR618" s="125">
        <v>11037.170401992558</v>
      </c>
      <c r="AS618" s="125">
        <v>8755.102147094618</v>
      </c>
      <c r="AT618" s="125">
        <v>11207.860044151723</v>
      </c>
      <c r="AU618" s="125">
        <v>6401.5104747250034</v>
      </c>
      <c r="AV618" s="125">
        <v>2151.8465412508417</v>
      </c>
      <c r="AW618" s="125">
        <v>4292.2055128398679</v>
      </c>
      <c r="AX618" s="125">
        <v>10396.933162807369</v>
      </c>
      <c r="AY618" s="125">
        <v>7074.8262120398449</v>
      </c>
      <c r="AZ618" s="125">
        <v>9160.6597663522934</v>
      </c>
    </row>
    <row r="619" spans="2:52" ht="15.75">
      <c r="B619" s="141">
        <v>44240</v>
      </c>
      <c r="C619" s="125">
        <v>9781.350576935487</v>
      </c>
      <c r="D619" s="125">
        <v>7420.4789667269752</v>
      </c>
      <c r="E619" s="125">
        <v>10343.633033443239</v>
      </c>
      <c r="F619" s="125">
        <v>10921.909137872197</v>
      </c>
      <c r="G619" s="125">
        <v>8577.992254628216</v>
      </c>
      <c r="H619" s="125">
        <v>7157.5305017331184</v>
      </c>
      <c r="I619" s="125">
        <v>7513.1999992467054</v>
      </c>
      <c r="J619" s="125">
        <v>8477.882878045546</v>
      </c>
      <c r="K619" s="125">
        <v>8318.0650869183428</v>
      </c>
      <c r="L619" s="125">
        <v>9053.8918907158532</v>
      </c>
      <c r="M619" s="125">
        <v>1836.2333802571338</v>
      </c>
      <c r="N619" s="125">
        <v>9361.3031103273479</v>
      </c>
      <c r="O619" s="125">
        <v>9152.4020107291617</v>
      </c>
      <c r="P619" s="125">
        <v>9615.7002616819209</v>
      </c>
      <c r="Q619" s="125">
        <v>10411.084381646049</v>
      </c>
      <c r="R619" s="125">
        <v>8666.8064432775482</v>
      </c>
      <c r="S619" s="125">
        <v>9821.8729597976744</v>
      </c>
      <c r="T619" s="125">
        <v>9003.7207192108017</v>
      </c>
      <c r="U619" s="125">
        <v>7789.3908787562377</v>
      </c>
      <c r="V619" s="125">
        <v>6131.5730523991633</v>
      </c>
      <c r="W619" s="125">
        <v>3162.5432382902186</v>
      </c>
      <c r="X619" s="125">
        <v>6293.0008910711349</v>
      </c>
      <c r="Y619" s="125">
        <v>8378.7305878924635</v>
      </c>
      <c r="Z619" s="125">
        <v>7676.2471650525713</v>
      </c>
      <c r="AA619" s="125">
        <v>9649.0128686433363</v>
      </c>
      <c r="AB619" s="125">
        <v>9094.5386760794645</v>
      </c>
      <c r="AC619" s="125">
        <v>7794.2439929243246</v>
      </c>
      <c r="AD619" s="125">
        <v>12940.30444467023</v>
      </c>
      <c r="AE619" s="125">
        <v>10152.740712994808</v>
      </c>
      <c r="AF619" s="125">
        <v>5173.9250893335848</v>
      </c>
      <c r="AG619" s="125">
        <v>8359.2141770699091</v>
      </c>
      <c r="AH619" s="125">
        <v>8587.9201403643292</v>
      </c>
      <c r="AI619" s="125">
        <v>9336.989981769013</v>
      </c>
      <c r="AJ619" s="125">
        <v>8911.8520327901479</v>
      </c>
      <c r="AK619" s="125">
        <v>8012.6625904230687</v>
      </c>
      <c r="AL619" s="125">
        <v>10504.979692800378</v>
      </c>
      <c r="AM619" s="125">
        <v>3552.3010155852367</v>
      </c>
      <c r="AN619" s="125">
        <v>6958.9320400581055</v>
      </c>
      <c r="AO619" s="125">
        <v>11416.531825721891</v>
      </c>
      <c r="AP619" s="125">
        <v>9588.3554611889504</v>
      </c>
      <c r="AQ619" s="125">
        <v>12450.25322912961</v>
      </c>
      <c r="AR619" s="125">
        <v>11062.400393203794</v>
      </c>
      <c r="AS619" s="125">
        <v>8786.0134341150024</v>
      </c>
      <c r="AT619" s="125">
        <v>11235.963968158216</v>
      </c>
      <c r="AU619" s="125">
        <v>6432.0936012042312</v>
      </c>
      <c r="AV619" s="125">
        <v>2170.4366125501756</v>
      </c>
      <c r="AW619" s="125">
        <v>4302.9382403290883</v>
      </c>
      <c r="AX619" s="125">
        <v>10412.052023996444</v>
      </c>
      <c r="AY619" s="125">
        <v>7095.5116963061619</v>
      </c>
      <c r="AZ619" s="125">
        <v>9173.5197946937224</v>
      </c>
    </row>
    <row r="620" spans="2:52" ht="15.75">
      <c r="B620" s="141">
        <v>44241</v>
      </c>
      <c r="C620" s="125">
        <v>9802.0368393197477</v>
      </c>
      <c r="D620" s="125">
        <v>7436.2577050723385</v>
      </c>
      <c r="E620" s="125">
        <v>10363.761198540395</v>
      </c>
      <c r="F620" s="125">
        <v>10945.08826212092</v>
      </c>
      <c r="G620" s="125">
        <v>8597.2145161981171</v>
      </c>
      <c r="H620" s="125">
        <v>7177.9045163482315</v>
      </c>
      <c r="I620" s="125">
        <v>7536.6803770435799</v>
      </c>
      <c r="J620" s="125">
        <v>8508.9845764916936</v>
      </c>
      <c r="K620" s="125">
        <v>8348.2751065839566</v>
      </c>
      <c r="L620" s="125">
        <v>9083.9516465395754</v>
      </c>
      <c r="M620" s="125">
        <v>1839.4519924319227</v>
      </c>
      <c r="N620" s="125">
        <v>9375.6922263999495</v>
      </c>
      <c r="O620" s="125">
        <v>9167.8716556545878</v>
      </c>
      <c r="P620" s="125">
        <v>9632.9902518025629</v>
      </c>
      <c r="Q620" s="125">
        <v>10428.896981683449</v>
      </c>
      <c r="R620" s="125">
        <v>8694.7532385907125</v>
      </c>
      <c r="S620" s="125">
        <v>9840.6194065295695</v>
      </c>
      <c r="T620" s="125">
        <v>9023.1758417958954</v>
      </c>
      <c r="U620" s="125">
        <v>7814.219097391554</v>
      </c>
      <c r="V620" s="125">
        <v>6145.9894857626796</v>
      </c>
      <c r="W620" s="125">
        <v>3173.5108960278799</v>
      </c>
      <c r="X620" s="125">
        <v>6304.1612734474065</v>
      </c>
      <c r="Y620" s="125">
        <v>8392.5967408613087</v>
      </c>
      <c r="Z620" s="125">
        <v>7686.1070421402201</v>
      </c>
      <c r="AA620" s="125">
        <v>9672.3795942820252</v>
      </c>
      <c r="AB620" s="125">
        <v>9111.9818281118387</v>
      </c>
      <c r="AC620" s="125">
        <v>7826.4015756221197</v>
      </c>
      <c r="AD620" s="125">
        <v>12953.070560063166</v>
      </c>
      <c r="AE620" s="125">
        <v>10175.737782013191</v>
      </c>
      <c r="AF620" s="125">
        <v>5202.4710713211434</v>
      </c>
      <c r="AG620" s="125">
        <v>8395.4021635269164</v>
      </c>
      <c r="AH620" s="125">
        <v>8605.2388085601087</v>
      </c>
      <c r="AI620" s="125">
        <v>9353.67281026397</v>
      </c>
      <c r="AJ620" s="125">
        <v>8950.7255619824937</v>
      </c>
      <c r="AK620" s="125">
        <v>8032.7985656967357</v>
      </c>
      <c r="AL620" s="125">
        <v>10528.944632505159</v>
      </c>
      <c r="AM620" s="125">
        <v>3561.7238072725454</v>
      </c>
      <c r="AN620" s="125">
        <v>6983.882404076875</v>
      </c>
      <c r="AO620" s="125">
        <v>11450.878676593045</v>
      </c>
      <c r="AP620" s="125">
        <v>9628.8593340284297</v>
      </c>
      <c r="AQ620" s="125">
        <v>12468.097069847576</v>
      </c>
      <c r="AR620" s="125">
        <v>11083.097311622167</v>
      </c>
      <c r="AS620" s="125">
        <v>8812.4260526126836</v>
      </c>
      <c r="AT620" s="125">
        <v>11262.2944084554</v>
      </c>
      <c r="AU620" s="125">
        <v>6460.341946233314</v>
      </c>
      <c r="AV620" s="125">
        <v>2190.4461227910842</v>
      </c>
      <c r="AW620" s="125">
        <v>4314.3838565520791</v>
      </c>
      <c r="AX620" s="125">
        <v>10426.611472600141</v>
      </c>
      <c r="AY620" s="125">
        <v>7115.0732294042527</v>
      </c>
      <c r="AZ620" s="125">
        <v>9187.7374076009455</v>
      </c>
    </row>
    <row r="621" spans="2:52" ht="15.75">
      <c r="B621" s="141">
        <v>44242</v>
      </c>
      <c r="C621" s="125">
        <v>9821.83446648891</v>
      </c>
      <c r="D621" s="125">
        <v>7453.3448288993077</v>
      </c>
      <c r="E621" s="125">
        <v>10379.865624142589</v>
      </c>
      <c r="F621" s="125">
        <v>10966.858189823446</v>
      </c>
      <c r="G621" s="125">
        <v>8615.3513993451015</v>
      </c>
      <c r="H621" s="125">
        <v>7197.0853127690334</v>
      </c>
      <c r="I621" s="125">
        <v>7558.3336128139399</v>
      </c>
      <c r="J621" s="125">
        <v>8537.9883773539732</v>
      </c>
      <c r="K621" s="125">
        <v>8376.2741989863407</v>
      </c>
      <c r="L621" s="125">
        <v>9113.0776272170751</v>
      </c>
      <c r="M621" s="125">
        <v>1842.4284519666023</v>
      </c>
      <c r="N621" s="125">
        <v>9389.7855661977264</v>
      </c>
      <c r="O621" s="125">
        <v>9182.3582419606482</v>
      </c>
      <c r="P621" s="125">
        <v>9648.2770815557651</v>
      </c>
      <c r="Q621" s="125">
        <v>10446.080209223341</v>
      </c>
      <c r="R621" s="125">
        <v>8719.7774514191806</v>
      </c>
      <c r="S621" s="125">
        <v>9859.3658532614645</v>
      </c>
      <c r="T621" s="125">
        <v>9036.7922765099338</v>
      </c>
      <c r="U621" s="125">
        <v>7838.1975314337906</v>
      </c>
      <c r="V621" s="125">
        <v>6160.1601710406685</v>
      </c>
      <c r="W621" s="125">
        <v>3183.7771337939462</v>
      </c>
      <c r="X621" s="125">
        <v>6314.8839376735705</v>
      </c>
      <c r="Y621" s="125">
        <v>8406.5008902303252</v>
      </c>
      <c r="Z621" s="125">
        <v>7695.2174196003371</v>
      </c>
      <c r="AA621" s="125">
        <v>9692.7510781790243</v>
      </c>
      <c r="AB621" s="125">
        <v>9128.7967593430476</v>
      </c>
      <c r="AC621" s="125">
        <v>7857.6710756430139</v>
      </c>
      <c r="AD621" s="125">
        <v>12965.949152243704</v>
      </c>
      <c r="AE621" s="125">
        <v>10194.946316540107</v>
      </c>
      <c r="AF621" s="125">
        <v>5231.7419972752605</v>
      </c>
      <c r="AG621" s="125">
        <v>8430.9805834564922</v>
      </c>
      <c r="AH621" s="125">
        <v>8621.6990376557042</v>
      </c>
      <c r="AI621" s="125">
        <v>9369.8732884215697</v>
      </c>
      <c r="AJ621" s="125">
        <v>8987.3226074870581</v>
      </c>
      <c r="AK621" s="125">
        <v>8052.2941397174654</v>
      </c>
      <c r="AL621" s="125">
        <v>10551.079167806458</v>
      </c>
      <c r="AM621" s="125">
        <v>3570.6351534009823</v>
      </c>
      <c r="AN621" s="125">
        <v>7008.1264046436172</v>
      </c>
      <c r="AO621" s="125">
        <v>11484.295047405263</v>
      </c>
      <c r="AP621" s="125">
        <v>9667.6651406822875</v>
      </c>
      <c r="AQ621" s="125">
        <v>12484.439121256246</v>
      </c>
      <c r="AR621" s="125">
        <v>11102.484722164056</v>
      </c>
      <c r="AS621" s="125">
        <v>8834.523279850875</v>
      </c>
      <c r="AT621" s="125">
        <v>11288.219353733622</v>
      </c>
      <c r="AU621" s="125">
        <v>6486.6538452854656</v>
      </c>
      <c r="AV621" s="125">
        <v>2211.0508816203951</v>
      </c>
      <c r="AW621" s="125">
        <v>4325.3548389602174</v>
      </c>
      <c r="AX621" s="125">
        <v>10439.792018252161</v>
      </c>
      <c r="AY621" s="125">
        <v>7133.7260360259033</v>
      </c>
      <c r="AZ621" s="125">
        <v>9201.3626199703649</v>
      </c>
    </row>
    <row r="622" spans="2:52" ht="15.75">
      <c r="B622" s="141">
        <v>44243</v>
      </c>
      <c r="C622" s="125">
        <v>9840.9037041374995</v>
      </c>
      <c r="D622" s="125">
        <v>7471.2326065284533</v>
      </c>
      <c r="E622" s="125">
        <v>10394.564107827127</v>
      </c>
      <c r="F622" s="125">
        <v>10987.631081529498</v>
      </c>
      <c r="G622" s="125">
        <v>8632.3092621599299</v>
      </c>
      <c r="H622" s="125">
        <v>7215.147312088724</v>
      </c>
      <c r="I622" s="125">
        <v>7581.4293291315471</v>
      </c>
      <c r="J622" s="125">
        <v>8566.126612080252</v>
      </c>
      <c r="K622" s="125">
        <v>8403.6739997328386</v>
      </c>
      <c r="L622" s="125">
        <v>9141.9062529849016</v>
      </c>
      <c r="M622" s="125">
        <v>1845.2333867145376</v>
      </c>
      <c r="N622" s="125">
        <v>9403.5991176274256</v>
      </c>
      <c r="O622" s="125">
        <v>9196.4175585227367</v>
      </c>
      <c r="P622" s="125">
        <v>9662.7490664137422</v>
      </c>
      <c r="Q622" s="125">
        <v>10462.511812053979</v>
      </c>
      <c r="R622" s="125">
        <v>8746.5123662490842</v>
      </c>
      <c r="S622" s="125">
        <v>9882.5598613812308</v>
      </c>
      <c r="T622" s="125">
        <v>9048.1684988776506</v>
      </c>
      <c r="U622" s="125">
        <v>7861.0380831794437</v>
      </c>
      <c r="V622" s="125">
        <v>6173.3951232237614</v>
      </c>
      <c r="W622" s="125">
        <v>3193.8520752041236</v>
      </c>
      <c r="X622" s="125">
        <v>6325.5179139085358</v>
      </c>
      <c r="Y622" s="125">
        <v>8420.2707856520738</v>
      </c>
      <c r="Z622" s="125">
        <v>7704.1439136114632</v>
      </c>
      <c r="AA622" s="125">
        <v>9711.4665389976872</v>
      </c>
      <c r="AB622" s="125">
        <v>9146.3602089756441</v>
      </c>
      <c r="AC622" s="125">
        <v>7887.7133325781897</v>
      </c>
      <c r="AD622" s="125">
        <v>12978.640283111572</v>
      </c>
      <c r="AE622" s="125">
        <v>10216.783931532837</v>
      </c>
      <c r="AF622" s="125">
        <v>5260.0568377082654</v>
      </c>
      <c r="AG622" s="125">
        <v>8465.4572802428211</v>
      </c>
      <c r="AH622" s="125">
        <v>8637.5460959654538</v>
      </c>
      <c r="AI622" s="125">
        <v>9385.0719620323489</v>
      </c>
      <c r="AJ622" s="125">
        <v>9023.3747656057112</v>
      </c>
      <c r="AK622" s="125">
        <v>8070.5687960823079</v>
      </c>
      <c r="AL622" s="125">
        <v>10571.296652341976</v>
      </c>
      <c r="AM622" s="125">
        <v>3579.4889195658384</v>
      </c>
      <c r="AN622" s="125">
        <v>7031.0212844939279</v>
      </c>
      <c r="AO622" s="125">
        <v>11515.634694607677</v>
      </c>
      <c r="AP622" s="125">
        <v>9706.1185708564444</v>
      </c>
      <c r="AQ622" s="125">
        <v>12499.779979792054</v>
      </c>
      <c r="AR622" s="125">
        <v>11120.043842156356</v>
      </c>
      <c r="AS622" s="125">
        <v>8851.9080150926056</v>
      </c>
      <c r="AT622" s="125">
        <v>11313.239733200318</v>
      </c>
      <c r="AU622" s="125">
        <v>6510.73473095192</v>
      </c>
      <c r="AV622" s="125">
        <v>2230.1904131551769</v>
      </c>
      <c r="AW622" s="125">
        <v>4336.1175828171754</v>
      </c>
      <c r="AX622" s="125">
        <v>10452.523561697491</v>
      </c>
      <c r="AY622" s="125">
        <v>7151.0077816480134</v>
      </c>
      <c r="AZ622" s="125">
        <v>9216.0985833481645</v>
      </c>
    </row>
    <row r="623" spans="2:52" ht="15.75">
      <c r="B623" s="141">
        <v>44244</v>
      </c>
      <c r="C623" s="125">
        <v>9858.7638151819392</v>
      </c>
      <c r="D623" s="125">
        <v>7489.1203841575998</v>
      </c>
      <c r="E623" s="125">
        <v>10407.193916030143</v>
      </c>
      <c r="F623" s="125">
        <v>11008.906416572356</v>
      </c>
      <c r="G623" s="125">
        <v>8648.2717729433461</v>
      </c>
      <c r="H623" s="125">
        <v>7232.0880336041982</v>
      </c>
      <c r="I623" s="125">
        <v>7604.5250454491552</v>
      </c>
      <c r="J623" s="125">
        <v>8593.3992806705301</v>
      </c>
      <c r="K623" s="125">
        <v>8430.9088456173413</v>
      </c>
      <c r="L623" s="125">
        <v>9170.0796215535811</v>
      </c>
      <c r="M623" s="125">
        <v>1847.9576039157696</v>
      </c>
      <c r="N623" s="125">
        <v>9416.9250379013301</v>
      </c>
      <c r="O623" s="125">
        <v>9210.2852237484822</v>
      </c>
      <c r="P623" s="125">
        <v>9677.6093757920989</v>
      </c>
      <c r="Q623" s="125">
        <v>10478.4000717213</v>
      </c>
      <c r="R623" s="125">
        <v>8775.0603054431249</v>
      </c>
      <c r="S623" s="125">
        <v>9905.7538695009971</v>
      </c>
      <c r="T623" s="125">
        <v>9059.5447212453691</v>
      </c>
      <c r="U623" s="125">
        <v>7883.6154089657784</v>
      </c>
      <c r="V623" s="125">
        <v>6186.0889570262216</v>
      </c>
      <c r="W623" s="125">
        <v>3204.150195696172</v>
      </c>
      <c r="X623" s="125">
        <v>6335.9788055155177</v>
      </c>
      <c r="Y623" s="125">
        <v>8433.8633645396931</v>
      </c>
      <c r="Z623" s="125">
        <v>7712.8865241735975</v>
      </c>
      <c r="AA623" s="125">
        <v>9726.8075527900546</v>
      </c>
      <c r="AB623" s="125">
        <v>9164.3246506089872</v>
      </c>
      <c r="AC623" s="125">
        <v>7916.8239199566178</v>
      </c>
      <c r="AD623" s="125">
        <v>12991.387652373243</v>
      </c>
      <c r="AE623" s="125">
        <v>10229.515770642565</v>
      </c>
      <c r="AF623" s="125">
        <v>5287.961927203648</v>
      </c>
      <c r="AG623" s="125">
        <v>8498.5170163149924</v>
      </c>
      <c r="AH623" s="125">
        <v>8652.4393330527728</v>
      </c>
      <c r="AI623" s="125">
        <v>9398.2206467093602</v>
      </c>
      <c r="AJ623" s="125">
        <v>9058.4869562661861</v>
      </c>
      <c r="AK623" s="125">
        <v>8088.6136901655627</v>
      </c>
      <c r="AL623" s="125">
        <v>10591.160330898125</v>
      </c>
      <c r="AM623" s="125">
        <v>3588.5560703016131</v>
      </c>
      <c r="AN623" s="125">
        <v>7052.4989738480699</v>
      </c>
      <c r="AO623" s="125">
        <v>11546.974341810095</v>
      </c>
      <c r="AP623" s="125">
        <v>9740.3185117126886</v>
      </c>
      <c r="AQ623" s="125">
        <v>12515.28232104929</v>
      </c>
      <c r="AR623" s="125">
        <v>11136.64697956151</v>
      </c>
      <c r="AS623" s="125">
        <v>8866.9298531451022</v>
      </c>
      <c r="AT623" s="125">
        <v>11337.52487444582</v>
      </c>
      <c r="AU623" s="125">
        <v>6534.3603760775568</v>
      </c>
      <c r="AV623" s="125">
        <v>2248.4599659838327</v>
      </c>
      <c r="AW623" s="125">
        <v>4346.8990869039699</v>
      </c>
      <c r="AX623" s="125">
        <v>10465.129973380304</v>
      </c>
      <c r="AY623" s="125">
        <v>7167.6039967703546</v>
      </c>
      <c r="AZ623" s="125">
        <v>9230.8345467259624</v>
      </c>
    </row>
    <row r="624" spans="2:52" ht="15.75">
      <c r="B624" s="141">
        <v>44245</v>
      </c>
      <c r="C624" s="125">
        <v>9875.9887705644378</v>
      </c>
      <c r="D624" s="125">
        <v>7507.0081617867472</v>
      </c>
      <c r="E624" s="125">
        <v>10418.962170600118</v>
      </c>
      <c r="F624" s="125">
        <v>11029.901089907546</v>
      </c>
      <c r="G624" s="125">
        <v>8663.4815329351204</v>
      </c>
      <c r="H624" s="125">
        <v>7248.902239261236</v>
      </c>
      <c r="I624" s="125">
        <v>7627.6207617667633</v>
      </c>
      <c r="J624" s="125">
        <v>8618.7647696391086</v>
      </c>
      <c r="K624" s="125">
        <v>8457.882291256823</v>
      </c>
      <c r="L624" s="125">
        <v>9198.0229100790275</v>
      </c>
      <c r="M624" s="125">
        <v>1850.8937046770975</v>
      </c>
      <c r="N624" s="125">
        <v>9430.2509581752365</v>
      </c>
      <c r="O624" s="125">
        <v>9224.1010303773346</v>
      </c>
      <c r="P624" s="125">
        <v>9691.7545738952176</v>
      </c>
      <c r="Q624" s="125">
        <v>10494.342665704951</v>
      </c>
      <c r="R624" s="125">
        <v>8801.2772133118451</v>
      </c>
      <c r="S624" s="125">
        <v>9928.9478776207634</v>
      </c>
      <c r="T624" s="125">
        <v>9072.7124988914165</v>
      </c>
      <c r="U624" s="125">
        <v>7905.1481214962323</v>
      </c>
      <c r="V624" s="125">
        <v>6198.5205020066269</v>
      </c>
      <c r="W624" s="125">
        <v>3213.8956822712062</v>
      </c>
      <c r="X624" s="125">
        <v>6346.4396971224996</v>
      </c>
      <c r="Y624" s="125">
        <v>8447.7168520418145</v>
      </c>
      <c r="Z624" s="125">
        <v>7721.4662000340959</v>
      </c>
      <c r="AA624" s="125">
        <v>9740.6989463805166</v>
      </c>
      <c r="AB624" s="125">
        <v>9182.7435498431732</v>
      </c>
      <c r="AC624" s="125">
        <v>7945.0777527280343</v>
      </c>
      <c r="AD624" s="125">
        <v>13003.928814190973</v>
      </c>
      <c r="AE624" s="125">
        <v>10242.343615499642</v>
      </c>
      <c r="AF624" s="125">
        <v>5315.5728365386885</v>
      </c>
      <c r="AG624" s="125">
        <v>8531.3564077585124</v>
      </c>
      <c r="AH624" s="125">
        <v>8667.5505864195075</v>
      </c>
      <c r="AI624" s="125">
        <v>9410.3907167596153</v>
      </c>
      <c r="AJ624" s="125">
        <v>9092.1774461461609</v>
      </c>
      <c r="AK624" s="125">
        <v>8106.23327959992</v>
      </c>
      <c r="AL624" s="125">
        <v>10609.951760720873</v>
      </c>
      <c r="AM624" s="125">
        <v>3597.14903310201</v>
      </c>
      <c r="AN624" s="125">
        <v>7073.2345910132726</v>
      </c>
      <c r="AO624" s="125">
        <v>11578.313989012515</v>
      </c>
      <c r="AP624" s="125">
        <v>9773.3864084451816</v>
      </c>
      <c r="AQ624" s="125">
        <v>12531.252962198672</v>
      </c>
      <c r="AR624" s="125">
        <v>11152.794090262076</v>
      </c>
      <c r="AS624" s="125">
        <v>8880.7451158814092</v>
      </c>
      <c r="AT624" s="125">
        <v>11361.769911788346</v>
      </c>
      <c r="AU624" s="125">
        <v>6557.3433286749832</v>
      </c>
      <c r="AV624" s="125">
        <v>2267.1416139890744</v>
      </c>
      <c r="AW624" s="125">
        <v>4357.5961699565014</v>
      </c>
      <c r="AX624" s="125">
        <v>10477.46403946234</v>
      </c>
      <c r="AY624" s="125">
        <v>7183.7697625091178</v>
      </c>
      <c r="AZ624" s="125">
        <v>9247.1008781597466</v>
      </c>
    </row>
    <row r="625" spans="2:52" ht="15.75">
      <c r="B625" s="141">
        <v>44246</v>
      </c>
      <c r="C625" s="125">
        <v>9893.222466621186</v>
      </c>
      <c r="D625" s="125">
        <v>7530.9301351445038</v>
      </c>
      <c r="E625" s="125">
        <v>10430.375389332301</v>
      </c>
      <c r="F625" s="125">
        <v>11051.227454351798</v>
      </c>
      <c r="G625" s="125">
        <v>8678.0325455962629</v>
      </c>
      <c r="H625" s="125">
        <v>7266.0811082749506</v>
      </c>
      <c r="I625" s="125">
        <v>7648.0238477295088</v>
      </c>
      <c r="J625" s="125">
        <v>8645.9200733295893</v>
      </c>
      <c r="K625" s="125">
        <v>8485.1643621219773</v>
      </c>
      <c r="L625" s="125">
        <v>9225.247703030871</v>
      </c>
      <c r="M625" s="125">
        <v>1854.0114199185077</v>
      </c>
      <c r="N625" s="125">
        <v>9447.0462542133155</v>
      </c>
      <c r="O625" s="125">
        <v>9237.7206762266323</v>
      </c>
      <c r="P625" s="125">
        <v>9705.9846516749221</v>
      </c>
      <c r="Q625" s="125">
        <v>10510.710878499867</v>
      </c>
      <c r="R625" s="125">
        <v>8826.8737918566821</v>
      </c>
      <c r="S625" s="125">
        <v>9949.8617136949288</v>
      </c>
      <c r="T625" s="125">
        <v>9085.7727217608954</v>
      </c>
      <c r="U625" s="125">
        <v>7925.9968610615251</v>
      </c>
      <c r="V625" s="125">
        <v>6211.2970394917165</v>
      </c>
      <c r="W625" s="125">
        <v>3224.1831751879276</v>
      </c>
      <c r="X625" s="125">
        <v>6357.1966921839658</v>
      </c>
      <c r="Y625" s="125">
        <v>8461.4512841567375</v>
      </c>
      <c r="Z625" s="125">
        <v>7729.9574256279893</v>
      </c>
      <c r="AA625" s="125">
        <v>9752.7375141499961</v>
      </c>
      <c r="AB625" s="125">
        <v>9199.7322442747045</v>
      </c>
      <c r="AC625" s="125">
        <v>7972.888906250997</v>
      </c>
      <c r="AD625" s="125">
        <v>13015.832607545615</v>
      </c>
      <c r="AE625" s="125">
        <v>10256.212753462558</v>
      </c>
      <c r="AF625" s="125">
        <v>5343.3938745596888</v>
      </c>
      <c r="AG625" s="125">
        <v>8566.2207180886708</v>
      </c>
      <c r="AH625" s="125">
        <v>8682.9616121704312</v>
      </c>
      <c r="AI625" s="125">
        <v>9421.5497062950253</v>
      </c>
      <c r="AJ625" s="125">
        <v>9125.6887547294209</v>
      </c>
      <c r="AK625" s="125">
        <v>8123.4813385363896</v>
      </c>
      <c r="AL625" s="125">
        <v>10626.876683489178</v>
      </c>
      <c r="AM625" s="125">
        <v>3606.1924744410162</v>
      </c>
      <c r="AN625" s="125">
        <v>7093.4970674144015</v>
      </c>
      <c r="AO625" s="125">
        <v>11607.887072624779</v>
      </c>
      <c r="AP625" s="125">
        <v>9806.0658586646259</v>
      </c>
      <c r="AQ625" s="125">
        <v>12546.723006911621</v>
      </c>
      <c r="AR625" s="125">
        <v>11168.541654629722</v>
      </c>
      <c r="AS625" s="125">
        <v>8895.7802563159112</v>
      </c>
      <c r="AT625" s="125">
        <v>11385.462406467672</v>
      </c>
      <c r="AU625" s="125">
        <v>6580.3246075939505</v>
      </c>
      <c r="AV625" s="125">
        <v>2284.2206696409253</v>
      </c>
      <c r="AW625" s="125">
        <v>4368.9461090073282</v>
      </c>
      <c r="AX625" s="125">
        <v>10489.910969487039</v>
      </c>
      <c r="AY625" s="125">
        <v>7199.4333373003756</v>
      </c>
      <c r="AZ625" s="125">
        <v>9265.9589619464114</v>
      </c>
    </row>
    <row r="626" spans="2:52" ht="15.75">
      <c r="B626" s="141">
        <v>44247</v>
      </c>
      <c r="C626" s="124">
        <v>9912.1168907848369</v>
      </c>
      <c r="D626" s="124">
        <v>7547.0213237541293</v>
      </c>
      <c r="E626" s="124">
        <v>10444.898722003532</v>
      </c>
      <c r="F626" s="124">
        <v>11072.655877598838</v>
      </c>
      <c r="G626" s="124">
        <v>8691.7718745267393</v>
      </c>
      <c r="H626" s="124">
        <v>7284.3217182183234</v>
      </c>
      <c r="I626" s="124">
        <v>7671.5402875400659</v>
      </c>
      <c r="J626" s="124">
        <v>8673.1927419198673</v>
      </c>
      <c r="K626" s="124">
        <v>8511.9928071166378</v>
      </c>
      <c r="L626" s="124">
        <v>9253.6632611187433</v>
      </c>
      <c r="M626" s="124">
        <v>1857.4116465733789</v>
      </c>
      <c r="N626" s="124">
        <v>9462.4026386441292</v>
      </c>
      <c r="O626" s="124">
        <v>9251.6976954501752</v>
      </c>
      <c r="P626" s="124">
        <v>9719.7924530636083</v>
      </c>
      <c r="Q626" s="124">
        <v>10526.974950521811</v>
      </c>
      <c r="R626" s="124">
        <v>8853.2569735647958</v>
      </c>
      <c r="S626" s="124">
        <v>9970.7755497690941</v>
      </c>
      <c r="T626" s="124">
        <v>9103.1474276677218</v>
      </c>
      <c r="U626" s="124">
        <v>7947.1502794931157</v>
      </c>
      <c r="V626" s="124">
        <v>6224.3169620999743</v>
      </c>
      <c r="W626" s="124">
        <v>3235.1189501996064</v>
      </c>
      <c r="X626" s="124">
        <v>6368.8977852162525</v>
      </c>
      <c r="Y626" s="124">
        <v>8475.307304752203</v>
      </c>
      <c r="Z626" s="124">
        <v>7738.3602009552806</v>
      </c>
      <c r="AA626" s="124">
        <v>9764.7040809160717</v>
      </c>
      <c r="AB626" s="124">
        <v>9218.0976779087887</v>
      </c>
      <c r="AC626" s="124">
        <v>8000.0544291162096</v>
      </c>
      <c r="AD626" s="124">
        <v>13027.642670243929</v>
      </c>
      <c r="AE626" s="124">
        <v>10270.650540852072</v>
      </c>
      <c r="AF626" s="124">
        <v>5371.8452986385655</v>
      </c>
      <c r="AG626" s="124">
        <v>8600.3210598158439</v>
      </c>
      <c r="AH626" s="124">
        <v>8698.4612070348685</v>
      </c>
      <c r="AI626" s="124">
        <v>9433.2095981038437</v>
      </c>
      <c r="AJ626" s="124">
        <v>9159.3014035542692</v>
      </c>
      <c r="AK626" s="124">
        <v>8141.6447801798267</v>
      </c>
      <c r="AL626" s="124">
        <v>10643.891862884875</v>
      </c>
      <c r="AM626" s="124">
        <v>3615.5746214481505</v>
      </c>
      <c r="AN626" s="124">
        <v>7114.265045622431</v>
      </c>
      <c r="AO626" s="124">
        <v>11637.419700582306</v>
      </c>
      <c r="AP626" s="124">
        <v>9839.491681112715</v>
      </c>
      <c r="AQ626" s="124">
        <v>12562.112310263856</v>
      </c>
      <c r="AR626" s="124">
        <v>11184.841471520358</v>
      </c>
      <c r="AS626" s="124">
        <v>8914.9839691270026</v>
      </c>
      <c r="AT626" s="124">
        <v>11409.71189979942</v>
      </c>
      <c r="AU626" s="124">
        <v>6602.674909733918</v>
      </c>
      <c r="AV626" s="124">
        <v>2301.9407622341323</v>
      </c>
      <c r="AW626" s="124">
        <v>4380.1028176908439</v>
      </c>
      <c r="AX626" s="124">
        <v>10502.181242905828</v>
      </c>
      <c r="AY626" s="124">
        <v>7215.5512753298544</v>
      </c>
      <c r="AZ626" s="124">
        <v>9280.5961919012425</v>
      </c>
    </row>
    <row r="627" spans="2:52" ht="15.75">
      <c r="B627" s="141">
        <v>44248</v>
      </c>
      <c r="C627" s="124">
        <v>9932.6662159392308</v>
      </c>
      <c r="D627" s="124">
        <v>7565.3191923551221</v>
      </c>
      <c r="E627" s="124">
        <v>10460.065852993956</v>
      </c>
      <c r="F627" s="124">
        <v>11094.074487499456</v>
      </c>
      <c r="G627" s="124">
        <v>8705.9497657580177</v>
      </c>
      <c r="H627" s="124">
        <v>7302.6392299580039</v>
      </c>
      <c r="I627" s="124">
        <v>7698.8993352528751</v>
      </c>
      <c r="J627" s="124">
        <v>8701.4336709334675</v>
      </c>
      <c r="K627" s="124">
        <v>8538.6469852812843</v>
      </c>
      <c r="L627" s="124">
        <v>9281.668442521317</v>
      </c>
      <c r="M627" s="124">
        <v>1860.9733083216561</v>
      </c>
      <c r="N627" s="124">
        <v>9477.8789323755518</v>
      </c>
      <c r="O627" s="124">
        <v>9265.9306255757765</v>
      </c>
      <c r="P627" s="124">
        <v>9733.7763797812095</v>
      </c>
      <c r="Q627" s="124">
        <v>10543.895562199436</v>
      </c>
      <c r="R627" s="124">
        <v>8880.5482662418926</v>
      </c>
      <c r="S627" s="124">
        <v>9990.978364452696</v>
      </c>
      <c r="T627" s="124">
        <v>9121.2996009594881</v>
      </c>
      <c r="U627" s="124">
        <v>7969.2695506573282</v>
      </c>
      <c r="V627" s="124">
        <v>6237.3132550846221</v>
      </c>
      <c r="W627" s="124">
        <v>3246.0334700606322</v>
      </c>
      <c r="X627" s="124">
        <v>6381.0537618162971</v>
      </c>
      <c r="Y627" s="124">
        <v>8489.1531929742923</v>
      </c>
      <c r="Z627" s="124">
        <v>7746.7839250299266</v>
      </c>
      <c r="AA627" s="124">
        <v>9780.4435002606187</v>
      </c>
      <c r="AB627" s="124">
        <v>9236.0353867420818</v>
      </c>
      <c r="AC627" s="124">
        <v>8027.4637660905737</v>
      </c>
      <c r="AD627" s="124">
        <v>13038.646649297751</v>
      </c>
      <c r="AE627" s="124">
        <v>10288.07927652432</v>
      </c>
      <c r="AF627" s="124">
        <v>5395.9470589180874</v>
      </c>
      <c r="AG627" s="124">
        <v>8632.8291301389145</v>
      </c>
      <c r="AH627" s="124">
        <v>8715.1462654186071</v>
      </c>
      <c r="AI627" s="124">
        <v>9445.5791014666593</v>
      </c>
      <c r="AJ627" s="124">
        <v>9192.6379369382739</v>
      </c>
      <c r="AK627" s="124">
        <v>8159.8399974579497</v>
      </c>
      <c r="AL627" s="124">
        <v>10662.748277479344</v>
      </c>
      <c r="AM627" s="124">
        <v>3625.0753154391291</v>
      </c>
      <c r="AN627" s="124">
        <v>7134.3333557666037</v>
      </c>
      <c r="AO627" s="124">
        <v>11668.139027745432</v>
      </c>
      <c r="AP627" s="124">
        <v>9871.2111135213308</v>
      </c>
      <c r="AQ627" s="124">
        <v>12580.246819880396</v>
      </c>
      <c r="AR627" s="124">
        <v>11202.921466051384</v>
      </c>
      <c r="AS627" s="124">
        <v>8936.0357276755458</v>
      </c>
      <c r="AT627" s="124">
        <v>11433.56481009064</v>
      </c>
      <c r="AU627" s="124">
        <v>6624.5766660469035</v>
      </c>
      <c r="AV627" s="124">
        <v>2319.6150664743864</v>
      </c>
      <c r="AW627" s="124">
        <v>4390.9049580304581</v>
      </c>
      <c r="AX627" s="124">
        <v>10514.623265802584</v>
      </c>
      <c r="AY627" s="124">
        <v>7231.3105055396854</v>
      </c>
      <c r="AZ627" s="124">
        <v>9293.8758372902812</v>
      </c>
    </row>
    <row r="628" spans="2:52" ht="15.75">
      <c r="B628" s="141">
        <v>44249</v>
      </c>
      <c r="C628" s="124">
        <v>9952.3181652042804</v>
      </c>
      <c r="D628" s="124">
        <v>7582.4453724651248</v>
      </c>
      <c r="E628" s="124">
        <v>10477.472076668049</v>
      </c>
      <c r="F628" s="124">
        <v>11115.092712866055</v>
      </c>
      <c r="G628" s="124">
        <v>8719.9078335112372</v>
      </c>
      <c r="H628" s="124">
        <v>7320.6540959186677</v>
      </c>
      <c r="I628" s="124">
        <v>7727.9733320607438</v>
      </c>
      <c r="J628" s="124">
        <v>8730.0266946464581</v>
      </c>
      <c r="K628" s="124">
        <v>8566.2915577584899</v>
      </c>
      <c r="L628" s="124">
        <v>9309.461035345932</v>
      </c>
      <c r="M628" s="124">
        <v>1864.2928174298238</v>
      </c>
      <c r="N628" s="124">
        <v>9493.5151051744469</v>
      </c>
      <c r="O628" s="124">
        <v>9280.0711121156146</v>
      </c>
      <c r="P628" s="124">
        <v>9748.4541978549078</v>
      </c>
      <c r="Q628" s="124">
        <v>10560.553558014786</v>
      </c>
      <c r="R628" s="124">
        <v>8909.3935798025395</v>
      </c>
      <c r="S628" s="124">
        <v>10011.1811791363</v>
      </c>
      <c r="T628" s="124">
        <v>9139.2551026598048</v>
      </c>
      <c r="U628" s="124">
        <v>7991.6479024901619</v>
      </c>
      <c r="V628" s="124">
        <v>6250.2197554995582</v>
      </c>
      <c r="W628" s="124">
        <v>3257.4156032360543</v>
      </c>
      <c r="X628" s="124">
        <v>6393.7776276503055</v>
      </c>
      <c r="Y628" s="124">
        <v>8503.1839970105448</v>
      </c>
      <c r="Z628" s="124">
        <v>7754.8166058206416</v>
      </c>
      <c r="AA628" s="124">
        <v>9797.963744422741</v>
      </c>
      <c r="AB628" s="124">
        <v>9254.0131947754471</v>
      </c>
      <c r="AC628" s="124">
        <v>8054.1035222176215</v>
      </c>
      <c r="AD628" s="124">
        <v>13049.106990544826</v>
      </c>
      <c r="AE628" s="124">
        <v>10305.515397254057</v>
      </c>
      <c r="AF628" s="124">
        <v>5418.746021344662</v>
      </c>
      <c r="AG628" s="124">
        <v>8665.8197069480775</v>
      </c>
      <c r="AH628" s="124">
        <v>8731.0955188593289</v>
      </c>
      <c r="AI628" s="124">
        <v>9458.3335575025594</v>
      </c>
      <c r="AJ628" s="124">
        <v>9227.5562593104951</v>
      </c>
      <c r="AK628" s="124">
        <v>8178.190426490125</v>
      </c>
      <c r="AL628" s="124">
        <v>10681.460281469987</v>
      </c>
      <c r="AM628" s="124">
        <v>3634.6979434706336</v>
      </c>
      <c r="AN628" s="124">
        <v>7153.2980427606108</v>
      </c>
      <c r="AO628" s="124">
        <v>11699.505645384339</v>
      </c>
      <c r="AP628" s="124">
        <v>9900.9161732979755</v>
      </c>
      <c r="AQ628" s="124">
        <v>12597.896881332645</v>
      </c>
      <c r="AR628" s="124">
        <v>11223.084958737323</v>
      </c>
      <c r="AS628" s="124">
        <v>8959.1853211347989</v>
      </c>
      <c r="AT628" s="124">
        <v>11455.996259820889</v>
      </c>
      <c r="AU628" s="124">
        <v>6645.8474455808891</v>
      </c>
      <c r="AV628" s="124">
        <v>2335.4349424200018</v>
      </c>
      <c r="AW628" s="124">
        <v>4401.4969837959079</v>
      </c>
      <c r="AX628" s="124">
        <v>10527.308191532467</v>
      </c>
      <c r="AY628" s="124">
        <v>7247.6755534004751</v>
      </c>
      <c r="AZ628" s="124">
        <v>9310.4383689929655</v>
      </c>
    </row>
    <row r="629" spans="2:52" ht="15.75">
      <c r="B629" s="141">
        <v>44250</v>
      </c>
      <c r="C629" s="124">
        <v>9971.6554501964401</v>
      </c>
      <c r="D629" s="124">
        <v>7597.8921324047042</v>
      </c>
      <c r="E629" s="124">
        <v>10496.052285512435</v>
      </c>
      <c r="F629" s="124">
        <v>11135.528025455191</v>
      </c>
      <c r="G629" s="124">
        <v>8733.3604518856282</v>
      </c>
      <c r="H629" s="124">
        <v>7339.2668113280424</v>
      </c>
      <c r="I629" s="124">
        <v>7755.4004969105072</v>
      </c>
      <c r="J629" s="124">
        <v>8758.1502587602627</v>
      </c>
      <c r="K629" s="124">
        <v>8593.4352793845483</v>
      </c>
      <c r="L629" s="124">
        <v>9336.9239813249824</v>
      </c>
      <c r="M629" s="124">
        <v>1867.5618780713028</v>
      </c>
      <c r="N629" s="124">
        <v>9509.1352900665952</v>
      </c>
      <c r="O629" s="124">
        <v>9294.4618727535017</v>
      </c>
      <c r="P629" s="124">
        <v>9762.9389146643698</v>
      </c>
      <c r="Q629" s="124">
        <v>10577.849982047035</v>
      </c>
      <c r="R629" s="124">
        <v>8935.7383906246378</v>
      </c>
      <c r="S629" s="124">
        <v>10025.063258837579</v>
      </c>
      <c r="T629" s="124">
        <v>9158.6303274108759</v>
      </c>
      <c r="U629" s="124">
        <v>8014.1402498171883</v>
      </c>
      <c r="V629" s="124">
        <v>6263.2987521668374</v>
      </c>
      <c r="W629" s="124">
        <v>3269.3928806297986</v>
      </c>
      <c r="X629" s="124">
        <v>6406.1925159665916</v>
      </c>
      <c r="Y629" s="124">
        <v>8517.5998312351894</v>
      </c>
      <c r="Z629" s="124">
        <v>7762.6444544150136</v>
      </c>
      <c r="AA629" s="124">
        <v>9816.4392018967173</v>
      </c>
      <c r="AB629" s="124">
        <v>9270.5340652061113</v>
      </c>
      <c r="AC629" s="124">
        <v>8080.3305650761104</v>
      </c>
      <c r="AD629" s="124">
        <v>13059.454855004298</v>
      </c>
      <c r="AE629" s="124">
        <v>10319.997494988502</v>
      </c>
      <c r="AF629" s="124">
        <v>5441.0827006621257</v>
      </c>
      <c r="AG629" s="124">
        <v>8700.1339598840877</v>
      </c>
      <c r="AH629" s="124">
        <v>8749.3952603124599</v>
      </c>
      <c r="AI629" s="124">
        <v>9470.9906158741887</v>
      </c>
      <c r="AJ629" s="124">
        <v>9262.3967406275879</v>
      </c>
      <c r="AK629" s="124">
        <v>8196.1375493897249</v>
      </c>
      <c r="AL629" s="124">
        <v>10699.385247669781</v>
      </c>
      <c r="AM629" s="124">
        <v>3643.8023518299028</v>
      </c>
      <c r="AN629" s="124">
        <v>7172.8965598347932</v>
      </c>
      <c r="AO629" s="124">
        <v>11732.908530978309</v>
      </c>
      <c r="AP629" s="124">
        <v>9928.931490742847</v>
      </c>
      <c r="AQ629" s="124">
        <v>12615.482349696322</v>
      </c>
      <c r="AR629" s="124">
        <v>11243.668916412355</v>
      </c>
      <c r="AS629" s="124">
        <v>8984.8071869242394</v>
      </c>
      <c r="AT629" s="124">
        <v>11477.509775771949</v>
      </c>
      <c r="AU629" s="124">
        <v>6666.771773673885</v>
      </c>
      <c r="AV629" s="124">
        <v>2351.7355960716341</v>
      </c>
      <c r="AW629" s="124">
        <v>4412.5992878128982</v>
      </c>
      <c r="AX629" s="124">
        <v>10539.683968202007</v>
      </c>
      <c r="AY629" s="124">
        <v>7265.0449831562773</v>
      </c>
      <c r="AZ629" s="124">
        <v>9326.9021672726831</v>
      </c>
    </row>
    <row r="630" spans="2:52" ht="15.75">
      <c r="B630" s="141">
        <v>44251</v>
      </c>
      <c r="C630" s="124">
        <v>9991.1675486735367</v>
      </c>
      <c r="D630" s="124">
        <v>7613.3388923442835</v>
      </c>
      <c r="E630" s="124">
        <v>10514.821846803647</v>
      </c>
      <c r="F630" s="124">
        <v>11154.259741105474</v>
      </c>
      <c r="G630" s="124">
        <v>8746.2645962201914</v>
      </c>
      <c r="H630" s="124">
        <v>7358.2441900940967</v>
      </c>
      <c r="I630" s="124">
        <v>7782.8276617602696</v>
      </c>
      <c r="J630" s="124">
        <v>8787.2860951348139</v>
      </c>
      <c r="K630" s="124">
        <v>8619.373101152536</v>
      </c>
      <c r="L630" s="124">
        <v>9364.4259467265674</v>
      </c>
      <c r="M630" s="124">
        <v>1871.3354233796761</v>
      </c>
      <c r="N630" s="124">
        <v>9525.0432572801947</v>
      </c>
      <c r="O630" s="124">
        <v>9308.6925481574999</v>
      </c>
      <c r="P630" s="124">
        <v>9776.2692678722578</v>
      </c>
      <c r="Q630" s="124">
        <v>10594.960763831818</v>
      </c>
      <c r="R630" s="124">
        <v>8961.0919535580524</v>
      </c>
      <c r="S630" s="124">
        <v>10038.945338538861</v>
      </c>
      <c r="T630" s="124">
        <v>9178.005552161947</v>
      </c>
      <c r="U630" s="124">
        <v>8035.9983676674301</v>
      </c>
      <c r="V630" s="124">
        <v>6276.8716079675314</v>
      </c>
      <c r="W630" s="124">
        <v>3281.4764337768147</v>
      </c>
      <c r="X630" s="124">
        <v>6419.4685360683825</v>
      </c>
      <c r="Y630" s="124">
        <v>8531.8687460458423</v>
      </c>
      <c r="Z630" s="124">
        <v>7770.1557441604909</v>
      </c>
      <c r="AA630" s="124">
        <v>9836.4218803753229</v>
      </c>
      <c r="AB630" s="124">
        <v>9286.5202796357808</v>
      </c>
      <c r="AC630" s="124">
        <v>8105.4638496684156</v>
      </c>
      <c r="AD630" s="124">
        <v>13069.427796838427</v>
      </c>
      <c r="AE630" s="124">
        <v>10334.538673182848</v>
      </c>
      <c r="AF630" s="124">
        <v>5462.1481014295359</v>
      </c>
      <c r="AG630" s="124">
        <v>8736.4715233517873</v>
      </c>
      <c r="AH630" s="124">
        <v>8765.8350503818601</v>
      </c>
      <c r="AI630" s="124">
        <v>9484.0558168389598</v>
      </c>
      <c r="AJ630" s="124">
        <v>9297.5706166525051</v>
      </c>
      <c r="AK630" s="124">
        <v>8213.0617412803385</v>
      </c>
      <c r="AL630" s="124">
        <v>10716.126046918213</v>
      </c>
      <c r="AM630" s="124">
        <v>3652.6222474279457</v>
      </c>
      <c r="AN630" s="124">
        <v>7193.1010095384399</v>
      </c>
      <c r="AO630" s="124">
        <v>11766.31141657228</v>
      </c>
      <c r="AP630" s="124">
        <v>9956.48622160796</v>
      </c>
      <c r="AQ630" s="124">
        <v>12633.697600673577</v>
      </c>
      <c r="AR630" s="124">
        <v>11264.334456846464</v>
      </c>
      <c r="AS630" s="124">
        <v>9012.6889796125561</v>
      </c>
      <c r="AT630" s="124">
        <v>11498.613340714828</v>
      </c>
      <c r="AU630" s="124">
        <v>6686.7471260806924</v>
      </c>
      <c r="AV630" s="124">
        <v>2368.6543924881457</v>
      </c>
      <c r="AW630" s="124">
        <v>4423.8160292318898</v>
      </c>
      <c r="AX630" s="124">
        <v>10552.189783762009</v>
      </c>
      <c r="AY630" s="124">
        <v>7282.7093504526765</v>
      </c>
      <c r="AZ630" s="124">
        <v>9343.3659655524025</v>
      </c>
    </row>
    <row r="631" spans="2:52" ht="15.75">
      <c r="B631" s="141">
        <v>44252</v>
      </c>
      <c r="C631" s="124">
        <v>10009.840542422937</v>
      </c>
      <c r="D631" s="124">
        <v>7628.7856522838629</v>
      </c>
      <c r="E631" s="124">
        <v>10547.489877691574</v>
      </c>
      <c r="F631" s="124">
        <v>11171.560670847426</v>
      </c>
      <c r="G631" s="124">
        <v>8758.4185206255206</v>
      </c>
      <c r="H631" s="124">
        <v>7377.3183162813102</v>
      </c>
      <c r="I631" s="124">
        <v>7810.2548266100321</v>
      </c>
      <c r="J631" s="124">
        <v>8817.6102511198078</v>
      </c>
      <c r="K631" s="124">
        <v>8645.6102361781814</v>
      </c>
      <c r="L631" s="124">
        <v>9392.7029185895663</v>
      </c>
      <c r="M631" s="124">
        <v>1875.0080717546703</v>
      </c>
      <c r="N631" s="124">
        <v>9540.9512244937941</v>
      </c>
      <c r="O631" s="124">
        <v>9322.5444303320164</v>
      </c>
      <c r="P631" s="124">
        <v>9789.281322292949</v>
      </c>
      <c r="Q631" s="124">
        <v>10611.659510384419</v>
      </c>
      <c r="R631" s="124">
        <v>8985.4734540457957</v>
      </c>
      <c r="S631" s="124">
        <v>10052.827418240142</v>
      </c>
      <c r="T631" s="124">
        <v>9196.20996634519</v>
      </c>
      <c r="U631" s="124">
        <v>8058.0886217967554</v>
      </c>
      <c r="V631" s="124">
        <v>6290.4255600693386</v>
      </c>
      <c r="W631" s="124">
        <v>3293.9000693343019</v>
      </c>
      <c r="X631" s="124">
        <v>6432.7445561701743</v>
      </c>
      <c r="Y631" s="124">
        <v>8545.947678855644</v>
      </c>
      <c r="Z631" s="124">
        <v>7777.296939369392</v>
      </c>
      <c r="AA631" s="124">
        <v>9856.1981559775013</v>
      </c>
      <c r="AB631" s="124">
        <v>9302.2257996649314</v>
      </c>
      <c r="AC631" s="124">
        <v>8127.1360635827969</v>
      </c>
      <c r="AD631" s="124">
        <v>13079.550707722692</v>
      </c>
      <c r="AE631" s="124">
        <v>10348.105023788748</v>
      </c>
      <c r="AF631" s="124">
        <v>5483.2765408027353</v>
      </c>
      <c r="AG631" s="124">
        <v>8773.3848778928859</v>
      </c>
      <c r="AH631" s="124">
        <v>8781.797929840046</v>
      </c>
      <c r="AI631" s="124">
        <v>9496.9586883632819</v>
      </c>
      <c r="AJ631" s="124">
        <v>9333.3275662413234</v>
      </c>
      <c r="AK631" s="124">
        <v>8229.7500601903848</v>
      </c>
      <c r="AL631" s="124">
        <v>10732.902948817598</v>
      </c>
      <c r="AM631" s="124">
        <v>3662.0348779452111</v>
      </c>
      <c r="AN631" s="124">
        <v>7213.3489792651972</v>
      </c>
      <c r="AO631" s="124">
        <v>11799.71430216625</v>
      </c>
      <c r="AP631" s="124">
        <v>9983.9604885525077</v>
      </c>
      <c r="AQ631" s="124">
        <v>12651.832110290114</v>
      </c>
      <c r="AR631" s="124">
        <v>11284.974894893166</v>
      </c>
      <c r="AS631" s="124">
        <v>9040.2411688355696</v>
      </c>
      <c r="AT631" s="124">
        <v>11518.66529220194</v>
      </c>
      <c r="AU631" s="124">
        <v>6706.6705944552732</v>
      </c>
      <c r="AV631" s="124">
        <v>2384.7947869044392</v>
      </c>
      <c r="AW631" s="124">
        <v>4434.400550905405</v>
      </c>
      <c r="AX631" s="124">
        <v>10564.769206241141</v>
      </c>
      <c r="AY631" s="124">
        <v>7300.557057301342</v>
      </c>
      <c r="AZ631" s="124">
        <v>9358.1512956416827</v>
      </c>
    </row>
    <row r="632" spans="2:52" ht="15.75">
      <c r="B632" s="141">
        <v>44253</v>
      </c>
      <c r="C632" s="124">
        <v>10028.047366879167</v>
      </c>
      <c r="D632" s="124">
        <v>7645.0330660256222</v>
      </c>
      <c r="E632" s="124">
        <v>10579.443103092752</v>
      </c>
      <c r="F632" s="124">
        <v>11187.943071364285</v>
      </c>
      <c r="G632" s="124">
        <v>8770.1570220435333</v>
      </c>
      <c r="H632" s="124">
        <v>7398.5159243278376</v>
      </c>
      <c r="I632" s="124">
        <v>7839.4730714726275</v>
      </c>
      <c r="J632" s="124">
        <v>8846.8047699442577</v>
      </c>
      <c r="K632" s="124">
        <v>8670.2689926251151</v>
      </c>
      <c r="L632" s="124">
        <v>9421.7912253418599</v>
      </c>
      <c r="M632" s="124">
        <v>1878.4486571828932</v>
      </c>
      <c r="N632" s="124">
        <v>9555.9638689295425</v>
      </c>
      <c r="O632" s="124">
        <v>9336.2801943439263</v>
      </c>
      <c r="P632" s="124">
        <v>9801.7055849532771</v>
      </c>
      <c r="Q632" s="124">
        <v>10627.864720230342</v>
      </c>
      <c r="R632" s="124">
        <v>9009.7750151876771</v>
      </c>
      <c r="S632" s="124">
        <v>10065.513020566957</v>
      </c>
      <c r="T632" s="124">
        <v>9214.2177089369852</v>
      </c>
      <c r="U632" s="124">
        <v>8080.3819951702808</v>
      </c>
      <c r="V632" s="124">
        <v>6303.5210974731435</v>
      </c>
      <c r="W632" s="124">
        <v>3306.7488079048753</v>
      </c>
      <c r="X632" s="124">
        <v>6446.3152492749796</v>
      </c>
      <c r="Y632" s="124">
        <v>8560.2317922263628</v>
      </c>
      <c r="Z632" s="124">
        <v>7784.0261425470098</v>
      </c>
      <c r="AA632" s="124">
        <v>9875.7488284356714</v>
      </c>
      <c r="AB632" s="124">
        <v>9318.1719148945285</v>
      </c>
      <c r="AC632" s="124">
        <v>8150.836429500102</v>
      </c>
      <c r="AD632" s="124">
        <v>13089.692364738226</v>
      </c>
      <c r="AE632" s="124">
        <v>10363.170541064759</v>
      </c>
      <c r="AF632" s="124">
        <v>5503.4804139577127</v>
      </c>
      <c r="AG632" s="124">
        <v>8810.9994751937775</v>
      </c>
      <c r="AH632" s="124">
        <v>8797.2907116957485</v>
      </c>
      <c r="AI632" s="124">
        <v>9510.1073730402895</v>
      </c>
      <c r="AJ632" s="124">
        <v>9369.0022686775501</v>
      </c>
      <c r="AK632" s="124">
        <v>8246.2440588729187</v>
      </c>
      <c r="AL632" s="124">
        <v>10750.463278242734</v>
      </c>
      <c r="AM632" s="124">
        <v>3671.0207393206356</v>
      </c>
      <c r="AN632" s="124">
        <v>7233.7163500810029</v>
      </c>
      <c r="AO632" s="124">
        <v>11834.883751350379</v>
      </c>
      <c r="AP632" s="124">
        <v>10010.588497022196</v>
      </c>
      <c r="AQ632" s="124">
        <v>12670.176547444511</v>
      </c>
      <c r="AR632" s="124">
        <v>11305.065172282497</v>
      </c>
      <c r="AS632" s="124">
        <v>9066.5399780649623</v>
      </c>
      <c r="AT632" s="124">
        <v>11538.356308562283</v>
      </c>
      <c r="AU632" s="124">
        <v>6725.9513703016428</v>
      </c>
      <c r="AV632" s="124">
        <v>2400.2712502028994</v>
      </c>
      <c r="AW632" s="124">
        <v>4445.1801789692154</v>
      </c>
      <c r="AX632" s="124">
        <v>10577.007583328306</v>
      </c>
      <c r="AY632" s="124">
        <v>7318.0460563303595</v>
      </c>
      <c r="AZ632" s="124">
        <v>9372.245491770198</v>
      </c>
    </row>
    <row r="633" spans="2:52" ht="15.75">
      <c r="B633" s="141">
        <v>44254</v>
      </c>
      <c r="C633" s="124">
        <v>10043.920431311484</v>
      </c>
      <c r="D633" s="124">
        <v>7661.9834928619766</v>
      </c>
      <c r="E633" s="124">
        <v>10609.531206892731</v>
      </c>
      <c r="F633" s="124">
        <v>11203.667977670868</v>
      </c>
      <c r="G633" s="124">
        <v>8781.5650651409105</v>
      </c>
      <c r="H633" s="124">
        <v>7418.9197073802297</v>
      </c>
      <c r="I633" s="124">
        <v>7865.265425035509</v>
      </c>
      <c r="J633" s="124">
        <v>8875.632523456843</v>
      </c>
      <c r="K633" s="124">
        <v>8695.9680289275475</v>
      </c>
      <c r="L633" s="124">
        <v>9450.0278322849954</v>
      </c>
      <c r="M633" s="124">
        <v>1881.7782559843988</v>
      </c>
      <c r="N633" s="124">
        <v>9571.7119570756677</v>
      </c>
      <c r="O633" s="124">
        <v>9349.9167506052545</v>
      </c>
      <c r="P633" s="124">
        <v>9813.8285247617259</v>
      </c>
      <c r="Q633" s="124">
        <v>10643.988428601766</v>
      </c>
      <c r="R633" s="124">
        <v>9032.7591759097595</v>
      </c>
      <c r="S633" s="124">
        <v>10078.198622893771</v>
      </c>
      <c r="T633" s="124">
        <v>9230.2679545951669</v>
      </c>
      <c r="U633" s="124">
        <v>8100.6089411308831</v>
      </c>
      <c r="V633" s="124">
        <v>6316.437049737523</v>
      </c>
      <c r="W633" s="124">
        <v>3319.4062501195608</v>
      </c>
      <c r="X633" s="124">
        <v>6459.6828182709096</v>
      </c>
      <c r="Y633" s="124">
        <v>8574.3259235962323</v>
      </c>
      <c r="Z633" s="124">
        <v>7790.3526642477227</v>
      </c>
      <c r="AA633" s="124">
        <v>9893.9122815615556</v>
      </c>
      <c r="AB633" s="124">
        <v>9333.115550122262</v>
      </c>
      <c r="AC633" s="124">
        <v>8174.1622206687116</v>
      </c>
      <c r="AD633" s="124">
        <v>13099.740291097423</v>
      </c>
      <c r="AE633" s="124">
        <v>10379.461977883822</v>
      </c>
      <c r="AF633" s="124">
        <v>5523.2325104378806</v>
      </c>
      <c r="AG633" s="124">
        <v>8848.8247669935972</v>
      </c>
      <c r="AH633" s="124">
        <v>8812.3270219664355</v>
      </c>
      <c r="AI633" s="124">
        <v>9522.8432771401385</v>
      </c>
      <c r="AJ633" s="124">
        <v>9404.0322121854315</v>
      </c>
      <c r="AK633" s="124">
        <v>8261.4352565332538</v>
      </c>
      <c r="AL633" s="124">
        <v>10764.510819729825</v>
      </c>
      <c r="AM633" s="124">
        <v>3679.1225789022469</v>
      </c>
      <c r="AN633" s="124">
        <v>7253.7868920212322</v>
      </c>
      <c r="AO633" s="124">
        <v>11869.770010951348</v>
      </c>
      <c r="AP633" s="124">
        <v>10035.765380303841</v>
      </c>
      <c r="AQ633" s="124">
        <v>12688.03653643462</v>
      </c>
      <c r="AR633" s="124">
        <v>11323.93798388251</v>
      </c>
      <c r="AS633" s="124">
        <v>9090.8375178234037</v>
      </c>
      <c r="AT633" s="124">
        <v>11557.026903391392</v>
      </c>
      <c r="AU633" s="124">
        <v>6744.632969259731</v>
      </c>
      <c r="AV633" s="124">
        <v>2415.862184383745</v>
      </c>
      <c r="AW633" s="124">
        <v>4455.9635590789931</v>
      </c>
      <c r="AX633" s="124">
        <v>10589.000604018378</v>
      </c>
      <c r="AY633" s="124">
        <v>7334.3473339121028</v>
      </c>
      <c r="AZ633" s="124">
        <v>9386.6358881676133</v>
      </c>
    </row>
    <row r="634" spans="2:52" ht="15.75">
      <c r="B634" s="141">
        <v>44255</v>
      </c>
      <c r="C634" s="124">
        <v>10064.123043054085</v>
      </c>
      <c r="D634" s="124">
        <v>7678.9534478398464</v>
      </c>
      <c r="E634" s="124">
        <v>10637.730520035666</v>
      </c>
      <c r="F634" s="124">
        <v>11219.341854576056</v>
      </c>
      <c r="G634" s="124">
        <v>8792.2677207289216</v>
      </c>
      <c r="H634" s="124">
        <v>7439.0431709815684</v>
      </c>
      <c r="I634" s="124">
        <v>7887.0548950797756</v>
      </c>
      <c r="J634" s="124">
        <v>8903.7854287955961</v>
      </c>
      <c r="K634" s="124">
        <v>8720.9600208013399</v>
      </c>
      <c r="L634" s="124">
        <v>9477.5849630770645</v>
      </c>
      <c r="M634" s="124">
        <v>1884.8455227591196</v>
      </c>
      <c r="N634" s="124">
        <v>9587.69186986963</v>
      </c>
      <c r="O634" s="124">
        <v>9363.6457504523478</v>
      </c>
      <c r="P634" s="124">
        <v>9825.4315765510819</v>
      </c>
      <c r="Q634" s="124">
        <v>10659.573321669566</v>
      </c>
      <c r="R634" s="124">
        <v>9055.3532326240384</v>
      </c>
      <c r="S634" s="124">
        <v>10089.339592544535</v>
      </c>
      <c r="T634" s="124">
        <v>9245.1596816599867</v>
      </c>
      <c r="U634" s="124">
        <v>8120.3488154344759</v>
      </c>
      <c r="V634" s="124">
        <v>6328.958387287641</v>
      </c>
      <c r="W634" s="124">
        <v>3331.2028587327418</v>
      </c>
      <c r="X634" s="124">
        <v>6473.2606636330702</v>
      </c>
      <c r="Y634" s="124">
        <v>8588.4833822997152</v>
      </c>
      <c r="Z634" s="124">
        <v>7796.073999913785</v>
      </c>
      <c r="AA634" s="124">
        <v>9909.9589051873027</v>
      </c>
      <c r="AB634" s="124">
        <v>9347.9388877497749</v>
      </c>
      <c r="AC634" s="124">
        <v>8195.8521417530337</v>
      </c>
      <c r="AD634" s="124">
        <v>13108.101065642577</v>
      </c>
      <c r="AE634" s="124">
        <v>10393.249880214367</v>
      </c>
      <c r="AF634" s="124">
        <v>5541.4296546419482</v>
      </c>
      <c r="AG634" s="124">
        <v>8887.5700378269012</v>
      </c>
      <c r="AH634" s="124">
        <v>8826.7501614512748</v>
      </c>
      <c r="AI634" s="124">
        <v>9535.0179851744051</v>
      </c>
      <c r="AJ634" s="124">
        <v>9439.8890333166819</v>
      </c>
      <c r="AK634" s="124">
        <v>8276.846439356812</v>
      </c>
      <c r="AL634" s="124">
        <v>10779.255142380371</v>
      </c>
      <c r="AM634" s="124">
        <v>3686.658780018086</v>
      </c>
      <c r="AN634" s="124">
        <v>7273.6242112735099</v>
      </c>
      <c r="AO634" s="124">
        <v>11904.386566187404</v>
      </c>
      <c r="AP634" s="124">
        <v>10056.796984367636</v>
      </c>
      <c r="AQ634" s="124">
        <v>12704.588515381149</v>
      </c>
      <c r="AR634" s="124">
        <v>11342.741763917149</v>
      </c>
      <c r="AS634" s="124">
        <v>9115.285325230454</v>
      </c>
      <c r="AT634" s="124">
        <v>11575.327651115294</v>
      </c>
      <c r="AU634" s="124">
        <v>6762.0827408720806</v>
      </c>
      <c r="AV634" s="124">
        <v>2432.323097270717</v>
      </c>
      <c r="AW634" s="124">
        <v>4466.6024854190327</v>
      </c>
      <c r="AX634" s="124">
        <v>10600.843957306221</v>
      </c>
      <c r="AY634" s="124">
        <v>7350.5609273601522</v>
      </c>
      <c r="AZ634" s="124">
        <v>9402.1370355734052</v>
      </c>
    </row>
    <row r="635" spans="2:52" ht="15.75">
      <c r="B635" s="141">
        <v>44256</v>
      </c>
      <c r="C635" s="124">
        <v>10084.418888655318</v>
      </c>
      <c r="D635" s="124">
        <v>7695.7281214025497</v>
      </c>
      <c r="E635" s="124">
        <v>10664.400812170516</v>
      </c>
      <c r="F635" s="124">
        <v>11235.437705377393</v>
      </c>
      <c r="G635" s="124">
        <v>8802.4421491763987</v>
      </c>
      <c r="H635" s="124">
        <v>7459.7421577036557</v>
      </c>
      <c r="I635" s="124">
        <v>7908.4556967543667</v>
      </c>
      <c r="J635" s="124">
        <v>8930.8086969738051</v>
      </c>
      <c r="K635" s="124">
        <v>8745.6048092962501</v>
      </c>
      <c r="L635" s="124">
        <v>9504.5487295471121</v>
      </c>
      <c r="M635" s="124">
        <v>1888.1044937072602</v>
      </c>
      <c r="N635" s="124">
        <v>9603.6158249899763</v>
      </c>
      <c r="O635" s="124">
        <v>9377.2124103439564</v>
      </c>
      <c r="P635" s="124">
        <v>9836.7184515451536</v>
      </c>
      <c r="Q635" s="124">
        <v>10674.827680979684</v>
      </c>
      <c r="R635" s="124">
        <v>9076.7450015765644</v>
      </c>
      <c r="S635" s="124">
        <v>10100.480562195296</v>
      </c>
      <c r="T635" s="124">
        <v>9260.0268247758759</v>
      </c>
      <c r="U635" s="124">
        <v>8139.0150594473025</v>
      </c>
      <c r="V635" s="124">
        <v>6341.3450359831904</v>
      </c>
      <c r="W635" s="124">
        <v>3343.4883358109755</v>
      </c>
      <c r="X635" s="124">
        <v>6487.1660823820757</v>
      </c>
      <c r="Y635" s="124">
        <v>8602.5243187093474</v>
      </c>
      <c r="Z635" s="124">
        <v>7801.8791305692594</v>
      </c>
      <c r="AA635" s="124">
        <v>9925.3335194479278</v>
      </c>
      <c r="AB635" s="124">
        <v>9362.4547981767155</v>
      </c>
      <c r="AC635" s="124">
        <v>8216.3856484313874</v>
      </c>
      <c r="AD635" s="124">
        <v>13118.730122071056</v>
      </c>
      <c r="AE635" s="124">
        <v>10407.333184844445</v>
      </c>
      <c r="AF635" s="124">
        <v>5558.3450138616654</v>
      </c>
      <c r="AG635" s="124">
        <v>8925.697700358005</v>
      </c>
      <c r="AH635" s="124">
        <v>8840.8939675781166</v>
      </c>
      <c r="AI635" s="124">
        <v>9546.3300281822467</v>
      </c>
      <c r="AJ635" s="124">
        <v>9474.4754296802384</v>
      </c>
      <c r="AK635" s="124">
        <v>8291.6049995294761</v>
      </c>
      <c r="AL635" s="124">
        <v>10794.154706430028</v>
      </c>
      <c r="AM635" s="124">
        <v>3693.8359531257092</v>
      </c>
      <c r="AN635" s="124">
        <v>7294.2114140009244</v>
      </c>
      <c r="AO635" s="124">
        <v>11938.665990967333</v>
      </c>
      <c r="AP635" s="124">
        <v>10076.765909756437</v>
      </c>
      <c r="AQ635" s="124">
        <v>12722.367763010541</v>
      </c>
      <c r="AR635" s="124">
        <v>11360.541448455448</v>
      </c>
      <c r="AS635" s="124">
        <v>9140.0479556783557</v>
      </c>
      <c r="AT635" s="124">
        <v>11592.643625221721</v>
      </c>
      <c r="AU635" s="124">
        <v>6779.5241440921336</v>
      </c>
      <c r="AV635" s="124">
        <v>2451.6915705702691</v>
      </c>
      <c r="AW635" s="124">
        <v>4476.8024223809098</v>
      </c>
      <c r="AX635" s="124">
        <v>10612.417418557257</v>
      </c>
      <c r="AY635" s="124">
        <v>7365.4194023784239</v>
      </c>
      <c r="AZ635" s="124">
        <v>9414.0590963966497</v>
      </c>
    </row>
    <row r="636" spans="2:52" ht="15.75">
      <c r="B636" s="142"/>
    </row>
    <row r="642" spans="3:52" ht="17.25">
      <c r="C642" s="10"/>
      <c r="D642" s="104"/>
      <c r="E642" s="10"/>
      <c r="F642" s="10"/>
      <c r="G642" s="10"/>
      <c r="H642" s="10"/>
      <c r="I642" s="10"/>
      <c r="J642" s="10"/>
      <c r="K642" s="10"/>
      <c r="L642" s="10"/>
      <c r="M642" s="109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10"/>
      <c r="AV642" s="10"/>
      <c r="AW642" s="10"/>
      <c r="AX642" s="10"/>
      <c r="AY642" s="10"/>
      <c r="AZ642" s="10"/>
    </row>
    <row r="643" spans="3:52" ht="17.25"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11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3:52" ht="17.25">
      <c r="C644" s="128"/>
      <c r="D644" s="128"/>
      <c r="E644" s="128"/>
      <c r="F644" s="128"/>
      <c r="G644" s="128"/>
      <c r="H644" s="128"/>
      <c r="I644" s="128"/>
      <c r="J644" s="128"/>
      <c r="K644" s="128"/>
      <c r="L644" s="128"/>
      <c r="M644" s="111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  <c r="AA644" s="128"/>
      <c r="AB644" s="128"/>
      <c r="AC644" s="128"/>
      <c r="AD644" s="128"/>
      <c r="AE644" s="128"/>
      <c r="AF644" s="128"/>
      <c r="AG644" s="128"/>
      <c r="AH644" s="128"/>
      <c r="AI644" s="128"/>
      <c r="AJ644" s="128"/>
      <c r="AK644" s="128"/>
      <c r="AL644" s="128"/>
      <c r="AM644" s="128"/>
      <c r="AN644" s="128"/>
      <c r="AO644" s="128"/>
      <c r="AP644" s="128"/>
      <c r="AQ644" s="128"/>
      <c r="AR644" s="128"/>
      <c r="AS644" s="128"/>
      <c r="AT644" s="128"/>
      <c r="AU644" s="128"/>
      <c r="AV644" s="128"/>
      <c r="AW644" s="128"/>
      <c r="AX644" s="128"/>
      <c r="AY644" s="128"/>
      <c r="AZ644" s="128"/>
    </row>
    <row r="645" spans="3:52">
      <c r="C645" s="113"/>
      <c r="D645" s="113"/>
      <c r="E645" s="113"/>
      <c r="F645" s="113"/>
      <c r="G645" s="110"/>
      <c r="H645" s="110"/>
      <c r="I645" s="110"/>
      <c r="J645" s="110"/>
      <c r="K645" s="110"/>
      <c r="L645" s="110"/>
      <c r="M645" s="111"/>
      <c r="N645" s="110"/>
      <c r="O645" s="110"/>
      <c r="P645" s="110"/>
      <c r="Q645" s="110"/>
      <c r="R645" s="110"/>
      <c r="S645" s="110"/>
      <c r="T645" s="110"/>
      <c r="U645" s="110"/>
      <c r="V645" s="110"/>
      <c r="W645" s="110"/>
      <c r="X645" s="110"/>
      <c r="Y645" s="110"/>
      <c r="Z645" s="110"/>
      <c r="AA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  <c r="AT645" s="113"/>
      <c r="AU645" s="113"/>
      <c r="AV645" s="113"/>
      <c r="AW645" s="113"/>
      <c r="AX645" s="113"/>
      <c r="AY645" s="113"/>
      <c r="AZ645" s="113"/>
    </row>
    <row r="646" spans="3:52">
      <c r="C646" s="113"/>
      <c r="D646" s="113"/>
      <c r="E646" s="113"/>
      <c r="F646" s="113"/>
      <c r="G646" s="110"/>
      <c r="H646" s="110"/>
      <c r="I646" s="110"/>
      <c r="J646" s="110"/>
      <c r="K646" s="110"/>
      <c r="L646" s="110"/>
      <c r="M646" s="111"/>
      <c r="N646" s="110"/>
      <c r="O646" s="110"/>
      <c r="P646" s="110"/>
      <c r="R646" s="110"/>
      <c r="S646" s="110"/>
      <c r="T646" s="110"/>
      <c r="U646" s="110"/>
      <c r="V646" s="110"/>
      <c r="W646" s="110"/>
      <c r="X646" s="110"/>
      <c r="Y646" s="110"/>
      <c r="Z646" s="110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  <c r="AT646" s="113"/>
      <c r="AU646" s="113"/>
      <c r="AV646" s="113"/>
      <c r="AW646" s="113"/>
      <c r="AX646" s="113"/>
      <c r="AY646" s="113"/>
      <c r="AZ646" s="113"/>
    </row>
    <row r="647" spans="3:52">
      <c r="X647" s="110"/>
      <c r="Y647" s="110"/>
      <c r="Z647" s="110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  <c r="AT647" s="113"/>
      <c r="AU647" s="113"/>
      <c r="AV647" s="113"/>
      <c r="AW647" s="113"/>
      <c r="AX647" s="113"/>
      <c r="AY647" s="113"/>
      <c r="AZ647" s="113"/>
    </row>
    <row r="648" spans="3:52">
      <c r="X648" s="110"/>
      <c r="Y648" s="110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  <c r="AT648" s="113"/>
      <c r="AU648" s="113"/>
      <c r="AV648" s="113"/>
      <c r="AW648" s="113"/>
      <c r="AX648" s="113"/>
      <c r="AY648" s="113"/>
      <c r="AZ648" s="113"/>
    </row>
    <row r="649" spans="3:52"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  <c r="AT649" s="113"/>
      <c r="AU649" s="113"/>
      <c r="AV649" s="113"/>
      <c r="AW649" s="113"/>
      <c r="AX649" s="113"/>
      <c r="AY649" s="113"/>
      <c r="AZ649" s="113"/>
    </row>
    <row r="650" spans="3:52"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  <c r="AT650" s="113"/>
      <c r="AU650" s="113"/>
      <c r="AV650" s="113"/>
      <c r="AW650" s="113"/>
      <c r="AX650" s="113"/>
      <c r="AY650" s="113"/>
      <c r="AZ650" s="113"/>
    </row>
    <row r="651" spans="3:52"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  <c r="AT651" s="113"/>
      <c r="AU651" s="113"/>
      <c r="AV651" s="113"/>
      <c r="AW651" s="113"/>
      <c r="AX651" s="113"/>
      <c r="AY651" s="113"/>
      <c r="AZ651" s="113"/>
    </row>
    <row r="652" spans="3:52"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  <c r="AT652" s="113"/>
      <c r="AU652" s="113"/>
      <c r="AV652" s="113"/>
      <c r="AW652" s="113"/>
      <c r="AX652" s="113"/>
      <c r="AY652" s="113"/>
      <c r="AZ652" s="113"/>
    </row>
    <row r="653" spans="3:52"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  <c r="AT653" s="113"/>
      <c r="AU653" s="113"/>
      <c r="AV653" s="113"/>
      <c r="AW653" s="113"/>
      <c r="AX653" s="113"/>
      <c r="AY653" s="113"/>
      <c r="AZ653" s="113"/>
    </row>
    <row r="654" spans="3:52"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  <c r="AT654" s="113"/>
      <c r="AU654" s="113"/>
      <c r="AV654" s="113"/>
      <c r="AW654" s="113"/>
      <c r="AX654" s="113"/>
      <c r="AY654" s="113"/>
      <c r="AZ654" s="113"/>
    </row>
    <row r="655" spans="3:52"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  <c r="AT655" s="113"/>
      <c r="AU655" s="113"/>
      <c r="AV655" s="113"/>
      <c r="AW655" s="113"/>
      <c r="AX655" s="113"/>
      <c r="AY655" s="113"/>
      <c r="AZ655" s="113"/>
    </row>
    <row r="656" spans="3:52"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  <c r="AT656" s="113"/>
      <c r="AU656" s="113"/>
      <c r="AV656" s="113"/>
      <c r="AW656" s="113"/>
      <c r="AX656" s="113"/>
      <c r="AY656" s="113"/>
      <c r="AZ656" s="113"/>
    </row>
    <row r="657" spans="24:52"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  <c r="AT657" s="113"/>
      <c r="AU657" s="113"/>
      <c r="AV657" s="113"/>
      <c r="AW657" s="113"/>
      <c r="AX657" s="113"/>
      <c r="AY657" s="113"/>
      <c r="AZ657" s="113"/>
    </row>
    <row r="658" spans="24:52"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  <c r="AT658" s="113"/>
      <c r="AU658" s="113"/>
      <c r="AV658" s="113"/>
      <c r="AW658" s="113"/>
      <c r="AX658" s="113"/>
      <c r="AY658" s="113"/>
      <c r="AZ658" s="113"/>
    </row>
    <row r="659" spans="24:52"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  <c r="AT659" s="113"/>
      <c r="AU659" s="113"/>
      <c r="AV659" s="113"/>
      <c r="AW659" s="113"/>
      <c r="AX659" s="113"/>
      <c r="AY659" s="113"/>
      <c r="AZ659" s="113"/>
    </row>
    <row r="660" spans="24:52"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  <c r="AT660" s="113"/>
      <c r="AU660" s="113"/>
      <c r="AV660" s="113"/>
      <c r="AW660" s="113"/>
      <c r="AX660" s="113"/>
      <c r="AY660" s="113"/>
      <c r="AZ660" s="113"/>
    </row>
    <row r="661" spans="24:52">
      <c r="X661" s="110"/>
      <c r="Y661" s="110"/>
      <c r="Z661" s="110"/>
      <c r="AA661" s="110"/>
      <c r="AB661" s="113"/>
      <c r="AC661" s="110"/>
      <c r="AD661" s="110"/>
      <c r="AE661" s="110"/>
      <c r="AF661" s="110"/>
      <c r="AG661" s="110"/>
      <c r="AH661" s="110"/>
      <c r="AI661" s="110"/>
      <c r="AJ661" s="110"/>
      <c r="AK661" s="110"/>
      <c r="AL661" s="110"/>
      <c r="AM661" s="110"/>
      <c r="AN661" s="110"/>
      <c r="AO661" s="110"/>
      <c r="AQ661" s="110"/>
      <c r="AR661" s="110"/>
      <c r="AS661" s="110"/>
      <c r="AT661" s="110"/>
      <c r="AU661" s="110"/>
      <c r="AV661" s="110"/>
      <c r="AW661" s="110"/>
      <c r="AX661" s="110"/>
      <c r="AY661" s="110"/>
      <c r="AZ661" s="110"/>
    </row>
    <row r="662" spans="24:52">
      <c r="X662" s="110"/>
      <c r="Y662" s="110"/>
      <c r="Z662" s="110"/>
      <c r="AA662" s="110"/>
      <c r="AB662" s="113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3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</row>
    <row r="663" spans="24:52">
      <c r="X663" s="110"/>
      <c r="Y663" s="110"/>
      <c r="Z663" s="110"/>
      <c r="AA663" s="110"/>
      <c r="AB663" s="113"/>
      <c r="AC663" s="110"/>
      <c r="AD663" s="110"/>
      <c r="AE663" s="110"/>
      <c r="AF663" s="110"/>
      <c r="AG663" s="110"/>
      <c r="AH663" s="110"/>
      <c r="AI663" s="110"/>
      <c r="AJ663" s="110"/>
      <c r="AK663" s="110"/>
      <c r="AL663" s="110"/>
      <c r="AM663" s="110"/>
      <c r="AN663" s="110"/>
      <c r="AO663" s="110"/>
      <c r="AP663" s="113"/>
      <c r="AR663" s="110"/>
      <c r="AS663" s="110"/>
      <c r="AT663" s="110"/>
      <c r="AU663" s="110"/>
      <c r="AV663" s="110"/>
      <c r="AW663" s="110"/>
      <c r="AX663" s="110"/>
      <c r="AY663" s="110"/>
      <c r="AZ663" s="110"/>
    </row>
    <row r="664" spans="24:52">
      <c r="X664" s="110"/>
      <c r="Y664" s="110"/>
      <c r="Z664" s="110"/>
      <c r="AA664" s="110"/>
      <c r="AB664" s="113"/>
      <c r="AC664" s="110"/>
      <c r="AE664" s="110"/>
      <c r="AF664" s="110"/>
      <c r="AG664" s="110"/>
      <c r="AH664" s="110"/>
      <c r="AI664" s="110"/>
      <c r="AJ664" s="110"/>
      <c r="AK664" s="110"/>
      <c r="AL664" s="110"/>
      <c r="AM664" s="110"/>
      <c r="AN664" s="110"/>
      <c r="AO664" s="110"/>
      <c r="AP664" s="110"/>
      <c r="AQ664" s="113"/>
      <c r="AR664" s="110"/>
      <c r="AS664" s="110"/>
      <c r="AT664" s="110"/>
      <c r="AU664" s="110"/>
      <c r="AV664" s="110"/>
      <c r="AW664" s="110"/>
      <c r="AX664" s="110"/>
      <c r="AY664" s="110"/>
      <c r="AZ664" s="110"/>
    </row>
    <row r="665" spans="24:52">
      <c r="X665" s="110"/>
      <c r="Y665" s="110"/>
      <c r="Z665" s="110"/>
      <c r="AA665" s="110"/>
      <c r="AB665" s="113"/>
      <c r="AC665" s="110"/>
      <c r="AD665" s="113"/>
      <c r="AE665" s="110"/>
      <c r="AF665" s="110"/>
      <c r="AG665" s="110"/>
      <c r="AH665" s="110"/>
      <c r="AI665" s="110"/>
      <c r="AJ665" s="110"/>
      <c r="AK665" s="110"/>
      <c r="AL665" s="110"/>
      <c r="AM665" s="110"/>
      <c r="AN665" s="110"/>
      <c r="AO665" s="110"/>
      <c r="AP665" s="110"/>
      <c r="AQ665" s="113"/>
      <c r="AR665" s="110"/>
      <c r="AS665" s="110"/>
      <c r="AT665" s="110"/>
      <c r="AU665" s="110"/>
      <c r="AV665" s="110"/>
      <c r="AW665" s="110"/>
      <c r="AX665" s="110"/>
      <c r="AY665" s="110"/>
      <c r="AZ665" s="110"/>
    </row>
    <row r="666" spans="24:52">
      <c r="X666" s="110"/>
      <c r="Y666" s="110"/>
      <c r="Z666" s="110"/>
      <c r="AA666" s="110"/>
      <c r="AB666" s="113"/>
      <c r="AC666" s="110"/>
      <c r="AD666" s="113"/>
      <c r="AE666" s="110"/>
      <c r="AF666" s="110"/>
      <c r="AG666" s="110"/>
      <c r="AH666" s="110"/>
      <c r="AI666" s="110"/>
      <c r="AJ666" s="110"/>
      <c r="AK666" s="110"/>
      <c r="AL666" s="110"/>
      <c r="AM666" s="110"/>
      <c r="AN666" s="110"/>
      <c r="AO666" s="110"/>
      <c r="AP666" s="110"/>
      <c r="AQ666" s="113"/>
      <c r="AR666" s="110"/>
      <c r="AS666" s="110"/>
      <c r="AT666" s="110"/>
      <c r="AU666" s="110"/>
      <c r="AV666" s="110"/>
      <c r="AW666" s="110"/>
      <c r="AX666" s="110"/>
      <c r="AY666" s="110"/>
      <c r="AZ666" s="110"/>
    </row>
    <row r="667" spans="24:52">
      <c r="X667" s="110"/>
      <c r="Y667" s="110"/>
      <c r="Z667" s="110"/>
      <c r="AA667" s="110"/>
      <c r="AB667" s="113"/>
      <c r="AC667" s="110"/>
      <c r="AD667" s="113"/>
      <c r="AE667" s="110"/>
      <c r="AF667" s="110"/>
      <c r="AG667" s="110"/>
      <c r="AH667" s="110"/>
      <c r="AI667" s="110"/>
      <c r="AJ667" s="110"/>
      <c r="AK667" s="110"/>
      <c r="AL667" s="110"/>
      <c r="AM667" s="110"/>
      <c r="AN667" s="110"/>
      <c r="AO667" s="110"/>
      <c r="AP667" s="110"/>
      <c r="AQ667" s="113"/>
      <c r="AR667" s="110"/>
      <c r="AS667" s="110"/>
      <c r="AT667" s="110"/>
      <c r="AV667" s="110"/>
      <c r="AW667" s="110"/>
      <c r="AY667" s="110"/>
      <c r="AZ667" s="110"/>
    </row>
    <row r="668" spans="24:52">
      <c r="X668" s="110"/>
      <c r="Y668" s="110"/>
      <c r="Z668" s="110"/>
      <c r="AA668" s="110"/>
      <c r="AB668" s="113"/>
      <c r="AC668" s="110"/>
      <c r="AD668" s="113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3"/>
      <c r="AR668" s="110"/>
      <c r="AS668" s="110"/>
      <c r="AT668" s="110"/>
      <c r="AU668" s="110"/>
      <c r="AV668" s="110"/>
      <c r="AW668" s="110"/>
      <c r="AX668" s="113"/>
      <c r="AY668" s="110"/>
      <c r="AZ668" s="110"/>
    </row>
    <row r="669" spans="24:52">
      <c r="AA669" s="110"/>
      <c r="AB669" s="113"/>
      <c r="AC669" s="110"/>
      <c r="AD669" s="113"/>
      <c r="AE669" s="110"/>
      <c r="AF669" s="110"/>
      <c r="AG669" s="110"/>
      <c r="AH669" s="110"/>
      <c r="AI669" s="110"/>
      <c r="AJ669" s="110"/>
      <c r="AK669" s="110"/>
      <c r="AL669" s="110"/>
      <c r="AM669" s="110"/>
      <c r="AN669" s="110"/>
      <c r="AO669" s="110"/>
      <c r="AP669" s="110"/>
      <c r="AQ669" s="113"/>
      <c r="AR669" s="110"/>
      <c r="AS669" s="110"/>
      <c r="AT669" s="110"/>
      <c r="AU669" s="110"/>
      <c r="AV669" s="110"/>
      <c r="AW669" s="110"/>
      <c r="AX669" s="113"/>
      <c r="AY669" s="110"/>
      <c r="AZ669" s="110"/>
    </row>
    <row r="670" spans="24:52">
      <c r="AA670" s="110"/>
      <c r="AB670" s="113"/>
      <c r="AC670" s="110"/>
      <c r="AD670" s="113"/>
      <c r="AE670" s="110"/>
      <c r="AF670" s="110"/>
      <c r="AG670" s="110"/>
      <c r="AH670" s="110"/>
      <c r="AI670" s="110"/>
      <c r="AJ670" s="110"/>
      <c r="AK670" s="110"/>
      <c r="AL670" s="110"/>
      <c r="AM670" s="110"/>
      <c r="AN670" s="110"/>
      <c r="AO670" s="110"/>
      <c r="AP670" s="110"/>
      <c r="AQ670" s="113"/>
      <c r="AR670" s="110"/>
      <c r="AS670" s="110"/>
      <c r="AT670" s="110"/>
      <c r="AU670" s="110"/>
      <c r="AV670" s="110"/>
      <c r="AW670" s="110"/>
      <c r="AX670" s="113"/>
      <c r="AY670" s="110"/>
      <c r="AZ670" s="110"/>
    </row>
    <row r="671" spans="24:52">
      <c r="AA671" s="110"/>
      <c r="AB671" s="110"/>
      <c r="AC671" s="110"/>
      <c r="AD671" s="113"/>
      <c r="AF671" s="110"/>
      <c r="AG671" s="110"/>
      <c r="AH671" s="110"/>
      <c r="AI671" s="110"/>
      <c r="AJ671" s="110"/>
      <c r="AK671" s="110"/>
      <c r="AL671" s="110"/>
      <c r="AM671" s="110"/>
      <c r="AN671" s="110"/>
      <c r="AO671" s="110"/>
      <c r="AP671" s="110"/>
      <c r="AQ671" s="113"/>
      <c r="AR671" s="110"/>
      <c r="AS671" s="110"/>
      <c r="AT671" s="110"/>
      <c r="AU671" s="110"/>
      <c r="AV671" s="110"/>
      <c r="AW671" s="110"/>
      <c r="AX671" s="113"/>
      <c r="AY671" s="110"/>
      <c r="AZ671" s="110"/>
    </row>
    <row r="672" spans="24:52">
      <c r="AA672" s="110"/>
      <c r="AB672" s="110"/>
      <c r="AC672" s="110"/>
      <c r="AD672" s="113"/>
      <c r="AE672" s="113"/>
      <c r="AF672" s="110"/>
      <c r="AG672" s="110"/>
      <c r="AH672" s="110"/>
      <c r="AI672" s="110"/>
      <c r="AJ672" s="110"/>
      <c r="AK672" s="110"/>
      <c r="AL672" s="110"/>
      <c r="AM672" s="110"/>
      <c r="AN672" s="110"/>
      <c r="AO672" s="110"/>
      <c r="AP672" s="110"/>
      <c r="AQ672" s="113"/>
      <c r="AR672" s="110"/>
      <c r="AS672" s="110"/>
      <c r="AT672" s="110"/>
      <c r="AU672" s="110"/>
      <c r="AV672" s="110"/>
      <c r="AW672" s="110"/>
      <c r="AX672" s="113"/>
      <c r="AY672" s="110"/>
    </row>
    <row r="673" spans="24:52">
      <c r="AA673" s="110"/>
      <c r="AB673" s="110"/>
      <c r="AC673" s="110"/>
      <c r="AD673" s="113"/>
      <c r="AE673" s="113"/>
      <c r="AF673" s="110"/>
      <c r="AG673" s="110"/>
      <c r="AH673" s="110"/>
      <c r="AI673" s="110"/>
      <c r="AJ673" s="110"/>
      <c r="AK673" s="110"/>
      <c r="AM673" s="110"/>
      <c r="AN673" s="110"/>
      <c r="AO673" s="110"/>
      <c r="AP673" s="110"/>
      <c r="AQ673" s="113"/>
      <c r="AR673" s="110"/>
      <c r="AS673" s="110"/>
      <c r="AT673" s="110"/>
      <c r="AU673" s="110"/>
      <c r="AV673" s="110"/>
      <c r="AW673" s="110"/>
      <c r="AX673" s="113"/>
      <c r="AY673" s="110"/>
      <c r="AZ673" s="113"/>
    </row>
    <row r="674" spans="24:52">
      <c r="AA674" s="110"/>
      <c r="AB674" s="110"/>
      <c r="AC674" s="110"/>
      <c r="AD674" s="113"/>
      <c r="AE674" s="113"/>
      <c r="AF674" s="110"/>
      <c r="AG674" s="110"/>
      <c r="AH674" s="110"/>
      <c r="AI674" s="110"/>
      <c r="AJ674" s="110"/>
      <c r="AK674" s="110"/>
      <c r="AL674" s="113"/>
      <c r="AM674" s="110"/>
      <c r="AN674" s="110"/>
      <c r="AO674" s="110"/>
      <c r="AP674" s="110"/>
      <c r="AQ674" s="113"/>
      <c r="AR674" s="110"/>
      <c r="AS674" s="110"/>
      <c r="AU674" s="110"/>
      <c r="AV674" s="110"/>
      <c r="AW674" s="110"/>
      <c r="AX674" s="113"/>
      <c r="AY674" s="110"/>
      <c r="AZ674" s="113"/>
    </row>
    <row r="675" spans="24:52">
      <c r="AA675" s="110"/>
      <c r="AB675" s="110"/>
      <c r="AC675" s="110"/>
      <c r="AD675" s="113"/>
      <c r="AE675" s="113"/>
      <c r="AF675" s="110"/>
      <c r="AH675" s="110"/>
      <c r="AI675" s="110"/>
      <c r="AJ675" s="110"/>
      <c r="AK675" s="110"/>
      <c r="AL675" s="113"/>
      <c r="AM675" s="110"/>
      <c r="AN675" s="110"/>
      <c r="AO675" s="110"/>
      <c r="AP675" s="110"/>
      <c r="AQ675" s="113"/>
      <c r="AR675" s="110"/>
      <c r="AT675" s="113"/>
      <c r="AU675" s="110"/>
      <c r="AV675" s="110"/>
      <c r="AW675" s="110"/>
      <c r="AX675" s="113"/>
      <c r="AY675" s="110"/>
      <c r="AZ675" s="113"/>
    </row>
    <row r="676" spans="24:52">
      <c r="AA676" s="110"/>
      <c r="AB676" s="110"/>
      <c r="AC676" s="110"/>
      <c r="AD676" s="113"/>
      <c r="AE676" s="113"/>
      <c r="AF676" s="110"/>
      <c r="AG676" s="113"/>
      <c r="AH676" s="110"/>
      <c r="AI676" s="110"/>
      <c r="AJ676" s="110"/>
      <c r="AK676" s="110"/>
      <c r="AL676" s="113"/>
      <c r="AM676" s="110"/>
      <c r="AN676" s="110"/>
      <c r="AO676" s="110"/>
      <c r="AP676" s="110"/>
      <c r="AQ676" s="113"/>
      <c r="AR676" s="110"/>
      <c r="AS676" s="113"/>
      <c r="AT676" s="113"/>
      <c r="AU676" s="110"/>
      <c r="AV676" s="110"/>
      <c r="AW676" s="110"/>
      <c r="AX676" s="113"/>
      <c r="AY676" s="110"/>
      <c r="AZ676" s="113"/>
    </row>
    <row r="677" spans="24:52">
      <c r="AA677" s="110"/>
      <c r="AB677" s="110"/>
      <c r="AC677" s="110"/>
      <c r="AD677" s="113"/>
      <c r="AE677" s="113"/>
      <c r="AF677" s="110"/>
      <c r="AG677" s="113"/>
      <c r="AI677" s="110"/>
      <c r="AJ677" s="110"/>
      <c r="AK677" s="110"/>
      <c r="AL677" s="113"/>
      <c r="AM677" s="110"/>
      <c r="AN677" s="110"/>
      <c r="AO677" s="110"/>
      <c r="AP677" s="110"/>
      <c r="AQ677" s="113"/>
      <c r="AR677" s="110"/>
      <c r="AS677" s="113"/>
      <c r="AT677" s="113"/>
      <c r="AU677" s="110"/>
      <c r="AV677" s="110"/>
      <c r="AW677" s="110"/>
      <c r="AX677" s="113"/>
      <c r="AY677" s="110"/>
      <c r="AZ677" s="113"/>
    </row>
    <row r="678" spans="24:52">
      <c r="AA678" s="110"/>
      <c r="AB678" s="110"/>
      <c r="AC678" s="110"/>
      <c r="AD678" s="113"/>
      <c r="AE678" s="113"/>
      <c r="AF678" s="110"/>
      <c r="AG678" s="113"/>
      <c r="AH678" s="113"/>
      <c r="AI678" s="110"/>
      <c r="AJ678" s="110"/>
      <c r="AL678" s="113"/>
      <c r="AM678" s="110"/>
      <c r="AN678" s="110"/>
      <c r="AO678" s="110"/>
      <c r="AP678" s="110"/>
      <c r="AQ678" s="113"/>
      <c r="AR678" s="110"/>
      <c r="AS678" s="113"/>
      <c r="AT678" s="113"/>
      <c r="AU678" s="110"/>
      <c r="AV678" s="110"/>
      <c r="AW678" s="110"/>
      <c r="AX678" s="113"/>
      <c r="AY678" s="110"/>
      <c r="AZ678" s="113"/>
    </row>
    <row r="679" spans="24:52">
      <c r="X679" s="113"/>
      <c r="Y679" s="113"/>
      <c r="Z679" s="113"/>
      <c r="AA679" s="110"/>
      <c r="AB679" s="110"/>
      <c r="AC679" s="110"/>
      <c r="AD679" s="113"/>
      <c r="AE679" s="113"/>
      <c r="AF679" s="110"/>
      <c r="AG679" s="113"/>
      <c r="AH679" s="113"/>
      <c r="AI679" s="110"/>
      <c r="AJ679" s="110"/>
      <c r="AK679" s="113"/>
      <c r="AL679" s="113"/>
      <c r="AM679" s="110"/>
      <c r="AN679" s="110"/>
      <c r="AO679" s="110"/>
      <c r="AP679" s="110"/>
      <c r="AQ679" s="113"/>
      <c r="AR679" s="110"/>
      <c r="AS679" s="113"/>
      <c r="AT679" s="113"/>
      <c r="AU679" s="110"/>
      <c r="AW679" s="110"/>
      <c r="AX679" s="113"/>
      <c r="AZ679" s="113"/>
    </row>
    <row r="680" spans="24:52">
      <c r="X680" s="113"/>
      <c r="Y680" s="113"/>
      <c r="Z680" s="113"/>
      <c r="AA680" s="110"/>
      <c r="AB680" s="110"/>
      <c r="AC680" s="110"/>
      <c r="AD680" s="113"/>
      <c r="AE680" s="113"/>
      <c r="AF680" s="110"/>
      <c r="AG680" s="113"/>
      <c r="AH680" s="113"/>
      <c r="AI680" s="110"/>
      <c r="AJ680" s="110"/>
      <c r="AK680" s="113"/>
      <c r="AL680" s="113"/>
      <c r="AM680" s="110"/>
      <c r="AN680" s="110"/>
      <c r="AO680" s="110"/>
      <c r="AP680" s="110"/>
      <c r="AQ680" s="113"/>
      <c r="AR680" s="110"/>
      <c r="AS680" s="113"/>
      <c r="AT680" s="113"/>
      <c r="AU680" s="110"/>
      <c r="AV680" s="110"/>
      <c r="AW680" s="110"/>
      <c r="AX680" s="113"/>
      <c r="AY680" s="113"/>
      <c r="AZ680" s="113"/>
    </row>
    <row r="681" spans="24:52">
      <c r="X681" s="113"/>
      <c r="Y681" s="113"/>
      <c r="Z681" s="113"/>
      <c r="AA681" s="110"/>
      <c r="AB681" s="110"/>
      <c r="AC681" s="110"/>
      <c r="AD681" s="113"/>
      <c r="AE681" s="113"/>
      <c r="AF681" s="110"/>
      <c r="AG681" s="113"/>
      <c r="AH681" s="113"/>
      <c r="AI681" s="110"/>
      <c r="AJ681" s="110"/>
      <c r="AK681" s="113"/>
      <c r="AL681" s="113"/>
      <c r="AM681" s="110"/>
      <c r="AN681" s="110"/>
      <c r="AO681" s="110"/>
      <c r="AP681" s="110"/>
      <c r="AQ681" s="113"/>
      <c r="AR681" s="110"/>
      <c r="AS681" s="113"/>
      <c r="AT681" s="113"/>
      <c r="AU681" s="110"/>
      <c r="AV681" s="113"/>
      <c r="AW681" s="110"/>
      <c r="AX681" s="113"/>
      <c r="AY681" s="113"/>
      <c r="AZ681" s="113"/>
    </row>
    <row r="682" spans="24:52">
      <c r="X682" s="113"/>
      <c r="Y682" s="113"/>
      <c r="Z682" s="113"/>
      <c r="AA682" s="110"/>
      <c r="AB682" s="110"/>
      <c r="AC682" s="110"/>
      <c r="AD682" s="113"/>
      <c r="AE682" s="113"/>
      <c r="AF682" s="110"/>
      <c r="AG682" s="113"/>
      <c r="AH682" s="113"/>
      <c r="AI682" s="110"/>
      <c r="AJ682" s="110"/>
      <c r="AK682" s="113"/>
      <c r="AL682" s="113"/>
      <c r="AM682" s="110"/>
      <c r="AN682" s="110"/>
      <c r="AO682" s="110"/>
      <c r="AP682" s="110"/>
      <c r="AQ682" s="113"/>
      <c r="AR682" s="110"/>
      <c r="AS682" s="113"/>
      <c r="AT682" s="113"/>
      <c r="AU682" s="110"/>
      <c r="AV682" s="113"/>
      <c r="AW682" s="110"/>
      <c r="AX682" s="113"/>
      <c r="AY682" s="113"/>
      <c r="AZ682" s="113"/>
    </row>
    <row r="683" spans="24:52">
      <c r="X683" s="113"/>
      <c r="Y683" s="113"/>
      <c r="Z683" s="113"/>
      <c r="AA683" s="110"/>
      <c r="AB683" s="110"/>
      <c r="AC683" s="110"/>
      <c r="AD683" s="113"/>
      <c r="AE683" s="113"/>
      <c r="AF683" s="110"/>
      <c r="AG683" s="113"/>
      <c r="AH683" s="113"/>
      <c r="AI683" s="110"/>
      <c r="AJ683" s="110"/>
      <c r="AK683" s="113"/>
      <c r="AL683" s="113"/>
      <c r="AM683" s="110"/>
      <c r="AN683" s="110"/>
      <c r="AO683" s="110"/>
      <c r="AP683" s="110"/>
      <c r="AQ683" s="113"/>
      <c r="AR683" s="110"/>
      <c r="AS683" s="113"/>
      <c r="AT683" s="113"/>
      <c r="AU683" s="110"/>
      <c r="AV683" s="113"/>
      <c r="AW683" s="110"/>
      <c r="AX683" s="113"/>
      <c r="AY683" s="113"/>
      <c r="AZ683" s="113"/>
    </row>
    <row r="684" spans="24:52">
      <c r="X684" s="113"/>
      <c r="Y684" s="113"/>
      <c r="Z684" s="113"/>
      <c r="AA684" s="110"/>
      <c r="AB684" s="110"/>
      <c r="AC684" s="110"/>
      <c r="AD684" s="113"/>
      <c r="AE684" s="113"/>
      <c r="AF684" s="110"/>
      <c r="AG684" s="113"/>
      <c r="AH684" s="113"/>
      <c r="AI684" s="110"/>
      <c r="AJ684" s="110"/>
      <c r="AK684" s="113"/>
      <c r="AL684" s="113"/>
      <c r="AM684" s="110"/>
      <c r="AN684" s="110"/>
      <c r="AO684" s="110"/>
      <c r="AP684" s="110"/>
      <c r="AQ684" s="113"/>
      <c r="AR684" s="110"/>
      <c r="AS684" s="113"/>
      <c r="AT684" s="113"/>
      <c r="AU684" s="110"/>
      <c r="AV684" s="113"/>
      <c r="AW684" s="110"/>
      <c r="AX684" s="113"/>
      <c r="AY684" s="113"/>
      <c r="AZ684" s="113"/>
    </row>
    <row r="685" spans="24:52">
      <c r="X685" s="113"/>
      <c r="Y685" s="113"/>
      <c r="Z685" s="113"/>
      <c r="AA685" s="110"/>
      <c r="AB685" s="110"/>
      <c r="AC685" s="110"/>
      <c r="AD685" s="113"/>
      <c r="AE685" s="113"/>
      <c r="AF685" s="110"/>
      <c r="AG685" s="113"/>
      <c r="AH685" s="113"/>
      <c r="AI685" s="110"/>
      <c r="AJ685" s="110"/>
      <c r="AK685" s="113"/>
      <c r="AL685" s="113"/>
      <c r="AM685" s="110"/>
      <c r="AN685" s="110"/>
      <c r="AO685" s="110"/>
      <c r="AP685" s="110"/>
      <c r="AQ685" s="113"/>
      <c r="AR685" s="110"/>
      <c r="AS685" s="113"/>
      <c r="AT685" s="113"/>
      <c r="AU685" s="110"/>
      <c r="AV685" s="113"/>
      <c r="AW685" s="110"/>
      <c r="AX685" s="113"/>
      <c r="AY685" s="113"/>
      <c r="AZ685" s="113"/>
    </row>
    <row r="686" spans="24:52">
      <c r="X686" s="113"/>
      <c r="Y686" s="113"/>
      <c r="Z686" s="113"/>
      <c r="AA686" s="110"/>
      <c r="AB686" s="110"/>
      <c r="AC686" s="110"/>
      <c r="AD686" s="113"/>
      <c r="AE686" s="113"/>
      <c r="AF686" s="110"/>
      <c r="AG686" s="113"/>
      <c r="AH686" s="113"/>
      <c r="AI686" s="110"/>
      <c r="AJ686" s="110"/>
      <c r="AK686" s="113"/>
      <c r="AL686" s="113"/>
      <c r="AM686" s="110"/>
      <c r="AN686" s="110"/>
      <c r="AO686" s="110"/>
      <c r="AP686" s="110"/>
      <c r="AQ686" s="113"/>
      <c r="AR686" s="110"/>
      <c r="AS686" s="113"/>
      <c r="AT686" s="113"/>
      <c r="AU686" s="110"/>
      <c r="AV686" s="113"/>
      <c r="AW686" s="110"/>
      <c r="AX686" s="113"/>
      <c r="AY686" s="113"/>
      <c r="AZ686" s="113"/>
    </row>
    <row r="687" spans="24:52">
      <c r="X687" s="113"/>
      <c r="Y687" s="113"/>
      <c r="Z687" s="113"/>
      <c r="AA687" s="110"/>
      <c r="AB687" s="110"/>
      <c r="AC687" s="110"/>
      <c r="AD687" s="110"/>
      <c r="AE687" s="113"/>
      <c r="AF687" s="110"/>
      <c r="AG687" s="113"/>
      <c r="AH687" s="113"/>
      <c r="AI687" s="110"/>
      <c r="AJ687" s="110"/>
      <c r="AK687" s="113"/>
      <c r="AL687" s="113"/>
      <c r="AN687" s="110"/>
      <c r="AO687" s="110"/>
      <c r="AP687" s="110"/>
      <c r="AQ687" s="113"/>
      <c r="AR687" s="110"/>
      <c r="AS687" s="113"/>
      <c r="AT687" s="113"/>
      <c r="AU687" s="110"/>
      <c r="AV687" s="113"/>
      <c r="AW687" s="110"/>
      <c r="AX687" s="113"/>
      <c r="AY687" s="113"/>
      <c r="AZ687" s="113"/>
    </row>
    <row r="688" spans="24:52">
      <c r="X688" s="113"/>
      <c r="Y688" s="113"/>
      <c r="Z688" s="113"/>
      <c r="AA688" s="110"/>
      <c r="AB688" s="110"/>
      <c r="AC688" s="110"/>
      <c r="AD688" s="110"/>
      <c r="AE688" s="113"/>
      <c r="AF688" s="110"/>
      <c r="AG688" s="113"/>
      <c r="AH688" s="113"/>
      <c r="AI688" s="110"/>
      <c r="AJ688" s="110"/>
      <c r="AK688" s="113"/>
      <c r="AL688" s="113"/>
      <c r="AM688" s="113"/>
      <c r="AN688" s="110"/>
      <c r="AP688" s="110"/>
      <c r="AQ688" s="110"/>
      <c r="AR688" s="110"/>
      <c r="AS688" s="113"/>
      <c r="AT688" s="113"/>
      <c r="AU688" s="110"/>
      <c r="AV688" s="113"/>
      <c r="AW688" s="110"/>
      <c r="AX688" s="113"/>
      <c r="AY688" s="113"/>
      <c r="AZ688" s="113"/>
    </row>
    <row r="689" spans="3:52">
      <c r="X689" s="113"/>
      <c r="Y689" s="113"/>
      <c r="Z689" s="113"/>
      <c r="AA689" s="110"/>
      <c r="AB689" s="110"/>
      <c r="AC689" s="110"/>
      <c r="AD689" s="110"/>
      <c r="AE689" s="113"/>
      <c r="AF689" s="110"/>
      <c r="AG689" s="113"/>
      <c r="AH689" s="113"/>
      <c r="AI689" s="110"/>
      <c r="AJ689" s="110"/>
      <c r="AK689" s="113"/>
      <c r="AL689" s="113"/>
      <c r="AM689" s="113"/>
      <c r="AN689" s="110"/>
      <c r="AO689" s="113"/>
      <c r="AP689" s="110"/>
      <c r="AQ689" s="110"/>
      <c r="AR689" s="110"/>
      <c r="AS689" s="113"/>
      <c r="AT689" s="113"/>
      <c r="AU689" s="110"/>
      <c r="AV689" s="113"/>
      <c r="AW689" s="110"/>
      <c r="AX689" s="113"/>
      <c r="AY689" s="113"/>
      <c r="AZ689" s="113"/>
    </row>
    <row r="690" spans="3:52">
      <c r="X690" s="113"/>
      <c r="Y690" s="113"/>
      <c r="Z690" s="113"/>
      <c r="AA690" s="110"/>
      <c r="AB690" s="110"/>
      <c r="AC690" s="110"/>
      <c r="AD690" s="110"/>
      <c r="AE690" s="113"/>
      <c r="AF690" s="110"/>
      <c r="AG690" s="113"/>
      <c r="AH690" s="113"/>
      <c r="AJ690" s="110"/>
      <c r="AK690" s="113"/>
      <c r="AL690" s="113"/>
      <c r="AM690" s="113"/>
      <c r="AN690" s="110"/>
      <c r="AO690" s="113"/>
      <c r="AP690" s="110"/>
      <c r="AQ690" s="110"/>
      <c r="AR690" s="110"/>
      <c r="AS690" s="113"/>
      <c r="AT690" s="113"/>
      <c r="AU690" s="110"/>
      <c r="AV690" s="113"/>
      <c r="AW690" s="110"/>
      <c r="AX690" s="113"/>
      <c r="AY690" s="113"/>
      <c r="AZ690" s="113"/>
    </row>
    <row r="691" spans="3:52">
      <c r="X691" s="113"/>
      <c r="Y691" s="113"/>
      <c r="Z691" s="113"/>
      <c r="AA691" s="110"/>
      <c r="AB691" s="110"/>
      <c r="AC691" s="110"/>
      <c r="AD691" s="110"/>
      <c r="AE691" s="113"/>
      <c r="AF691" s="110"/>
      <c r="AG691" s="113"/>
      <c r="AH691" s="113"/>
      <c r="AI691" s="113"/>
      <c r="AJ691" s="110"/>
      <c r="AK691" s="113"/>
      <c r="AL691" s="113"/>
      <c r="AM691" s="113"/>
      <c r="AN691" s="110"/>
      <c r="AO691" s="113"/>
      <c r="AP691" s="110"/>
      <c r="AQ691" s="110"/>
      <c r="AR691" s="110"/>
      <c r="AS691" s="113"/>
      <c r="AT691" s="113"/>
      <c r="AU691" s="110"/>
      <c r="AV691" s="113"/>
      <c r="AW691" s="110"/>
      <c r="AX691" s="113"/>
      <c r="AY691" s="113"/>
      <c r="AZ691" s="113"/>
    </row>
    <row r="692" spans="3:52">
      <c r="X692" s="113"/>
      <c r="Y692" s="113"/>
      <c r="Z692" s="113"/>
      <c r="AA692" s="110"/>
      <c r="AB692" s="110"/>
      <c r="AC692" s="110"/>
      <c r="AD692" s="110"/>
      <c r="AE692" s="113"/>
      <c r="AF692" s="110"/>
      <c r="AG692" s="113"/>
      <c r="AH692" s="113"/>
      <c r="AI692" s="113"/>
      <c r="AJ692" s="110"/>
      <c r="AK692" s="113"/>
      <c r="AL692" s="113"/>
      <c r="AM692" s="113"/>
      <c r="AN692" s="110"/>
      <c r="AO692" s="113"/>
      <c r="AP692" s="110"/>
      <c r="AQ692" s="110"/>
      <c r="AR692" s="110"/>
      <c r="AS692" s="113"/>
      <c r="AT692" s="113"/>
      <c r="AU692" s="110"/>
      <c r="AV692" s="113"/>
      <c r="AX692" s="110"/>
      <c r="AY692" s="113"/>
      <c r="AZ692" s="113"/>
    </row>
    <row r="693" spans="3:52">
      <c r="X693" s="113"/>
      <c r="Y693" s="113"/>
      <c r="Z693" s="113"/>
      <c r="AA693" s="110"/>
      <c r="AB693" s="110"/>
      <c r="AC693" s="110"/>
      <c r="AD693" s="110"/>
      <c r="AE693" s="113"/>
      <c r="AF693" s="110"/>
      <c r="AG693" s="113"/>
      <c r="AH693" s="113"/>
      <c r="AI693" s="113"/>
      <c r="AJ693" s="110"/>
      <c r="AK693" s="113"/>
      <c r="AL693" s="113"/>
      <c r="AM693" s="113"/>
      <c r="AN693" s="110"/>
      <c r="AO693" s="113"/>
      <c r="AP693" s="110"/>
      <c r="AQ693" s="110"/>
      <c r="AR693" s="110"/>
      <c r="AS693" s="113"/>
      <c r="AT693" s="113"/>
      <c r="AU693" s="110"/>
      <c r="AV693" s="113"/>
      <c r="AW693" s="113"/>
      <c r="AX693" s="110"/>
      <c r="AY693" s="113"/>
      <c r="AZ693" s="113"/>
    </row>
    <row r="694" spans="3:52">
      <c r="X694" s="113"/>
      <c r="Y694" s="113"/>
      <c r="Z694" s="113"/>
      <c r="AA694" s="110"/>
      <c r="AB694" s="110"/>
      <c r="AC694" s="110"/>
      <c r="AD694" s="110"/>
      <c r="AE694" s="110"/>
      <c r="AF694" s="110"/>
      <c r="AG694" s="113"/>
      <c r="AH694" s="113"/>
      <c r="AI694" s="113"/>
      <c r="AJ694" s="110"/>
      <c r="AK694" s="113"/>
      <c r="AL694" s="113"/>
      <c r="AM694" s="113"/>
      <c r="AN694" s="110"/>
      <c r="AO694" s="113"/>
      <c r="AP694" s="110"/>
      <c r="AQ694" s="110"/>
      <c r="AR694" s="110"/>
      <c r="AS694" s="113"/>
      <c r="AT694" s="113"/>
      <c r="AU694" s="110"/>
      <c r="AV694" s="113"/>
      <c r="AW694" s="113"/>
      <c r="AX694" s="110"/>
      <c r="AY694" s="113"/>
      <c r="AZ694" s="113"/>
    </row>
    <row r="695" spans="3:52">
      <c r="X695" s="113"/>
      <c r="Y695" s="113"/>
      <c r="Z695" s="113"/>
      <c r="AA695" s="110"/>
      <c r="AB695" s="110"/>
      <c r="AC695" s="110"/>
      <c r="AD695" s="110"/>
      <c r="AE695" s="110"/>
      <c r="AF695" s="110"/>
      <c r="AG695" s="113"/>
      <c r="AH695" s="113"/>
      <c r="AI695" s="113"/>
      <c r="AJ695" s="110"/>
      <c r="AK695" s="113"/>
      <c r="AL695" s="113"/>
      <c r="AM695" s="113"/>
      <c r="AO695" s="113"/>
      <c r="AP695" s="110"/>
      <c r="AQ695" s="110"/>
      <c r="AR695" s="110"/>
      <c r="AS695" s="113"/>
      <c r="AT695" s="113"/>
      <c r="AU695" s="110"/>
      <c r="AV695" s="113"/>
      <c r="AW695" s="113"/>
      <c r="AX695" s="110"/>
      <c r="AY695" s="113"/>
      <c r="AZ695" s="113"/>
    </row>
    <row r="696" spans="3:52">
      <c r="X696" s="113"/>
      <c r="Y696" s="113"/>
      <c r="Z696" s="113"/>
      <c r="AA696" s="110"/>
      <c r="AB696" s="110"/>
      <c r="AC696" s="110"/>
      <c r="AD696" s="110"/>
      <c r="AE696" s="110"/>
      <c r="AF696" s="110"/>
      <c r="AG696" s="113"/>
      <c r="AH696" s="113"/>
      <c r="AI696" s="113"/>
      <c r="AJ696" s="110"/>
      <c r="AK696" s="113"/>
      <c r="AL696" s="113"/>
      <c r="AM696" s="113"/>
      <c r="AN696" s="113"/>
      <c r="AO696" s="113"/>
      <c r="AP696" s="110"/>
      <c r="AQ696" s="110"/>
      <c r="AR696" s="110"/>
      <c r="AS696" s="113"/>
      <c r="AT696" s="113"/>
      <c r="AU696" s="110"/>
      <c r="AV696" s="113"/>
      <c r="AW696" s="113"/>
      <c r="AX696" s="110"/>
      <c r="AY696" s="113"/>
      <c r="AZ696" s="113"/>
    </row>
    <row r="697" spans="3:52">
      <c r="X697" s="113"/>
      <c r="Y697" s="113"/>
      <c r="Z697" s="113"/>
      <c r="AA697" s="110"/>
      <c r="AB697" s="110"/>
      <c r="AC697" s="110"/>
      <c r="AD697" s="110"/>
      <c r="AE697" s="110"/>
      <c r="AF697" s="110"/>
      <c r="AG697" s="113"/>
      <c r="AH697" s="113"/>
      <c r="AI697" s="113"/>
      <c r="AJ697" s="110"/>
      <c r="AK697" s="113"/>
      <c r="AL697" s="113"/>
      <c r="AM697" s="113"/>
      <c r="AN697" s="113"/>
      <c r="AO697" s="113"/>
      <c r="AP697" s="110"/>
      <c r="AQ697" s="110"/>
      <c r="AR697" s="110"/>
      <c r="AS697" s="113"/>
      <c r="AT697" s="113"/>
      <c r="AU697" s="110"/>
      <c r="AV697" s="113"/>
      <c r="AW697" s="113"/>
      <c r="AX697" s="110"/>
      <c r="AY697" s="113"/>
      <c r="AZ697" s="110"/>
    </row>
    <row r="698" spans="3:52">
      <c r="X698" s="113"/>
      <c r="Y698" s="113"/>
      <c r="Z698" s="113"/>
      <c r="AA698" s="110"/>
      <c r="AB698" s="110"/>
      <c r="AC698" s="110"/>
      <c r="AD698" s="110"/>
      <c r="AE698" s="110"/>
      <c r="AG698" s="113"/>
      <c r="AH698" s="113"/>
      <c r="AI698" s="113"/>
      <c r="AJ698" s="110"/>
      <c r="AK698" s="113"/>
      <c r="AL698" s="113"/>
      <c r="AM698" s="113"/>
      <c r="AN698" s="113"/>
      <c r="AO698" s="113"/>
      <c r="AP698" s="110"/>
      <c r="AQ698" s="110"/>
      <c r="AR698" s="110"/>
      <c r="AS698" s="113"/>
      <c r="AT698" s="113"/>
      <c r="AU698" s="110"/>
      <c r="AV698" s="113"/>
      <c r="AW698" s="113"/>
      <c r="AX698" s="110"/>
      <c r="AY698" s="113"/>
      <c r="AZ698" s="110"/>
    </row>
    <row r="699" spans="3:52">
      <c r="X699" s="110"/>
      <c r="Y699" s="110"/>
      <c r="Z699" s="110"/>
      <c r="AB699" s="110"/>
      <c r="AC699" s="110"/>
      <c r="AD699" s="110"/>
      <c r="AE699" s="110"/>
      <c r="AF699" s="113"/>
      <c r="AG699" s="110"/>
      <c r="AH699" s="113"/>
      <c r="AI699" s="113"/>
      <c r="AJ699" s="110"/>
      <c r="AK699" s="113"/>
      <c r="AL699" s="110"/>
      <c r="AM699" s="113"/>
      <c r="AN699" s="113"/>
      <c r="AO699" s="113"/>
      <c r="AP699" s="110"/>
      <c r="AQ699" s="110"/>
      <c r="AR699" s="110"/>
      <c r="AS699" s="113"/>
      <c r="AT699" s="110"/>
      <c r="AU699" s="110"/>
      <c r="AV699" s="113"/>
      <c r="AW699" s="113"/>
      <c r="AX699" s="110"/>
      <c r="AY699" s="113"/>
      <c r="AZ699" s="110"/>
    </row>
    <row r="700" spans="3:52">
      <c r="C700" s="6"/>
      <c r="D700"/>
      <c r="J700" s="113"/>
      <c r="K700" s="110"/>
      <c r="L700" s="110"/>
      <c r="M700" s="111"/>
      <c r="N700" s="110"/>
      <c r="O700" s="110"/>
      <c r="P700" s="110"/>
      <c r="Q700" s="110"/>
      <c r="R700" s="113"/>
      <c r="S700" s="110"/>
      <c r="T700" s="113"/>
      <c r="V700" s="113"/>
      <c r="W700" s="110"/>
      <c r="X700" s="110"/>
      <c r="Y700" s="110"/>
      <c r="Z700" s="110"/>
      <c r="AA700" s="113"/>
      <c r="AB700" s="110"/>
      <c r="AC700" s="110"/>
      <c r="AD700" s="110"/>
      <c r="AE700" s="110"/>
      <c r="AF700" s="113"/>
      <c r="AG700" s="110"/>
      <c r="AH700" s="113"/>
      <c r="AI700" s="113"/>
      <c r="AK700" s="113"/>
      <c r="AL700" s="110"/>
      <c r="AM700" s="113"/>
      <c r="AN700" s="113"/>
      <c r="AO700" s="113"/>
      <c r="AP700" s="110"/>
      <c r="AQ700" s="110"/>
      <c r="AR700" s="110"/>
      <c r="AS700" s="113"/>
      <c r="AT700" s="110"/>
      <c r="AU700" s="110"/>
      <c r="AV700" s="113"/>
      <c r="AW700" s="113"/>
      <c r="AX700" s="110"/>
      <c r="AY700" s="113"/>
      <c r="AZ700" s="110"/>
    </row>
  </sheetData>
  <sortState xmlns:xlrd2="http://schemas.microsoft.com/office/spreadsheetml/2017/richdata2" ref="B175:B223">
    <sortCondition ref="B175:B223"/>
  </sortState>
  <mergeCells count="13">
    <mergeCell ref="V226:X226"/>
    <mergeCell ref="AC226:AD226"/>
    <mergeCell ref="M171:O171"/>
    <mergeCell ref="M226:O226"/>
    <mergeCell ref="C298:AZ298"/>
    <mergeCell ref="C4:AZ4"/>
    <mergeCell ref="E171:G171"/>
    <mergeCell ref="I171:K171"/>
    <mergeCell ref="Q171:S171"/>
    <mergeCell ref="V171:X171"/>
    <mergeCell ref="E226:G226"/>
    <mergeCell ref="I226:K226"/>
    <mergeCell ref="Q226:S22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11B91-287A-4B71-9D0F-5FE145AB793F}">
  <dimension ref="B2:EV491"/>
  <sheetViews>
    <sheetView tabSelected="1" zoomScale="40" zoomScaleNormal="40" workbookViewId="0">
      <selection activeCell="W38" sqref="W38"/>
    </sheetView>
  </sheetViews>
  <sheetFormatPr defaultRowHeight="15"/>
  <cols>
    <col min="2" max="2" width="12.85546875" customWidth="1"/>
    <col min="3" max="3" width="9.85546875" customWidth="1"/>
    <col min="4" max="4" width="10.140625" customWidth="1"/>
    <col min="5" max="5" width="10.42578125" customWidth="1"/>
    <col min="6" max="6" width="9.140625" bestFit="1" customWidth="1"/>
    <col min="7" max="7" width="9" bestFit="1" customWidth="1"/>
    <col min="8" max="8" width="10.5703125" customWidth="1"/>
    <col min="9" max="9" width="11.28515625" customWidth="1"/>
    <col min="10" max="10" width="10.28515625" customWidth="1"/>
    <col min="11" max="11" width="13" bestFit="1" customWidth="1"/>
    <col min="12" max="12" width="10.5703125" customWidth="1"/>
    <col min="13" max="14" width="11.5703125" customWidth="1"/>
    <col min="15" max="15" width="9.42578125" bestFit="1" customWidth="1"/>
    <col min="16" max="16" width="9" bestFit="1" customWidth="1"/>
    <col min="17" max="17" width="13" bestFit="1" customWidth="1"/>
    <col min="18" max="18" width="9.140625" bestFit="1" customWidth="1"/>
    <col min="19" max="19" width="9" bestFit="1" customWidth="1"/>
    <col min="20" max="20" width="13" bestFit="1" customWidth="1"/>
    <col min="21" max="21" width="9.140625" bestFit="1" customWidth="1"/>
    <col min="22" max="22" width="9" bestFit="1" customWidth="1"/>
    <col min="23" max="23" width="13" bestFit="1" customWidth="1"/>
    <col min="24" max="24" width="9.140625" bestFit="1" customWidth="1"/>
    <col min="25" max="25" width="9" bestFit="1" customWidth="1"/>
    <col min="26" max="26" width="13" bestFit="1" customWidth="1"/>
    <col min="27" max="27" width="9.140625" bestFit="1" customWidth="1"/>
    <col min="28" max="28" width="9.28515625" bestFit="1" customWidth="1"/>
    <col min="29" max="29" width="13" bestFit="1" customWidth="1"/>
    <col min="30" max="30" width="9.140625" bestFit="1" customWidth="1"/>
    <col min="31" max="31" width="9" bestFit="1" customWidth="1"/>
    <col min="32" max="32" width="13" bestFit="1" customWidth="1"/>
    <col min="33" max="33" width="9.140625" bestFit="1" customWidth="1"/>
    <col min="34" max="34" width="9" bestFit="1" customWidth="1"/>
    <col min="35" max="35" width="13" bestFit="1" customWidth="1"/>
    <col min="36" max="36" width="9.42578125" bestFit="1" customWidth="1"/>
    <col min="37" max="37" width="9" bestFit="1" customWidth="1"/>
    <col min="38" max="38" width="13" bestFit="1" customWidth="1"/>
    <col min="39" max="39" width="9.42578125" bestFit="1" customWidth="1"/>
    <col min="40" max="40" width="9.28515625" bestFit="1" customWidth="1"/>
    <col min="41" max="41" width="13" bestFit="1" customWidth="1"/>
    <col min="42" max="42" width="9.42578125" style="44" bestFit="1" customWidth="1"/>
    <col min="43" max="43" width="9" bestFit="1" customWidth="1"/>
    <col min="44" max="44" width="13" bestFit="1" customWidth="1"/>
    <col min="45" max="45" width="9.140625" style="44" bestFit="1" customWidth="1"/>
    <col min="46" max="46" width="9" bestFit="1" customWidth="1"/>
    <col min="47" max="47" width="13" bestFit="1" customWidth="1"/>
    <col min="48" max="48" width="9.42578125" style="44" bestFit="1" customWidth="1"/>
    <col min="49" max="49" width="9" bestFit="1" customWidth="1"/>
    <col min="50" max="50" width="13" bestFit="1" customWidth="1"/>
    <col min="51" max="51" width="9.28515625" style="44" bestFit="1" customWidth="1"/>
    <col min="53" max="53" width="13" bestFit="1" customWidth="1"/>
    <col min="54" max="54" width="10" style="44" customWidth="1"/>
    <col min="55" max="55" width="9.7109375" customWidth="1"/>
    <col min="56" max="56" width="10.5703125" customWidth="1"/>
    <col min="57" max="57" width="9.28515625" style="44" bestFit="1" customWidth="1"/>
    <col min="59" max="59" width="13.42578125" customWidth="1"/>
    <col min="60" max="60" width="13.28515625" style="44" customWidth="1"/>
    <col min="61" max="61" width="12" customWidth="1"/>
    <col min="62" max="62" width="13" bestFit="1" customWidth="1"/>
    <col min="63" max="63" width="9.28515625" style="44" bestFit="1" customWidth="1"/>
    <col min="64" max="64" width="11.42578125" customWidth="1"/>
    <col min="65" max="65" width="11.140625" customWidth="1"/>
    <col min="66" max="66" width="9.28515625" style="44" bestFit="1" customWidth="1"/>
    <col min="68" max="68" width="13" bestFit="1" customWidth="1"/>
    <col min="69" max="69" width="9.28515625" style="44" bestFit="1" customWidth="1"/>
    <col min="71" max="71" width="13" bestFit="1" customWidth="1"/>
    <col min="72" max="72" width="9.28515625" style="44" bestFit="1" customWidth="1"/>
    <col min="74" max="74" width="13" bestFit="1" customWidth="1"/>
    <col min="75" max="75" width="9.28515625" style="44" bestFit="1" customWidth="1"/>
    <col min="77" max="77" width="13" bestFit="1" customWidth="1"/>
    <col min="78" max="78" width="9.28515625" style="44" bestFit="1" customWidth="1"/>
    <col min="80" max="80" width="13" bestFit="1" customWidth="1"/>
    <col min="81" max="81" width="9.28515625" style="44" bestFit="1" customWidth="1"/>
    <col min="83" max="83" width="13" bestFit="1" customWidth="1"/>
    <col min="84" max="84" width="9.28515625" style="44" bestFit="1" customWidth="1"/>
    <col min="86" max="86" width="13" bestFit="1" customWidth="1"/>
    <col min="87" max="87" width="9.28515625" style="44" bestFit="1" customWidth="1"/>
    <col min="89" max="89" width="13" bestFit="1" customWidth="1"/>
    <col min="90" max="90" width="9.28515625" style="44" bestFit="1" customWidth="1"/>
    <col min="92" max="92" width="13" bestFit="1" customWidth="1"/>
    <col min="93" max="93" width="9.28515625" style="44" bestFit="1" customWidth="1"/>
    <col min="95" max="95" width="13" bestFit="1" customWidth="1"/>
    <col min="96" max="96" width="9.28515625" style="44" bestFit="1" customWidth="1"/>
    <col min="98" max="98" width="13" bestFit="1" customWidth="1"/>
    <col min="99" max="99" width="9.28515625" style="44" bestFit="1" customWidth="1"/>
    <col min="101" max="101" width="13" bestFit="1" customWidth="1"/>
    <col min="102" max="102" width="9.28515625" style="44" bestFit="1" customWidth="1"/>
    <col min="104" max="104" width="13" bestFit="1" customWidth="1"/>
    <col min="105" max="105" width="9.28515625" style="44" bestFit="1" customWidth="1"/>
    <col min="107" max="107" width="13" bestFit="1" customWidth="1"/>
    <col min="108" max="108" width="9.28515625" style="44" bestFit="1" customWidth="1"/>
    <col min="110" max="110" width="13" bestFit="1" customWidth="1"/>
    <col min="111" max="111" width="9.28515625" style="44" bestFit="1" customWidth="1"/>
    <col min="113" max="113" width="13" bestFit="1" customWidth="1"/>
    <col min="114" max="114" width="9.28515625" style="44" bestFit="1" customWidth="1"/>
    <col min="116" max="116" width="13" bestFit="1" customWidth="1"/>
    <col min="117" max="117" width="9.28515625" style="44" bestFit="1" customWidth="1"/>
    <col min="119" max="119" width="13" bestFit="1" customWidth="1"/>
    <col min="120" max="120" width="9.28515625" style="44" bestFit="1" customWidth="1"/>
    <col min="122" max="122" width="13" customWidth="1"/>
    <col min="123" max="123" width="9.28515625" style="44" bestFit="1" customWidth="1"/>
    <col min="125" max="125" width="13" bestFit="1" customWidth="1"/>
    <col min="126" max="126" width="9.28515625" style="44" bestFit="1" customWidth="1"/>
    <col min="128" max="128" width="13" bestFit="1" customWidth="1"/>
    <col min="129" max="129" width="9.28515625" style="44" bestFit="1" customWidth="1"/>
    <col min="131" max="131" width="13" bestFit="1" customWidth="1"/>
    <col min="132" max="132" width="9.28515625" style="44" bestFit="1" customWidth="1"/>
    <col min="134" max="134" width="13" bestFit="1" customWidth="1"/>
    <col min="135" max="135" width="9.28515625" style="44" bestFit="1" customWidth="1"/>
    <col min="137" max="137" width="13" bestFit="1" customWidth="1"/>
    <col min="138" max="138" width="9.28515625" style="44" bestFit="1" customWidth="1"/>
    <col min="140" max="140" width="13" bestFit="1" customWidth="1"/>
    <col min="141" max="141" width="9.28515625" style="44" bestFit="1" customWidth="1"/>
    <col min="143" max="143" width="13" bestFit="1" customWidth="1"/>
    <col min="144" max="144" width="9.28515625" style="44" bestFit="1" customWidth="1"/>
    <col min="146" max="146" width="13" bestFit="1" customWidth="1"/>
    <col min="147" max="147" width="9.28515625" style="44" bestFit="1" customWidth="1"/>
    <col min="149" max="149" width="13" bestFit="1" customWidth="1"/>
    <col min="150" max="150" width="9.28515625" style="44" bestFit="1" customWidth="1"/>
  </cols>
  <sheetData>
    <row r="2" spans="2:150" ht="19.5">
      <c r="B2" s="41" t="s">
        <v>55</v>
      </c>
    </row>
    <row r="3" spans="2:150">
      <c r="B3" s="4" t="s">
        <v>245</v>
      </c>
    </row>
    <row r="4" spans="2:150" ht="24.75" customHeight="1"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AL4" s="377"/>
      <c r="AM4" s="377"/>
      <c r="AN4" s="377"/>
      <c r="AO4" s="377"/>
      <c r="AP4" s="421"/>
      <c r="AQ4" s="377"/>
      <c r="AR4" s="377"/>
      <c r="AS4" s="421"/>
      <c r="AT4" s="377"/>
      <c r="AU4" s="377"/>
      <c r="AV4" s="421"/>
      <c r="AW4" s="377"/>
      <c r="AX4" s="377"/>
      <c r="BN4" s="425"/>
      <c r="BO4" s="40"/>
    </row>
    <row r="5" spans="2:150" s="9" customFormat="1" ht="35.25" customHeight="1">
      <c r="B5" s="383"/>
      <c r="C5" s="384" t="s">
        <v>236</v>
      </c>
      <c r="D5" s="384"/>
      <c r="E5" s="385" t="s">
        <v>225</v>
      </c>
      <c r="F5" s="259"/>
      <c r="G5" s="390"/>
      <c r="H5" s="391" t="s">
        <v>236</v>
      </c>
      <c r="I5" s="391"/>
      <c r="J5" s="392" t="s">
        <v>225</v>
      </c>
      <c r="K5"/>
      <c r="L5" s="390"/>
      <c r="M5" s="391" t="s">
        <v>244</v>
      </c>
      <c r="N5" s="401"/>
      <c r="O5" s="10"/>
      <c r="P5" s="10"/>
      <c r="Q5" s="10"/>
      <c r="R5" s="10"/>
      <c r="S5" s="10"/>
      <c r="T5" s="10"/>
      <c r="U5" s="10"/>
      <c r="V5" s="10"/>
      <c r="W5" s="10"/>
      <c r="X5" s="10"/>
      <c r="AL5" s="10"/>
      <c r="AM5" s="10"/>
      <c r="AN5" s="10"/>
      <c r="AO5" s="10"/>
      <c r="AP5" s="143"/>
      <c r="AQ5" s="10"/>
      <c r="AR5" s="10"/>
      <c r="AS5" s="143"/>
      <c r="AT5" s="10"/>
      <c r="AU5" s="10"/>
      <c r="AV5" s="143"/>
      <c r="AW5" s="10"/>
      <c r="AX5" s="10"/>
      <c r="AY5" s="113"/>
      <c r="BB5" s="113"/>
      <c r="BE5" s="113"/>
      <c r="BH5" s="113"/>
      <c r="BK5" s="113"/>
      <c r="BN5" s="426"/>
      <c r="BO5" s="153"/>
      <c r="BQ5" s="113"/>
      <c r="BT5" s="113"/>
      <c r="BW5" s="113"/>
      <c r="BZ5" s="113"/>
      <c r="CC5" s="113"/>
      <c r="CF5" s="113"/>
      <c r="CI5" s="113"/>
      <c r="CL5" s="113"/>
      <c r="CO5" s="113"/>
      <c r="CR5" s="113"/>
      <c r="CU5" s="113"/>
      <c r="CX5" s="113"/>
      <c r="DA5" s="113"/>
      <c r="DD5" s="113"/>
      <c r="DG5" s="113"/>
      <c r="DJ5" s="113"/>
      <c r="DM5" s="113"/>
      <c r="DP5" s="113"/>
      <c r="DS5" s="113"/>
      <c r="DV5" s="113"/>
      <c r="DY5" s="113"/>
      <c r="EB5" s="113"/>
      <c r="EE5" s="113"/>
      <c r="EH5" s="113"/>
      <c r="EK5" s="113"/>
      <c r="EN5" s="113"/>
      <c r="EQ5" s="113"/>
      <c r="ET5" s="113"/>
    </row>
    <row r="6" spans="2:150" ht="33">
      <c r="B6" s="397" t="s">
        <v>49</v>
      </c>
      <c r="C6" s="398" t="s">
        <v>237</v>
      </c>
      <c r="D6" s="398" t="s">
        <v>238</v>
      </c>
      <c r="E6" s="399" t="s">
        <v>239</v>
      </c>
      <c r="F6" s="387"/>
      <c r="G6" s="397" t="s">
        <v>49</v>
      </c>
      <c r="H6" s="398" t="s">
        <v>240</v>
      </c>
      <c r="I6" s="398" t="s">
        <v>241</v>
      </c>
      <c r="J6" s="399" t="s">
        <v>239</v>
      </c>
      <c r="K6" s="9"/>
      <c r="L6" s="386" t="s">
        <v>49</v>
      </c>
      <c r="M6" s="400" t="s">
        <v>242</v>
      </c>
      <c r="N6" s="402" t="s">
        <v>243</v>
      </c>
      <c r="O6" s="21"/>
      <c r="P6" s="21"/>
      <c r="Q6" s="21"/>
      <c r="R6" s="21"/>
      <c r="S6" s="21"/>
      <c r="T6" s="21"/>
      <c r="U6" s="21"/>
      <c r="V6" s="21"/>
      <c r="W6" s="21"/>
      <c r="X6" s="21"/>
      <c r="AL6" s="21"/>
      <c r="AM6" s="21"/>
      <c r="AN6" s="21"/>
      <c r="AO6" s="21"/>
      <c r="AP6" s="47"/>
      <c r="AQ6" s="21"/>
      <c r="AR6" s="21"/>
      <c r="AS6" s="47"/>
      <c r="AT6" s="21"/>
      <c r="AU6" s="21"/>
      <c r="AV6" s="47"/>
      <c r="AW6" s="21"/>
      <c r="AX6" s="21"/>
      <c r="BN6" s="290"/>
      <c r="BO6" s="1"/>
    </row>
    <row r="7" spans="2:150" ht="17.25">
      <c r="B7" s="409" t="s">
        <v>0</v>
      </c>
      <c r="C7" s="407">
        <v>60.45</v>
      </c>
      <c r="D7" s="407">
        <v>66.599999999999994</v>
      </c>
      <c r="E7" s="410">
        <f>D7-C7</f>
        <v>6.1499999999999915</v>
      </c>
      <c r="G7" s="406" t="s">
        <v>0</v>
      </c>
      <c r="H7" s="407">
        <v>60.448999999999998</v>
      </c>
      <c r="I7" s="407">
        <v>67.069999999999993</v>
      </c>
      <c r="J7" s="408">
        <f>I7-H7</f>
        <v>6.6209999999999951</v>
      </c>
      <c r="L7" s="215" t="s">
        <v>0</v>
      </c>
      <c r="M7" s="388">
        <v>53.188430429032223</v>
      </c>
      <c r="N7" s="393">
        <v>65.495001452039517</v>
      </c>
      <c r="O7" s="22"/>
      <c r="P7" s="22"/>
      <c r="Q7" s="22"/>
      <c r="R7" s="22"/>
      <c r="S7" s="22"/>
      <c r="T7" s="22"/>
      <c r="U7" s="22"/>
      <c r="V7" s="22"/>
      <c r="W7" s="22"/>
      <c r="X7" s="22"/>
      <c r="AL7" s="22"/>
      <c r="AM7" s="22"/>
      <c r="AN7" s="22"/>
      <c r="AO7" s="22"/>
      <c r="AP7" s="14"/>
      <c r="AQ7" s="22"/>
      <c r="AR7" s="22"/>
      <c r="AS7" s="14"/>
      <c r="AT7" s="22"/>
      <c r="AU7" s="22"/>
      <c r="AV7" s="14"/>
      <c r="AW7" s="22"/>
      <c r="AX7" s="22"/>
      <c r="BO7" s="1"/>
    </row>
    <row r="8" spans="2:150" ht="17.25">
      <c r="B8" s="375" t="s">
        <v>1</v>
      </c>
      <c r="C8" s="379">
        <v>50.25</v>
      </c>
      <c r="D8" s="379">
        <v>57.79</v>
      </c>
      <c r="E8" s="378">
        <f>D8-C8</f>
        <v>7.5399999999999991</v>
      </c>
      <c r="G8" s="215" t="s">
        <v>1</v>
      </c>
      <c r="H8" s="379">
        <v>50.246000000000002</v>
      </c>
      <c r="I8" s="379">
        <v>57.787999999999997</v>
      </c>
      <c r="J8" s="403">
        <f>I8-H8</f>
        <v>7.5419999999999945</v>
      </c>
      <c r="L8" s="215" t="s">
        <v>1</v>
      </c>
      <c r="M8" s="388">
        <v>52.463802014201683</v>
      </c>
      <c r="N8" s="393">
        <v>62.09990970034486</v>
      </c>
      <c r="O8" s="21"/>
      <c r="P8" s="21"/>
      <c r="Q8" s="21"/>
      <c r="R8" s="21"/>
      <c r="S8" s="21"/>
      <c r="T8" s="21"/>
      <c r="U8" s="21"/>
      <c r="V8" s="21"/>
      <c r="W8" s="21"/>
      <c r="X8" s="21"/>
      <c r="AL8" s="21"/>
      <c r="AM8" s="21"/>
      <c r="AN8" s="21"/>
      <c r="AO8" s="21"/>
      <c r="AP8" s="47"/>
      <c r="AQ8" s="21"/>
      <c r="AR8" s="21"/>
      <c r="AS8" s="47"/>
      <c r="AT8" s="21"/>
      <c r="AU8" s="21"/>
      <c r="AV8" s="47"/>
      <c r="AW8" s="21"/>
      <c r="AX8" s="21"/>
      <c r="BO8" s="1"/>
    </row>
    <row r="9" spans="2:150" ht="17.25">
      <c r="B9" s="375" t="s">
        <v>2</v>
      </c>
      <c r="C9" s="379">
        <v>62.37</v>
      </c>
      <c r="D9" s="379">
        <v>64.5</v>
      </c>
      <c r="E9" s="378">
        <f>D9-C9</f>
        <v>2.1300000000000026</v>
      </c>
      <c r="G9" s="215" t="s">
        <v>2</v>
      </c>
      <c r="H9" s="379">
        <v>62.366</v>
      </c>
      <c r="I9" s="379">
        <v>65.489999999999995</v>
      </c>
      <c r="J9" s="403">
        <f>I9-H9</f>
        <v>3.1239999999999952</v>
      </c>
      <c r="L9" s="215" t="s">
        <v>2</v>
      </c>
      <c r="M9" s="388">
        <v>58.377282379909893</v>
      </c>
      <c r="N9" s="393">
        <v>68.314471174485348</v>
      </c>
      <c r="BO9" s="1"/>
    </row>
    <row r="10" spans="2:150" ht="17.25">
      <c r="B10" s="375" t="s">
        <v>3</v>
      </c>
      <c r="C10" s="379">
        <v>70.67</v>
      </c>
      <c r="D10" s="379">
        <v>75.42</v>
      </c>
      <c r="E10" s="378">
        <f>D10-C10</f>
        <v>4.75</v>
      </c>
      <c r="G10" s="215" t="s">
        <v>3</v>
      </c>
      <c r="H10" s="379">
        <v>70.667000000000002</v>
      </c>
      <c r="I10" s="379">
        <v>76.08</v>
      </c>
      <c r="J10" s="403">
        <f>I10-H10</f>
        <v>5.4129999999999967</v>
      </c>
      <c r="L10" s="215" t="s">
        <v>3</v>
      </c>
      <c r="M10" s="388">
        <v>63.531470789459469</v>
      </c>
      <c r="N10" s="393">
        <v>73.693591888304056</v>
      </c>
      <c r="O10" s="21"/>
      <c r="P10" s="21"/>
      <c r="Q10" s="28"/>
      <c r="R10" s="28"/>
      <c r="S10" s="21"/>
      <c r="T10" s="28"/>
      <c r="U10" s="28"/>
      <c r="V10" s="21"/>
      <c r="W10" s="21"/>
      <c r="X10" s="28"/>
      <c r="AL10" s="22"/>
      <c r="AM10" s="22"/>
      <c r="AN10" s="22"/>
      <c r="AO10" s="29"/>
      <c r="AP10" s="422"/>
      <c r="AQ10" s="21"/>
      <c r="AR10" s="21"/>
      <c r="AS10" s="14"/>
      <c r="AT10" s="30"/>
      <c r="AU10" s="21"/>
      <c r="AV10" s="14"/>
      <c r="AW10" s="22"/>
      <c r="AX10" s="29"/>
      <c r="BO10" s="1"/>
    </row>
    <row r="11" spans="2:150" ht="17.25">
      <c r="B11" s="375" t="s">
        <v>4</v>
      </c>
      <c r="C11" s="379">
        <v>71.34</v>
      </c>
      <c r="D11" s="379">
        <v>78.84</v>
      </c>
      <c r="E11" s="378">
        <f>D11-C11</f>
        <v>7.5</v>
      </c>
      <c r="G11" s="215" t="s">
        <v>4</v>
      </c>
      <c r="H11" s="379">
        <v>71.337999999999994</v>
      </c>
      <c r="I11" s="379">
        <v>78.94</v>
      </c>
      <c r="J11" s="403">
        <f>I11-H11</f>
        <v>7.6020000000000039</v>
      </c>
      <c r="L11" s="215" t="s">
        <v>4</v>
      </c>
      <c r="M11" s="388">
        <v>72.224620661061934</v>
      </c>
      <c r="N11" s="393">
        <v>77.576494764184304</v>
      </c>
      <c r="O11" s="21"/>
      <c r="P11" s="21"/>
      <c r="Q11" s="21"/>
      <c r="R11" s="21"/>
      <c r="S11" s="21"/>
      <c r="T11" s="21"/>
      <c r="U11" s="21"/>
      <c r="V11" s="21"/>
      <c r="W11" s="21"/>
      <c r="X11" s="21"/>
      <c r="AL11" s="21"/>
      <c r="AM11" s="21"/>
      <c r="AN11" s="21"/>
      <c r="AO11" s="21"/>
      <c r="AP11" s="47"/>
      <c r="AQ11" s="21"/>
      <c r="AR11" s="21"/>
      <c r="AS11" s="47"/>
      <c r="AT11" s="21"/>
      <c r="AU11" s="21"/>
      <c r="AV11" s="47"/>
      <c r="AW11" s="21"/>
      <c r="AX11" s="21"/>
      <c r="BO11" s="1"/>
    </row>
    <row r="12" spans="2:150" ht="17.25">
      <c r="B12" s="375" t="s">
        <v>5</v>
      </c>
      <c r="C12" s="379">
        <v>64.91</v>
      </c>
      <c r="D12" s="379">
        <v>73.22</v>
      </c>
      <c r="E12" s="378">
        <f>D12-C12</f>
        <v>8.3100000000000023</v>
      </c>
      <c r="G12" s="215" t="s">
        <v>5</v>
      </c>
      <c r="H12" s="379">
        <v>64.91</v>
      </c>
      <c r="I12" s="379">
        <v>73.86</v>
      </c>
      <c r="J12" s="403">
        <f>I12-H12</f>
        <v>8.9500000000000028</v>
      </c>
      <c r="L12" s="215" t="s">
        <v>5</v>
      </c>
      <c r="M12" s="388">
        <v>62.79799969737703</v>
      </c>
      <c r="N12" s="393">
        <v>74.628545327466611</v>
      </c>
      <c r="O12" s="32"/>
      <c r="P12" s="21"/>
      <c r="Q12" s="21"/>
      <c r="R12" s="21"/>
      <c r="S12" s="31"/>
      <c r="T12" s="31"/>
      <c r="U12" s="21"/>
      <c r="V12" s="21"/>
      <c r="W12" s="21"/>
      <c r="X12" s="21"/>
      <c r="AL12" s="22"/>
      <c r="AM12" s="33"/>
      <c r="AN12" s="22"/>
      <c r="AO12" s="34"/>
      <c r="AP12" s="423"/>
      <c r="AQ12" s="21"/>
      <c r="AR12" s="21"/>
      <c r="AS12" s="14"/>
      <c r="AT12" s="33"/>
      <c r="AU12" s="21"/>
      <c r="AV12" s="14"/>
      <c r="AW12" s="22"/>
      <c r="AX12" s="34"/>
      <c r="BO12" s="1"/>
    </row>
    <row r="13" spans="2:150" ht="17.25">
      <c r="B13" s="375" t="s">
        <v>6</v>
      </c>
      <c r="C13" s="379">
        <v>74.040000000000006</v>
      </c>
      <c r="D13" s="379">
        <v>82.48</v>
      </c>
      <c r="E13" s="378">
        <f>D13-C13</f>
        <v>8.4399999999999977</v>
      </c>
      <c r="G13" s="215" t="s">
        <v>6</v>
      </c>
      <c r="H13" s="379">
        <v>74.043999999999997</v>
      </c>
      <c r="I13" s="379">
        <v>82.54</v>
      </c>
      <c r="J13" s="403">
        <f>I13-H13</f>
        <v>8.4960000000000093</v>
      </c>
      <c r="L13" s="215" t="s">
        <v>6</v>
      </c>
      <c r="M13" s="388">
        <v>74.781901861376141</v>
      </c>
      <c r="N13" s="393">
        <v>81.055822342279399</v>
      </c>
      <c r="O13" s="32"/>
      <c r="P13" s="21"/>
      <c r="Q13" s="21"/>
      <c r="R13" s="21"/>
      <c r="S13" s="31"/>
      <c r="T13" s="31"/>
      <c r="U13" s="21"/>
      <c r="V13" s="21"/>
      <c r="W13" s="21"/>
      <c r="X13" s="21"/>
      <c r="AL13" s="22"/>
      <c r="AM13" s="33"/>
      <c r="AN13" s="22"/>
      <c r="AO13" s="34"/>
      <c r="AP13" s="423"/>
      <c r="AQ13" s="21"/>
      <c r="AR13" s="21"/>
      <c r="AS13" s="14"/>
      <c r="AT13" s="33"/>
      <c r="AU13" s="21"/>
      <c r="AV13" s="14"/>
      <c r="AW13" s="22"/>
      <c r="AX13" s="34"/>
      <c r="BO13" s="1"/>
    </row>
    <row r="14" spans="2:150" ht="17.25">
      <c r="B14" s="375" t="s">
        <v>7</v>
      </c>
      <c r="C14" s="379">
        <v>75.06</v>
      </c>
      <c r="D14" s="379">
        <v>80.459999999999994</v>
      </c>
      <c r="E14" s="378">
        <f>D14-C14</f>
        <v>5.3999999999999915</v>
      </c>
      <c r="G14" s="215" t="s">
        <v>7</v>
      </c>
      <c r="H14" s="379">
        <v>75.061999999999998</v>
      </c>
      <c r="I14" s="379">
        <v>80.55</v>
      </c>
      <c r="J14" s="403">
        <f>I14-H14</f>
        <v>5.4879999999999995</v>
      </c>
      <c r="L14" s="215" t="s">
        <v>7</v>
      </c>
      <c r="M14" s="388">
        <v>73.129462986058385</v>
      </c>
      <c r="N14" s="393">
        <v>79.577888233452398</v>
      </c>
      <c r="O14" s="32"/>
      <c r="P14" s="21"/>
      <c r="Q14" s="21"/>
      <c r="R14" s="21"/>
      <c r="S14" s="31"/>
      <c r="T14" s="31"/>
      <c r="U14" s="21"/>
      <c r="V14" s="21"/>
      <c r="W14" s="21"/>
      <c r="X14" s="21"/>
      <c r="AL14" s="22"/>
      <c r="AM14" s="31"/>
      <c r="AN14" s="22"/>
      <c r="AO14" s="34"/>
      <c r="AP14" s="424"/>
      <c r="AQ14" s="21"/>
      <c r="AR14" s="21"/>
      <c r="AS14" s="14"/>
      <c r="AT14" s="33"/>
      <c r="AU14" s="21"/>
      <c r="AV14" s="14"/>
      <c r="AW14" s="22"/>
      <c r="AX14" s="34"/>
      <c r="BO14" s="1"/>
    </row>
    <row r="15" spans="2:150" ht="17.25">
      <c r="B15" s="375" t="s">
        <v>8</v>
      </c>
      <c r="C15" s="379">
        <v>65.739999999999995</v>
      </c>
      <c r="D15" s="379">
        <v>71.08</v>
      </c>
      <c r="E15" s="378">
        <f>D15-C15</f>
        <v>5.3400000000000034</v>
      </c>
      <c r="G15" s="215" t="s">
        <v>8</v>
      </c>
      <c r="H15" s="379">
        <v>65.742000000000004</v>
      </c>
      <c r="I15" s="379">
        <v>71.64</v>
      </c>
      <c r="J15" s="403">
        <f>I15-H15</f>
        <v>5.8979999999999961</v>
      </c>
      <c r="L15" s="215" t="s">
        <v>8</v>
      </c>
      <c r="M15" s="388">
        <v>64.113232230347208</v>
      </c>
      <c r="N15" s="393">
        <v>69.562900010955076</v>
      </c>
      <c r="O15" s="32"/>
      <c r="P15" s="21"/>
      <c r="Q15" s="21"/>
      <c r="R15" s="21"/>
      <c r="S15" s="31"/>
      <c r="T15" s="31"/>
      <c r="U15" s="21"/>
      <c r="V15" s="21"/>
      <c r="W15" s="21"/>
      <c r="X15" s="21"/>
      <c r="AL15" s="22"/>
      <c r="AM15" s="31"/>
      <c r="AN15" s="22"/>
      <c r="AO15" s="34"/>
      <c r="AP15" s="424"/>
      <c r="AQ15" s="21"/>
      <c r="AR15" s="21"/>
      <c r="AS15" s="14"/>
      <c r="AT15" s="33"/>
      <c r="AU15" s="21"/>
      <c r="AV15" s="14"/>
      <c r="AW15" s="22"/>
      <c r="AX15" s="34"/>
      <c r="BO15" s="1"/>
    </row>
    <row r="16" spans="2:150" ht="17.25">
      <c r="B16" s="375" t="s">
        <v>9</v>
      </c>
      <c r="C16" s="379">
        <v>58.31</v>
      </c>
      <c r="D16" s="379">
        <v>65.78</v>
      </c>
      <c r="E16" s="378">
        <f>D16-C16</f>
        <v>7.4699999999999989</v>
      </c>
      <c r="G16" s="215" t="s">
        <v>9</v>
      </c>
      <c r="H16" s="379">
        <v>58.314</v>
      </c>
      <c r="I16" s="379">
        <v>66.27</v>
      </c>
      <c r="J16" s="403">
        <f>I16-H16</f>
        <v>7.955999999999996</v>
      </c>
      <c r="L16" s="215" t="s">
        <v>9</v>
      </c>
      <c r="M16" s="388">
        <v>56.874081152262782</v>
      </c>
      <c r="N16" s="393">
        <v>63.756896979822486</v>
      </c>
      <c r="O16" s="32"/>
      <c r="P16" s="21"/>
      <c r="Q16" s="21"/>
      <c r="R16" s="21"/>
      <c r="S16" s="31"/>
      <c r="T16" s="31"/>
      <c r="U16" s="21"/>
      <c r="V16" s="21"/>
      <c r="W16" s="21"/>
      <c r="X16" s="21"/>
      <c r="AL16" s="22"/>
      <c r="AM16" s="31"/>
      <c r="AN16" s="22"/>
      <c r="AO16" s="34"/>
      <c r="AP16" s="424"/>
      <c r="AQ16" s="21"/>
      <c r="AR16" s="21"/>
      <c r="AS16" s="14"/>
      <c r="AT16" s="31"/>
      <c r="AU16" s="21"/>
      <c r="AV16" s="14"/>
      <c r="AW16" s="22"/>
      <c r="AX16" s="34"/>
      <c r="BO16" s="1"/>
    </row>
    <row r="17" spans="2:67" ht="17.25">
      <c r="B17" s="375" t="s">
        <v>50</v>
      </c>
      <c r="C17" s="379"/>
      <c r="D17" s="379"/>
      <c r="E17" s="378"/>
      <c r="G17" s="215" t="s">
        <v>50</v>
      </c>
      <c r="H17" s="379"/>
      <c r="I17" s="379"/>
      <c r="J17" s="404"/>
      <c r="L17" s="215" t="s">
        <v>50</v>
      </c>
      <c r="M17" s="389"/>
      <c r="N17" s="394"/>
      <c r="O17" s="20"/>
      <c r="P17" s="20"/>
      <c r="Q17" s="20"/>
      <c r="R17" s="20"/>
      <c r="S17" s="20"/>
      <c r="T17" s="20"/>
      <c r="U17" s="20"/>
      <c r="V17" s="20"/>
      <c r="W17" s="20"/>
      <c r="X17" s="20"/>
      <c r="AL17" s="20"/>
      <c r="AM17" s="20"/>
      <c r="AN17" s="20"/>
      <c r="AO17" s="20"/>
      <c r="AP17" s="14"/>
      <c r="AQ17" s="14"/>
      <c r="AR17" s="14"/>
      <c r="AS17" s="14"/>
      <c r="AT17" s="14"/>
      <c r="AU17" s="14"/>
      <c r="AV17" s="14"/>
      <c r="AW17" s="14"/>
      <c r="AX17" s="14"/>
      <c r="BO17" s="1"/>
    </row>
    <row r="18" spans="2:67" ht="17.25">
      <c r="B18" s="375" t="s">
        <v>10</v>
      </c>
      <c r="C18" s="379">
        <v>41.36</v>
      </c>
      <c r="D18" s="379">
        <v>53.88</v>
      </c>
      <c r="E18" s="378">
        <f>D18-C18</f>
        <v>12.520000000000003</v>
      </c>
      <c r="G18" s="215" t="s">
        <v>10</v>
      </c>
      <c r="H18" s="379">
        <v>41.356000000000002</v>
      </c>
      <c r="I18" s="379">
        <v>58.63</v>
      </c>
      <c r="J18" s="403">
        <f>I18-H18</f>
        <v>17.274000000000001</v>
      </c>
      <c r="L18" s="215" t="s">
        <v>10</v>
      </c>
      <c r="M18" s="388">
        <v>42.279431935179872</v>
      </c>
      <c r="N18" s="393">
        <v>57.754127304970389</v>
      </c>
      <c r="O18" s="20"/>
      <c r="P18" s="20"/>
      <c r="Q18" s="20"/>
      <c r="R18" s="20"/>
      <c r="S18" s="23"/>
      <c r="T18" s="23"/>
      <c r="U18" s="20"/>
      <c r="V18" s="20"/>
      <c r="W18" s="20"/>
      <c r="X18" s="20"/>
      <c r="AL18" s="20"/>
      <c r="AM18" s="23"/>
      <c r="AN18" s="20"/>
      <c r="AO18" s="24"/>
      <c r="AP18" s="422"/>
      <c r="AQ18" s="20"/>
      <c r="AR18" s="20"/>
      <c r="AS18" s="47"/>
      <c r="AT18" s="23"/>
      <c r="AU18" s="20"/>
      <c r="AV18" s="47"/>
      <c r="AW18" s="20"/>
      <c r="AX18" s="24"/>
      <c r="BO18" s="1"/>
    </row>
    <row r="19" spans="2:67" ht="17.25">
      <c r="B19" s="375" t="s">
        <v>11</v>
      </c>
      <c r="C19" s="379">
        <v>68.260000000000005</v>
      </c>
      <c r="D19" s="379">
        <v>71.430000000000007</v>
      </c>
      <c r="E19" s="378">
        <f>D19-C19</f>
        <v>3.1700000000000017</v>
      </c>
      <c r="G19" s="215" t="s">
        <v>11</v>
      </c>
      <c r="H19" s="379">
        <v>68.263000000000005</v>
      </c>
      <c r="I19" s="379">
        <v>72.39</v>
      </c>
      <c r="J19" s="403">
        <f>I19-H19</f>
        <v>4.1269999999999953</v>
      </c>
      <c r="L19" s="215" t="s">
        <v>11</v>
      </c>
      <c r="M19" s="388">
        <v>77.877422755869517</v>
      </c>
      <c r="N19" s="393">
        <v>75.482942405384648</v>
      </c>
      <c r="O19" s="26"/>
      <c r="P19" s="20"/>
      <c r="Q19" s="20"/>
      <c r="R19" s="20"/>
      <c r="S19" s="25"/>
      <c r="T19" s="25"/>
      <c r="U19" s="20"/>
      <c r="V19" s="20"/>
      <c r="W19" s="20"/>
      <c r="X19" s="20"/>
      <c r="AL19" s="20"/>
      <c r="AM19" s="25"/>
      <c r="AN19" s="20"/>
      <c r="AO19" s="26"/>
      <c r="AP19" s="423"/>
      <c r="AQ19" s="20"/>
      <c r="AR19" s="20"/>
      <c r="AS19" s="47"/>
      <c r="AT19" s="25"/>
      <c r="AU19" s="20"/>
      <c r="AV19" s="47"/>
      <c r="AW19" s="20"/>
      <c r="AX19" s="26"/>
      <c r="BO19" s="1"/>
    </row>
    <row r="20" spans="2:67" ht="17.25">
      <c r="B20" s="375" t="s">
        <v>12</v>
      </c>
      <c r="C20" s="379">
        <v>61.66</v>
      </c>
      <c r="D20" s="379">
        <v>67.099999999999994</v>
      </c>
      <c r="E20" s="378">
        <f>D20-C20</f>
        <v>5.4399999999999977</v>
      </c>
      <c r="G20" s="215" t="s">
        <v>12</v>
      </c>
      <c r="H20" s="379">
        <v>61.662999999999997</v>
      </c>
      <c r="I20" s="379">
        <v>67.77</v>
      </c>
      <c r="J20" s="403">
        <f>I20-H20</f>
        <v>6.1069999999999993</v>
      </c>
      <c r="L20" s="215" t="s">
        <v>12</v>
      </c>
      <c r="M20" s="388">
        <v>59.465844124160576</v>
      </c>
      <c r="N20" s="393">
        <v>70.219781128571441</v>
      </c>
      <c r="O20" s="26"/>
      <c r="P20" s="20"/>
      <c r="Q20" s="20"/>
      <c r="R20" s="20"/>
      <c r="S20" s="25"/>
      <c r="T20" s="25"/>
      <c r="U20" s="20"/>
      <c r="V20" s="20"/>
      <c r="W20" s="20"/>
      <c r="X20" s="20"/>
      <c r="AL20" s="20"/>
      <c r="AM20" s="25"/>
      <c r="AN20" s="20"/>
      <c r="AO20" s="26"/>
      <c r="AP20" s="423"/>
      <c r="AQ20" s="20"/>
      <c r="AR20" s="20"/>
      <c r="AS20" s="47"/>
      <c r="AT20" s="25"/>
      <c r="AU20" s="20"/>
      <c r="AV20" s="47"/>
      <c r="AW20" s="20"/>
      <c r="AX20" s="26"/>
      <c r="BO20" s="1"/>
    </row>
    <row r="21" spans="2:67" ht="17.25">
      <c r="B21" s="375" t="s">
        <v>13</v>
      </c>
      <c r="C21" s="379">
        <v>49.22</v>
      </c>
      <c r="D21" s="379">
        <v>57.4</v>
      </c>
      <c r="E21" s="378">
        <f>D21-C21</f>
        <v>8.18</v>
      </c>
      <c r="G21" s="215" t="s">
        <v>13</v>
      </c>
      <c r="H21" s="379">
        <v>49.223999999999997</v>
      </c>
      <c r="I21" s="379">
        <v>59.64</v>
      </c>
      <c r="J21" s="403">
        <f>I21-H21</f>
        <v>10.416000000000004</v>
      </c>
      <c r="L21" s="215" t="s">
        <v>13</v>
      </c>
      <c r="M21" s="388">
        <v>46.538692868905123</v>
      </c>
      <c r="N21" s="393">
        <v>64.784589303964538</v>
      </c>
      <c r="O21" s="26"/>
      <c r="P21" s="20"/>
      <c r="Q21" s="20"/>
      <c r="R21" s="20"/>
      <c r="S21" s="25"/>
      <c r="T21" s="25"/>
      <c r="U21" s="20"/>
      <c r="V21" s="20"/>
      <c r="W21" s="20"/>
      <c r="X21" s="20"/>
      <c r="AL21" s="20"/>
      <c r="AM21" s="25"/>
      <c r="AN21" s="20"/>
      <c r="AO21" s="26"/>
      <c r="AP21" s="423"/>
      <c r="AQ21" s="20"/>
      <c r="AR21" s="20"/>
      <c r="AS21" s="47"/>
      <c r="AT21" s="25"/>
      <c r="AU21" s="20"/>
      <c r="AV21" s="47"/>
      <c r="AW21" s="20"/>
      <c r="AX21" s="26"/>
      <c r="BO21" s="1"/>
    </row>
    <row r="22" spans="2:67" ht="17.25">
      <c r="B22" s="375" t="s">
        <v>14</v>
      </c>
      <c r="C22" s="379">
        <v>62.58</v>
      </c>
      <c r="D22" s="379">
        <v>68.97</v>
      </c>
      <c r="E22" s="378">
        <f>D22-C22</f>
        <v>6.3900000000000006</v>
      </c>
      <c r="G22" s="215" t="s">
        <v>14</v>
      </c>
      <c r="H22" s="379">
        <v>62.576999999999998</v>
      </c>
      <c r="I22" s="379">
        <v>71.8</v>
      </c>
      <c r="J22" s="403">
        <f>I22-H22</f>
        <v>9.222999999999999</v>
      </c>
      <c r="L22" s="215" t="s">
        <v>14</v>
      </c>
      <c r="M22" s="388">
        <v>63.869606140656906</v>
      </c>
      <c r="N22" s="393">
        <v>72.635760726309471</v>
      </c>
      <c r="O22" s="26"/>
      <c r="P22" s="20"/>
      <c r="Q22" s="20"/>
      <c r="R22" s="20"/>
      <c r="S22" s="25"/>
      <c r="T22" s="25"/>
      <c r="U22" s="20"/>
      <c r="V22" s="20"/>
      <c r="W22" s="20"/>
      <c r="X22" s="20"/>
      <c r="AL22" s="20"/>
      <c r="AM22" s="25"/>
      <c r="AN22" s="20"/>
      <c r="AO22" s="26"/>
      <c r="AP22" s="423"/>
      <c r="AQ22" s="20"/>
      <c r="AR22" s="20"/>
      <c r="AS22" s="47"/>
      <c r="AT22" s="25"/>
      <c r="AU22" s="20"/>
      <c r="AV22" s="47"/>
      <c r="AW22" s="20"/>
      <c r="AX22" s="26"/>
      <c r="BO22" s="1"/>
    </row>
    <row r="23" spans="2:67" ht="17.25">
      <c r="B23" s="375" t="s">
        <v>15</v>
      </c>
      <c r="C23" s="379">
        <v>58.65</v>
      </c>
      <c r="D23" s="379">
        <v>63.18</v>
      </c>
      <c r="E23" s="378">
        <f>D23-C23</f>
        <v>4.5300000000000011</v>
      </c>
      <c r="G23" s="215" t="s">
        <v>15</v>
      </c>
      <c r="H23" s="379">
        <v>58.654000000000003</v>
      </c>
      <c r="I23" s="379">
        <v>65.02</v>
      </c>
      <c r="J23" s="403">
        <f>I23-H23</f>
        <v>6.3659999999999926</v>
      </c>
      <c r="L23" s="215" t="s">
        <v>15</v>
      </c>
      <c r="M23" s="388">
        <v>50.439539398321145</v>
      </c>
      <c r="N23" s="393">
        <v>67.809372538035745</v>
      </c>
      <c r="O23" s="26"/>
      <c r="P23" s="20"/>
      <c r="Q23" s="20"/>
      <c r="R23" s="20"/>
      <c r="S23" s="25"/>
      <c r="T23" s="25"/>
      <c r="U23" s="20"/>
      <c r="V23" s="20"/>
      <c r="W23" s="20"/>
      <c r="X23" s="20"/>
      <c r="AL23" s="20"/>
      <c r="AM23" s="25"/>
      <c r="AN23" s="20"/>
      <c r="AO23" s="26"/>
      <c r="AP23" s="423"/>
      <c r="AQ23" s="20"/>
      <c r="AR23" s="20"/>
      <c r="AS23" s="47"/>
      <c r="AT23" s="25"/>
      <c r="AU23" s="20"/>
      <c r="AV23" s="47"/>
      <c r="AW23" s="20"/>
      <c r="AX23" s="26"/>
      <c r="BO23" s="1"/>
    </row>
    <row r="24" spans="2:67" ht="17.25">
      <c r="B24" s="375" t="s">
        <v>16</v>
      </c>
      <c r="C24" s="379">
        <v>59.72</v>
      </c>
      <c r="D24" s="379">
        <v>65.19</v>
      </c>
      <c r="E24" s="378">
        <f>D24-C24</f>
        <v>5.4699999999999989</v>
      </c>
      <c r="G24" s="215" t="s">
        <v>16</v>
      </c>
      <c r="H24" s="379">
        <v>59.718000000000004</v>
      </c>
      <c r="I24" s="379">
        <v>65.45</v>
      </c>
      <c r="J24" s="403">
        <f>I24-H24</f>
        <v>5.7319999999999993</v>
      </c>
      <c r="L24" s="215" t="s">
        <v>16</v>
      </c>
      <c r="M24" s="388">
        <v>54.338276887518248</v>
      </c>
      <c r="N24" s="393">
        <v>64.806705295739633</v>
      </c>
      <c r="O24" s="17"/>
      <c r="P24" s="17"/>
      <c r="Q24" s="17"/>
      <c r="R24" s="17"/>
      <c r="S24" s="17"/>
      <c r="T24" s="17"/>
      <c r="U24" s="17"/>
      <c r="V24" s="17"/>
      <c r="W24" s="17"/>
      <c r="X24" s="17"/>
      <c r="AL24" s="17"/>
      <c r="AM24" s="17"/>
      <c r="AN24" s="17"/>
      <c r="AO24" s="17"/>
      <c r="AP24" s="14"/>
      <c r="AQ24" s="17"/>
      <c r="AR24" s="17"/>
      <c r="AS24" s="14"/>
      <c r="AT24" s="17"/>
      <c r="AU24" s="17"/>
      <c r="AV24" s="14"/>
      <c r="AW24" s="17"/>
      <c r="AX24" s="17"/>
      <c r="BO24" s="1"/>
    </row>
    <row r="25" spans="2:67" ht="17.25">
      <c r="B25" s="375" t="s">
        <v>17</v>
      </c>
      <c r="C25" s="379">
        <v>68.150000000000006</v>
      </c>
      <c r="D25" s="379">
        <v>82.39</v>
      </c>
      <c r="E25" s="378">
        <f>D25-C25</f>
        <v>14.239999999999995</v>
      </c>
      <c r="G25" s="215" t="s">
        <v>17</v>
      </c>
      <c r="H25" s="379">
        <v>68.153000000000006</v>
      </c>
      <c r="I25" s="379">
        <v>82.5</v>
      </c>
      <c r="J25" s="403">
        <f>I25-H25</f>
        <v>14.346999999999994</v>
      </c>
      <c r="L25" s="215" t="s">
        <v>17</v>
      </c>
      <c r="M25" s="388">
        <v>73.744179842058784</v>
      </c>
      <c r="N25" s="393">
        <v>81.405726991065109</v>
      </c>
      <c r="O25" s="19"/>
      <c r="P25" s="19"/>
      <c r="Q25" s="19"/>
      <c r="R25" s="19"/>
      <c r="S25" s="19"/>
      <c r="T25" s="19"/>
      <c r="U25" s="19"/>
      <c r="V25" s="19"/>
      <c r="W25" s="19"/>
      <c r="X25" s="19"/>
      <c r="AL25" s="19"/>
      <c r="AM25" s="19"/>
      <c r="AN25" s="19"/>
      <c r="AO25" s="19"/>
      <c r="AP25" s="47"/>
      <c r="AQ25" s="19"/>
      <c r="AR25" s="19"/>
      <c r="AS25" s="47"/>
      <c r="AT25" s="19"/>
      <c r="AU25" s="19"/>
      <c r="AV25" s="47"/>
      <c r="AW25" s="19"/>
      <c r="AX25" s="19"/>
      <c r="BO25" s="1"/>
    </row>
    <row r="26" spans="2:67" ht="17.25">
      <c r="B26" s="375" t="s">
        <v>18</v>
      </c>
      <c r="C26" s="379">
        <v>73.28</v>
      </c>
      <c r="D26" s="379">
        <v>80.22</v>
      </c>
      <c r="E26" s="378">
        <f>D26-C26</f>
        <v>6.9399999999999977</v>
      </c>
      <c r="G26" s="215" t="s">
        <v>18</v>
      </c>
      <c r="H26" s="379">
        <v>73.284999999999997</v>
      </c>
      <c r="I26" s="379">
        <v>80.849999999999994</v>
      </c>
      <c r="J26" s="403">
        <f>I26-H26</f>
        <v>7.5649999999999977</v>
      </c>
      <c r="L26" s="215" t="s">
        <v>18</v>
      </c>
      <c r="M26" s="388">
        <v>73.062333089705874</v>
      </c>
      <c r="N26" s="393">
        <v>80.464574011547612</v>
      </c>
      <c r="BO26" s="1"/>
    </row>
    <row r="27" spans="2:67" ht="17.25">
      <c r="B27" s="375" t="s">
        <v>19</v>
      </c>
      <c r="C27" s="379">
        <v>64.569999999999993</v>
      </c>
      <c r="D27" s="379">
        <v>76.459999999999994</v>
      </c>
      <c r="E27" s="378">
        <f>D27-C27</f>
        <v>11.89</v>
      </c>
      <c r="G27" s="215" t="s">
        <v>19</v>
      </c>
      <c r="H27" s="379">
        <v>64.569999999999993</v>
      </c>
      <c r="I27" s="379">
        <v>77.290000000000006</v>
      </c>
      <c r="J27" s="403">
        <f>I27-H27</f>
        <v>12.720000000000013</v>
      </c>
      <c r="L27" s="215" t="s">
        <v>19</v>
      </c>
      <c r="M27" s="388">
        <v>65.198519094820142</v>
      </c>
      <c r="N27" s="393">
        <v>75.591400099526609</v>
      </c>
      <c r="O27" s="22"/>
      <c r="P27" s="22"/>
      <c r="Q27" s="22"/>
      <c r="R27" s="22"/>
      <c r="S27" s="22"/>
      <c r="T27" s="22"/>
      <c r="U27" s="22"/>
      <c r="V27" s="22"/>
      <c r="W27" s="22"/>
      <c r="X27" s="22"/>
      <c r="AL27" s="22"/>
      <c r="AM27" s="22"/>
      <c r="AN27" s="22"/>
      <c r="AO27" s="22"/>
      <c r="AP27" s="14"/>
      <c r="AQ27" s="22"/>
      <c r="AR27" s="22"/>
      <c r="AS27" s="14"/>
      <c r="AT27" s="22"/>
      <c r="AU27" s="22"/>
      <c r="AV27" s="14"/>
      <c r="AW27" s="22"/>
      <c r="AX27" s="22"/>
      <c r="BO27" s="1"/>
    </row>
    <row r="28" spans="2:67" ht="17.25">
      <c r="B28" s="375" t="s">
        <v>20</v>
      </c>
      <c r="C28" s="379">
        <v>64.86</v>
      </c>
      <c r="D28" s="379">
        <v>72.95</v>
      </c>
      <c r="E28" s="378">
        <f>D28-C28</f>
        <v>8.0900000000000034</v>
      </c>
      <c r="G28" s="215" t="s">
        <v>20</v>
      </c>
      <c r="H28" s="379">
        <v>64.856999999999999</v>
      </c>
      <c r="I28" s="379">
        <v>74.349999999999994</v>
      </c>
      <c r="J28" s="403">
        <f>I28-H28</f>
        <v>9.492999999999995</v>
      </c>
      <c r="L28" s="215" t="s">
        <v>20</v>
      </c>
      <c r="M28" s="388">
        <v>64.617083317445235</v>
      </c>
      <c r="N28" s="393">
        <v>75.707160418875674</v>
      </c>
      <c r="O28" s="21"/>
      <c r="P28" s="21"/>
      <c r="Q28" s="21"/>
      <c r="R28" s="21"/>
      <c r="S28" s="21"/>
      <c r="T28" s="21"/>
      <c r="U28" s="21"/>
      <c r="V28" s="21"/>
      <c r="W28" s="21"/>
      <c r="X28" s="21"/>
      <c r="AL28" s="21"/>
      <c r="AM28" s="21"/>
      <c r="AN28" s="21"/>
      <c r="AO28" s="21"/>
      <c r="AP28" s="47"/>
      <c r="AQ28" s="21"/>
      <c r="AR28" s="21"/>
      <c r="AS28" s="47"/>
      <c r="AT28" s="21"/>
      <c r="AU28" s="21"/>
      <c r="AV28" s="47"/>
      <c r="AW28" s="21"/>
      <c r="AX28" s="21"/>
      <c r="BO28" s="1"/>
    </row>
    <row r="29" spans="2:67" ht="17.25">
      <c r="B29" s="375" t="s">
        <v>21</v>
      </c>
      <c r="C29" s="379">
        <v>60.44</v>
      </c>
      <c r="D29" s="379">
        <v>71.12</v>
      </c>
      <c r="E29" s="378">
        <f>D29-C29</f>
        <v>10.680000000000007</v>
      </c>
      <c r="G29" s="215" t="s">
        <v>21</v>
      </c>
      <c r="H29" s="379">
        <v>60.441000000000003</v>
      </c>
      <c r="I29" s="379">
        <v>72.760000000000005</v>
      </c>
      <c r="J29" s="403">
        <f>I29-H29</f>
        <v>12.319000000000003</v>
      </c>
      <c r="L29" s="215" t="s">
        <v>21</v>
      </c>
      <c r="M29" s="388">
        <v>59.527877293065707</v>
      </c>
      <c r="N29" s="393">
        <v>74.982946978875717</v>
      </c>
      <c r="O29" s="21"/>
      <c r="P29" s="21"/>
      <c r="Q29" s="21"/>
      <c r="R29" s="21"/>
      <c r="S29" s="21"/>
      <c r="T29" s="21"/>
      <c r="U29" s="21"/>
      <c r="V29" s="21"/>
      <c r="W29" s="21"/>
      <c r="X29" s="21"/>
      <c r="AL29" s="21"/>
      <c r="AM29" s="21"/>
      <c r="AN29" s="21"/>
      <c r="AO29" s="21"/>
      <c r="AP29" s="47"/>
      <c r="AQ29" s="21"/>
      <c r="AR29" s="21"/>
      <c r="AS29" s="47"/>
      <c r="AT29" s="21"/>
      <c r="AU29" s="21"/>
      <c r="AV29" s="47"/>
      <c r="AW29" s="21"/>
      <c r="AX29" s="21"/>
      <c r="BO29" s="1"/>
    </row>
    <row r="30" spans="2:67" ht="17.25">
      <c r="B30" s="375" t="s">
        <v>22</v>
      </c>
      <c r="C30" s="379">
        <v>54.57</v>
      </c>
      <c r="D30" s="379">
        <v>60.54</v>
      </c>
      <c r="E30" s="378">
        <f>D30-C30</f>
        <v>5.9699999999999989</v>
      </c>
      <c r="G30" s="215" t="s">
        <v>22</v>
      </c>
      <c r="H30" s="379">
        <v>54.573</v>
      </c>
      <c r="I30" s="379">
        <v>61.49</v>
      </c>
      <c r="J30" s="403">
        <f>I30-H30</f>
        <v>6.9170000000000016</v>
      </c>
      <c r="L30" s="215" t="s">
        <v>22</v>
      </c>
      <c r="M30" s="388">
        <v>50.212126233943664</v>
      </c>
      <c r="N30" s="393">
        <v>65.242742061428643</v>
      </c>
      <c r="O30" s="22"/>
      <c r="P30" s="22"/>
      <c r="Q30" s="22"/>
      <c r="R30" s="22"/>
      <c r="S30" s="22"/>
      <c r="T30" s="22"/>
      <c r="U30" s="22"/>
      <c r="V30" s="22"/>
      <c r="W30" s="22"/>
      <c r="X30" s="22"/>
      <c r="AL30" s="22"/>
      <c r="AM30" s="22"/>
      <c r="AN30" s="22"/>
      <c r="AO30" s="22"/>
      <c r="AP30" s="14"/>
      <c r="AQ30" s="22"/>
      <c r="AR30" s="22"/>
      <c r="AS30" s="14"/>
      <c r="AT30" s="22"/>
      <c r="AU30" s="22"/>
      <c r="AV30" s="14"/>
      <c r="AW30" s="22"/>
      <c r="AX30" s="22"/>
      <c r="AY30" s="47"/>
      <c r="AZ30" s="21"/>
      <c r="BO30" s="1"/>
    </row>
    <row r="31" spans="2:67" ht="17.25">
      <c r="B31" s="375" t="s">
        <v>23</v>
      </c>
      <c r="C31" s="379">
        <v>62.75</v>
      </c>
      <c r="D31" s="379">
        <v>66.34</v>
      </c>
      <c r="E31" s="378">
        <f>D31-C31</f>
        <v>3.5900000000000034</v>
      </c>
      <c r="F31" s="21"/>
      <c r="G31" s="215" t="s">
        <v>23</v>
      </c>
      <c r="H31" s="379">
        <v>62.746000000000002</v>
      </c>
      <c r="I31" s="379">
        <v>66.67</v>
      </c>
      <c r="J31" s="403">
        <f>I31-H31</f>
        <v>3.9239999999999995</v>
      </c>
      <c r="L31" s="215" t="s">
        <v>23</v>
      </c>
      <c r="M31" s="388">
        <v>47.088484789635032</v>
      </c>
      <c r="N31" s="393">
        <v>65.686686420176443</v>
      </c>
      <c r="O31" s="22"/>
      <c r="P31" s="22"/>
      <c r="Q31" s="22"/>
      <c r="R31" s="22"/>
      <c r="S31" s="22"/>
      <c r="T31" s="22"/>
      <c r="U31" s="22"/>
      <c r="V31" s="22"/>
      <c r="W31" s="22"/>
      <c r="X31" s="22"/>
      <c r="AL31" s="22"/>
      <c r="AM31" s="22"/>
      <c r="AN31" s="22"/>
      <c r="AO31" s="22"/>
      <c r="AP31" s="14"/>
      <c r="AQ31" s="22"/>
      <c r="AR31" s="22"/>
      <c r="AS31" s="14"/>
      <c r="AT31" s="22"/>
      <c r="AU31" s="22"/>
      <c r="AV31" s="14"/>
      <c r="AW31" s="22"/>
      <c r="AX31" s="22"/>
      <c r="BO31" s="1"/>
    </row>
    <row r="32" spans="2:67" ht="17.25">
      <c r="B32" s="375" t="s">
        <v>24</v>
      </c>
      <c r="C32" s="379">
        <v>48.5</v>
      </c>
      <c r="D32" s="379">
        <v>58.69</v>
      </c>
      <c r="E32" s="378">
        <f>D32-C32</f>
        <v>10.189999999999998</v>
      </c>
      <c r="G32" s="215" t="s">
        <v>24</v>
      </c>
      <c r="H32" s="379">
        <v>48.499000000000002</v>
      </c>
      <c r="I32" s="379">
        <v>59.68</v>
      </c>
      <c r="J32" s="403">
        <f>I32-H32</f>
        <v>11.180999999999997</v>
      </c>
      <c r="L32" s="215" t="s">
        <v>24</v>
      </c>
      <c r="M32" s="388">
        <v>49.323838203442605</v>
      </c>
      <c r="N32" s="393">
        <v>65.347169216666643</v>
      </c>
      <c r="O32" s="22"/>
      <c r="P32" s="22"/>
      <c r="Q32" s="22"/>
      <c r="R32" s="22"/>
      <c r="S32" s="22"/>
      <c r="T32" s="22"/>
      <c r="U32" s="22"/>
      <c r="V32" s="22"/>
      <c r="W32" s="22"/>
      <c r="X32" s="22"/>
      <c r="AL32" s="22"/>
      <c r="AM32" s="22"/>
      <c r="AN32" s="22"/>
      <c r="AO32" s="22"/>
      <c r="AP32" s="14"/>
      <c r="AQ32" s="22"/>
      <c r="AR32" s="22"/>
      <c r="AS32" s="14"/>
      <c r="AT32" s="22"/>
      <c r="AU32" s="22"/>
      <c r="AV32" s="14"/>
      <c r="AW32" s="22"/>
      <c r="AX32" s="22"/>
      <c r="BO32" s="1"/>
    </row>
    <row r="33" spans="2:150" ht="17.25">
      <c r="B33" s="375" t="s">
        <v>25</v>
      </c>
      <c r="C33" s="379">
        <v>63.9</v>
      </c>
      <c r="D33" s="379">
        <v>72.91</v>
      </c>
      <c r="E33" s="378">
        <f>D33-C33</f>
        <v>9.009999999999998</v>
      </c>
      <c r="G33" s="215" t="s">
        <v>25</v>
      </c>
      <c r="H33" s="379">
        <v>63.902000000000001</v>
      </c>
      <c r="I33" s="379">
        <v>73.150000000000006</v>
      </c>
      <c r="J33" s="403">
        <f>I33-H33</f>
        <v>9.2480000000000047</v>
      </c>
      <c r="L33" s="215" t="s">
        <v>25</v>
      </c>
      <c r="M33" s="388">
        <v>60.446746147459031</v>
      </c>
      <c r="N33" s="393">
        <v>71.636305763199971</v>
      </c>
      <c r="O33" s="22"/>
      <c r="P33" s="22"/>
      <c r="Q33" s="22"/>
      <c r="R33" s="22"/>
      <c r="S33" s="22"/>
      <c r="T33" s="22"/>
      <c r="U33" s="22"/>
      <c r="V33" s="22"/>
      <c r="W33" s="22"/>
      <c r="X33" s="22"/>
      <c r="AL33" s="22"/>
      <c r="AM33" s="22"/>
      <c r="AN33" s="22"/>
      <c r="AO33" s="22"/>
      <c r="AP33" s="14"/>
      <c r="AQ33" s="22"/>
      <c r="AR33" s="22"/>
      <c r="AS33" s="14"/>
      <c r="AT33" s="22"/>
      <c r="AU33" s="22"/>
      <c r="AV33" s="14"/>
      <c r="AW33" s="22"/>
      <c r="AX33" s="22"/>
      <c r="BO33" s="1"/>
    </row>
    <row r="34" spans="2:150" ht="17.25">
      <c r="B34" s="375" t="s">
        <v>26</v>
      </c>
      <c r="C34" s="379">
        <v>45.77</v>
      </c>
      <c r="D34" s="379">
        <v>53.29</v>
      </c>
      <c r="E34" s="378">
        <f>D34-C34</f>
        <v>7.519999999999996</v>
      </c>
      <c r="G34" s="215" t="s">
        <v>26</v>
      </c>
      <c r="H34" s="379">
        <v>45.771000000000001</v>
      </c>
      <c r="I34" s="379">
        <v>54.4</v>
      </c>
      <c r="J34" s="403">
        <f>I34-H34</f>
        <v>8.6289999999999978</v>
      </c>
      <c r="L34" s="215" t="s">
        <v>26</v>
      </c>
      <c r="M34" s="388">
        <v>40.930548110000011</v>
      </c>
      <c r="N34" s="393">
        <v>60.386709954370843</v>
      </c>
      <c r="O34" s="22"/>
      <c r="P34" s="22"/>
      <c r="Q34" s="22"/>
      <c r="R34" s="22"/>
      <c r="S34" s="22"/>
      <c r="T34" s="22"/>
      <c r="U34" s="22"/>
      <c r="V34" s="22"/>
      <c r="W34" s="22"/>
      <c r="X34" s="22"/>
      <c r="AL34" s="22"/>
      <c r="AM34" s="22"/>
      <c r="AN34" s="22"/>
      <c r="AO34" s="22"/>
      <c r="AP34" s="14"/>
      <c r="AQ34" s="22"/>
      <c r="AR34" s="22"/>
      <c r="AS34" s="14"/>
      <c r="AT34" s="22"/>
      <c r="AU34" s="22"/>
      <c r="AV34" s="14"/>
      <c r="AW34" s="22"/>
      <c r="AX34" s="22"/>
      <c r="BO34" s="1"/>
    </row>
    <row r="35" spans="2:150" ht="17.25">
      <c r="B35" s="375" t="s">
        <v>27</v>
      </c>
      <c r="C35" s="379">
        <v>48.37</v>
      </c>
      <c r="D35" s="379">
        <v>62.63</v>
      </c>
      <c r="E35" s="378">
        <f>D35-C35</f>
        <v>14.260000000000005</v>
      </c>
      <c r="G35" s="215" t="s">
        <v>27</v>
      </c>
      <c r="H35" s="379">
        <v>48.371000000000002</v>
      </c>
      <c r="I35" s="379">
        <v>63.52</v>
      </c>
      <c r="J35" s="403">
        <f>I35-H35</f>
        <v>15.149000000000001</v>
      </c>
      <c r="L35" s="215" t="s">
        <v>27</v>
      </c>
      <c r="M35" s="388">
        <v>49.132476764262307</v>
      </c>
      <c r="N35" s="393">
        <v>66.069096705199996</v>
      </c>
      <c r="O35" s="22"/>
      <c r="P35" s="22"/>
      <c r="Q35" s="22"/>
      <c r="R35" s="22"/>
      <c r="S35" s="22"/>
      <c r="T35" s="22"/>
      <c r="U35" s="22"/>
      <c r="V35" s="22"/>
      <c r="W35" s="22"/>
      <c r="X35" s="22"/>
      <c r="AL35" s="22"/>
      <c r="AM35" s="22"/>
      <c r="AN35" s="22"/>
      <c r="AO35" s="22"/>
      <c r="AP35" s="14"/>
      <c r="AQ35" s="22"/>
      <c r="AR35" s="22"/>
      <c r="AS35" s="14"/>
      <c r="AT35" s="22"/>
      <c r="AU35" s="22"/>
      <c r="AV35" s="14"/>
      <c r="AW35" s="22"/>
      <c r="AX35" s="22"/>
      <c r="BO35" s="1"/>
    </row>
    <row r="36" spans="2:150" ht="17.25">
      <c r="B36" s="375" t="s">
        <v>28</v>
      </c>
      <c r="C36" s="379">
        <v>64.459999999999994</v>
      </c>
      <c r="D36" s="379">
        <v>76.67</v>
      </c>
      <c r="E36" s="378">
        <f>D36-C36</f>
        <v>12.210000000000008</v>
      </c>
      <c r="G36" s="215" t="s">
        <v>28</v>
      </c>
      <c r="H36" s="379">
        <v>64.463999999999999</v>
      </c>
      <c r="I36" s="379">
        <v>76.91</v>
      </c>
      <c r="J36" s="403">
        <f>I36-H36</f>
        <v>12.445999999999998</v>
      </c>
      <c r="L36" s="215" t="s">
        <v>28</v>
      </c>
      <c r="M36" s="388">
        <v>68.558512732131149</v>
      </c>
      <c r="N36" s="393">
        <v>76.065457419337733</v>
      </c>
      <c r="O36" s="22"/>
      <c r="P36" s="22"/>
      <c r="Q36" s="22"/>
      <c r="R36" s="22"/>
      <c r="S36" s="22"/>
      <c r="T36" s="22"/>
      <c r="U36" s="22"/>
      <c r="V36" s="22"/>
      <c r="W36" s="22"/>
      <c r="X36" s="22"/>
      <c r="AL36" s="22"/>
      <c r="AM36" s="22"/>
      <c r="AN36" s="22"/>
      <c r="AO36" s="22"/>
      <c r="AP36" s="14"/>
      <c r="AQ36" s="22"/>
      <c r="AR36" s="22"/>
      <c r="AS36" s="14"/>
      <c r="AT36" s="22"/>
      <c r="AU36" s="22"/>
      <c r="AV36" s="14"/>
      <c r="AW36" s="22"/>
      <c r="AX36" s="22"/>
      <c r="BO36" s="1"/>
    </row>
    <row r="37" spans="2:150" ht="17.25">
      <c r="B37" s="375" t="s">
        <v>29</v>
      </c>
      <c r="C37" s="379">
        <v>74.069999999999993</v>
      </c>
      <c r="D37" s="379">
        <v>75.98</v>
      </c>
      <c r="E37" s="378">
        <f>D37-C37</f>
        <v>1.9100000000000108</v>
      </c>
      <c r="G37" s="215" t="s">
        <v>29</v>
      </c>
      <c r="H37" s="379">
        <v>74.066000000000003</v>
      </c>
      <c r="I37" s="379">
        <v>76.7</v>
      </c>
      <c r="J37" s="403">
        <f>I37-H37</f>
        <v>2.6340000000000003</v>
      </c>
      <c r="L37" s="215" t="s">
        <v>29</v>
      </c>
      <c r="M37" s="388">
        <v>74.91191693132231</v>
      </c>
      <c r="N37" s="393">
        <v>79.114519302466633</v>
      </c>
      <c r="S37" s="14"/>
      <c r="T37" s="14"/>
      <c r="U37" s="14"/>
      <c r="V37" s="14"/>
      <c r="W37" s="14"/>
      <c r="X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BO37" s="1"/>
    </row>
    <row r="38" spans="2:150" s="16" customFormat="1" ht="17.25">
      <c r="B38" s="375" t="s">
        <v>30</v>
      </c>
      <c r="C38" s="379">
        <v>69.540000000000006</v>
      </c>
      <c r="D38" s="379">
        <v>78.2</v>
      </c>
      <c r="E38" s="378">
        <f>D38-C38</f>
        <v>8.6599999999999966</v>
      </c>
      <c r="F38"/>
      <c r="G38" s="215" t="s">
        <v>30</v>
      </c>
      <c r="H38" s="379">
        <v>69.534999999999997</v>
      </c>
      <c r="I38" s="379">
        <v>78.709999999999994</v>
      </c>
      <c r="J38" s="403">
        <f>I38-H38</f>
        <v>9.1749999999999972</v>
      </c>
      <c r="K38"/>
      <c r="L38" s="215" t="s">
        <v>30</v>
      </c>
      <c r="M38" s="388">
        <v>66.833052243966947</v>
      </c>
      <c r="N38" s="393">
        <v>78.792195868933334</v>
      </c>
      <c r="AP38" s="44"/>
      <c r="AS38" s="44"/>
      <c r="AV38" s="44"/>
      <c r="AY38" s="44"/>
      <c r="BB38" s="44"/>
      <c r="BE38" s="44"/>
      <c r="BH38" s="44"/>
      <c r="BK38" s="44"/>
      <c r="BN38" s="44"/>
      <c r="BO38" s="1"/>
      <c r="BQ38" s="44"/>
      <c r="BT38" s="44"/>
      <c r="BW38" s="44"/>
      <c r="BZ38" s="44"/>
      <c r="CC38" s="44"/>
      <c r="CF38" s="44"/>
      <c r="CI38" s="44"/>
      <c r="CL38" s="44"/>
      <c r="CO38" s="44"/>
      <c r="CR38" s="44"/>
      <c r="CU38" s="44"/>
      <c r="CX38" s="44"/>
      <c r="DA38" s="44"/>
      <c r="DD38" s="44"/>
      <c r="DG38" s="44"/>
      <c r="DJ38" s="44"/>
      <c r="DM38" s="44"/>
      <c r="DP38" s="44"/>
      <c r="DS38" s="44"/>
      <c r="DV38" s="44"/>
      <c r="DY38" s="44"/>
      <c r="EB38" s="44"/>
      <c r="EE38" s="44"/>
      <c r="EH38" s="44"/>
      <c r="EK38" s="44"/>
      <c r="EN38" s="44"/>
      <c r="EQ38" s="44"/>
      <c r="ET38" s="44"/>
    </row>
    <row r="39" spans="2:150" ht="17.25">
      <c r="B39" s="375" t="s">
        <v>31</v>
      </c>
      <c r="C39" s="379">
        <v>66.53</v>
      </c>
      <c r="D39" s="379">
        <v>77.010000000000005</v>
      </c>
      <c r="E39" s="378">
        <f>D39-C39</f>
        <v>10.480000000000004</v>
      </c>
      <c r="F39" s="16"/>
      <c r="G39" s="215" t="s">
        <v>31</v>
      </c>
      <c r="H39" s="379">
        <v>66.527000000000001</v>
      </c>
      <c r="I39" s="379">
        <v>76.989999999999995</v>
      </c>
      <c r="J39" s="403">
        <f>I39-H39</f>
        <v>10.462999999999994</v>
      </c>
      <c r="K39" s="16"/>
      <c r="L39" s="215" t="s">
        <v>31</v>
      </c>
      <c r="M39" s="388">
        <v>62.574721426803286</v>
      </c>
      <c r="N39" s="393">
        <v>76.368893755364212</v>
      </c>
      <c r="BO39" s="1"/>
    </row>
    <row r="40" spans="2:150" ht="17.25">
      <c r="B40" s="375" t="s">
        <v>32</v>
      </c>
      <c r="C40" s="379">
        <v>74.23</v>
      </c>
      <c r="D40" s="379">
        <v>81.64</v>
      </c>
      <c r="E40" s="378">
        <f>D40-C40</f>
        <v>7.4099999999999966</v>
      </c>
      <c r="G40" s="215" t="s">
        <v>32</v>
      </c>
      <c r="H40" s="379">
        <v>74.227999999999994</v>
      </c>
      <c r="I40" s="379">
        <v>81.7</v>
      </c>
      <c r="J40" s="403">
        <f>I40-H40</f>
        <v>7.4720000000000084</v>
      </c>
      <c r="L40" s="215" t="s">
        <v>32</v>
      </c>
      <c r="M40" s="388">
        <v>77.196731527131163</v>
      </c>
      <c r="N40" s="393">
        <v>80.754728659866743</v>
      </c>
      <c r="T40" s="14"/>
      <c r="U40" s="14"/>
      <c r="V40" s="14"/>
      <c r="W40" s="14"/>
      <c r="X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BO40" s="1"/>
    </row>
    <row r="41" spans="2:150" ht="17.25">
      <c r="B41" s="375" t="s">
        <v>33</v>
      </c>
      <c r="C41" s="379">
        <v>62.1</v>
      </c>
      <c r="D41" s="379">
        <v>71.25</v>
      </c>
      <c r="E41" s="378">
        <f>D41-C41</f>
        <v>9.1499999999999986</v>
      </c>
      <c r="G41" s="215" t="s">
        <v>33</v>
      </c>
      <c r="H41" s="379">
        <v>62.100999999999999</v>
      </c>
      <c r="I41" s="379">
        <v>72.23</v>
      </c>
      <c r="J41" s="403">
        <f>I41-H41</f>
        <v>10.129000000000005</v>
      </c>
      <c r="L41" s="215" t="s">
        <v>33</v>
      </c>
      <c r="M41" s="388">
        <v>53.857833327520616</v>
      </c>
      <c r="N41" s="393">
        <v>73.574612110728495</v>
      </c>
      <c r="Q41" s="10"/>
      <c r="T41" s="10"/>
      <c r="U41" s="10"/>
      <c r="V41" s="10"/>
      <c r="W41" s="10"/>
      <c r="X41" s="10"/>
      <c r="AL41" s="10"/>
      <c r="AM41" s="10"/>
      <c r="AN41" s="10"/>
      <c r="AO41" s="10"/>
      <c r="AP41" s="143"/>
      <c r="AQ41" s="10"/>
      <c r="AR41" s="10"/>
      <c r="AS41" s="143"/>
      <c r="AT41" s="10"/>
      <c r="AU41" s="10"/>
      <c r="AV41" s="143"/>
      <c r="AW41" s="10"/>
      <c r="AX41" s="10"/>
      <c r="BO41" s="1"/>
    </row>
    <row r="42" spans="2:150" ht="17.25">
      <c r="B42" s="375" t="s">
        <v>34</v>
      </c>
      <c r="C42" s="379">
        <v>53.38</v>
      </c>
      <c r="D42" s="379">
        <v>56.96</v>
      </c>
      <c r="E42" s="378">
        <f>D42-C42</f>
        <v>3.5799999999999983</v>
      </c>
      <c r="G42" s="215" t="s">
        <v>34</v>
      </c>
      <c r="H42" s="379">
        <v>53.378999999999998</v>
      </c>
      <c r="I42" s="379">
        <v>57.9</v>
      </c>
      <c r="J42" s="403">
        <f>I42-H42</f>
        <v>4.5210000000000008</v>
      </c>
      <c r="L42" s="215" t="s">
        <v>34</v>
      </c>
      <c r="M42" s="388">
        <v>50.081127704262308</v>
      </c>
      <c r="N42" s="393">
        <v>62.132771899066661</v>
      </c>
      <c r="T42" s="14"/>
      <c r="U42" s="14"/>
      <c r="V42" s="14"/>
      <c r="W42" s="14"/>
      <c r="X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BO42" s="1"/>
    </row>
    <row r="43" spans="2:150" ht="17.25">
      <c r="B43" s="375" t="s">
        <v>35</v>
      </c>
      <c r="C43" s="379">
        <v>56.05</v>
      </c>
      <c r="D43" s="379">
        <v>75.95</v>
      </c>
      <c r="E43" s="378">
        <f>D43-C43</f>
        <v>19.900000000000006</v>
      </c>
      <c r="G43" s="215" t="s">
        <v>35</v>
      </c>
      <c r="H43" s="379">
        <v>56.052</v>
      </c>
      <c r="I43" s="379">
        <v>76.11</v>
      </c>
      <c r="J43" s="403">
        <f>I43-H43</f>
        <v>20.058</v>
      </c>
      <c r="L43" s="215" t="s">
        <v>35</v>
      </c>
      <c r="M43" s="388">
        <v>51.970180716311496</v>
      </c>
      <c r="N43" s="393">
        <v>74.752390545827794</v>
      </c>
      <c r="Q43" s="10"/>
      <c r="T43" s="10"/>
      <c r="U43" s="10"/>
      <c r="V43" s="10"/>
      <c r="W43" s="10"/>
      <c r="X43" s="10"/>
      <c r="AL43" s="10"/>
      <c r="AM43" s="10"/>
      <c r="AN43" s="10"/>
      <c r="AO43" s="10"/>
      <c r="AP43" s="143"/>
      <c r="AQ43" s="10"/>
      <c r="AR43" s="10"/>
      <c r="AS43" s="143"/>
      <c r="AT43" s="10"/>
      <c r="AU43" s="10"/>
      <c r="AV43" s="143"/>
      <c r="AW43" s="10"/>
      <c r="AX43" s="10"/>
      <c r="BO43" s="1"/>
    </row>
    <row r="44" spans="2:150" ht="17.25">
      <c r="B44" s="375" t="s">
        <v>36</v>
      </c>
      <c r="C44" s="379">
        <v>66.27</v>
      </c>
      <c r="D44" s="379">
        <v>75.150000000000006</v>
      </c>
      <c r="E44" s="378">
        <f>D44-C44</f>
        <v>8.8800000000000097</v>
      </c>
      <c r="G44" s="215" t="s">
        <v>36</v>
      </c>
      <c r="H44" s="379">
        <v>66.274000000000001</v>
      </c>
      <c r="I44" s="379">
        <v>75.55</v>
      </c>
      <c r="J44" s="403">
        <f>I44-H44</f>
        <v>9.2759999999999962</v>
      </c>
      <c r="L44" s="215" t="s">
        <v>36</v>
      </c>
      <c r="M44" s="388">
        <v>70.257854908099148</v>
      </c>
      <c r="N44" s="393">
        <v>73.281736106423821</v>
      </c>
      <c r="T44" s="14"/>
      <c r="U44" s="14"/>
      <c r="V44" s="14"/>
      <c r="W44" s="14"/>
      <c r="X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BO44" s="1"/>
    </row>
    <row r="45" spans="2:150" ht="17.25">
      <c r="B45" s="375" t="s">
        <v>37</v>
      </c>
      <c r="C45" s="379">
        <v>67.83</v>
      </c>
      <c r="D45" s="379">
        <v>81.75</v>
      </c>
      <c r="E45" s="378">
        <f>D45-C45</f>
        <v>13.920000000000002</v>
      </c>
      <c r="G45" s="215" t="s">
        <v>37</v>
      </c>
      <c r="H45" s="379">
        <v>67.831999999999994</v>
      </c>
      <c r="I45" s="379">
        <v>82.43</v>
      </c>
      <c r="J45" s="403">
        <f>I45-H45</f>
        <v>14.598000000000013</v>
      </c>
      <c r="L45" s="215" t="s">
        <v>37</v>
      </c>
      <c r="M45" s="388">
        <v>73.806962856885264</v>
      </c>
      <c r="N45" s="393">
        <v>81.234794554666621</v>
      </c>
      <c r="T45" s="14"/>
      <c r="U45" s="14"/>
      <c r="V45" s="14"/>
      <c r="W45" s="14"/>
      <c r="X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BO45" s="1"/>
    </row>
    <row r="46" spans="2:150" ht="17.25">
      <c r="B46" s="375" t="s">
        <v>38</v>
      </c>
      <c r="C46" s="379">
        <v>60.14</v>
      </c>
      <c r="D46" s="379">
        <v>70.27</v>
      </c>
      <c r="E46" s="378">
        <f>D46-C46</f>
        <v>10.129999999999995</v>
      </c>
      <c r="G46" s="215" t="s">
        <v>38</v>
      </c>
      <c r="H46" s="379">
        <v>60.136000000000003</v>
      </c>
      <c r="I46" s="379">
        <v>70.48</v>
      </c>
      <c r="J46" s="403">
        <f>I46-H46</f>
        <v>10.344000000000001</v>
      </c>
      <c r="L46" s="215" t="s">
        <v>38</v>
      </c>
      <c r="M46" s="388">
        <v>51.746512706910543</v>
      </c>
      <c r="N46" s="393">
        <v>67.840375343733314</v>
      </c>
      <c r="T46" s="14"/>
      <c r="U46" s="14"/>
      <c r="V46" s="14"/>
      <c r="W46" s="14"/>
      <c r="X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BO46" s="1"/>
    </row>
    <row r="47" spans="2:150" ht="17.25">
      <c r="B47" s="375" t="s">
        <v>39</v>
      </c>
      <c r="C47" s="379">
        <v>37.97</v>
      </c>
      <c r="D47" s="379">
        <v>45.2</v>
      </c>
      <c r="E47" s="378">
        <f>D47-C47</f>
        <v>7.230000000000004</v>
      </c>
      <c r="G47" s="215" t="s">
        <v>39</v>
      </c>
      <c r="H47" s="379">
        <v>37.973999999999997</v>
      </c>
      <c r="I47" s="379">
        <v>45.72</v>
      </c>
      <c r="J47" s="403">
        <f>I47-H47</f>
        <v>7.7460000000000022</v>
      </c>
      <c r="L47" s="215" t="s">
        <v>39</v>
      </c>
      <c r="M47" s="388">
        <v>35.954311888852459</v>
      </c>
      <c r="N47" s="393">
        <v>52.049593297133335</v>
      </c>
      <c r="T47" s="14"/>
      <c r="U47" s="14"/>
      <c r="V47" s="14"/>
      <c r="W47" s="14"/>
      <c r="X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BO47" s="1"/>
    </row>
    <row r="48" spans="2:150" ht="17.25">
      <c r="B48" s="375" t="s">
        <v>40</v>
      </c>
      <c r="C48" s="379">
        <v>57.22</v>
      </c>
      <c r="D48" s="379">
        <v>67.739999999999995</v>
      </c>
      <c r="E48" s="378">
        <f>D48-C48</f>
        <v>10.519999999999996</v>
      </c>
      <c r="G48" s="215" t="s">
        <v>40</v>
      </c>
      <c r="H48" s="379">
        <v>57.219000000000001</v>
      </c>
      <c r="I48" s="379">
        <v>68.16</v>
      </c>
      <c r="J48" s="403">
        <f>I48-H48</f>
        <v>10.940999999999995</v>
      </c>
      <c r="L48" s="215" t="s">
        <v>40</v>
      </c>
      <c r="M48" s="388">
        <v>47.85759334537191</v>
      </c>
      <c r="N48" s="393">
        <v>66.081202484733353</v>
      </c>
      <c r="T48" s="14"/>
      <c r="U48" s="14"/>
      <c r="V48" s="14"/>
      <c r="W48" s="14"/>
      <c r="X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BO48" s="1"/>
    </row>
    <row r="49" spans="2:152" ht="17.25">
      <c r="B49" s="375" t="s">
        <v>41</v>
      </c>
      <c r="C49" s="379">
        <v>69.12</v>
      </c>
      <c r="D49" s="379">
        <v>69.95</v>
      </c>
      <c r="E49" s="378">
        <f>D49-C49</f>
        <v>0.82999999999999829</v>
      </c>
      <c r="G49" s="215" t="s">
        <v>41</v>
      </c>
      <c r="H49" s="379">
        <v>69.122</v>
      </c>
      <c r="I49" s="379">
        <v>70.58</v>
      </c>
      <c r="J49" s="403">
        <f>I49-H49</f>
        <v>1.4579999999999984</v>
      </c>
      <c r="L49" s="215" t="s">
        <v>41</v>
      </c>
      <c r="M49" s="388">
        <v>66.655255072213123</v>
      </c>
      <c r="N49" s="393">
        <v>73.616216594733388</v>
      </c>
      <c r="T49" s="14"/>
      <c r="U49" s="14"/>
      <c r="V49" s="14"/>
      <c r="W49" s="14"/>
      <c r="X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BO49" s="1"/>
    </row>
    <row r="50" spans="2:152" ht="17.25">
      <c r="B50" s="375" t="s">
        <v>42</v>
      </c>
      <c r="C50" s="379">
        <v>51.99</v>
      </c>
      <c r="D50" s="379">
        <v>68.87</v>
      </c>
      <c r="E50" s="378">
        <f>D50-C50</f>
        <v>16.880000000000003</v>
      </c>
      <c r="G50" s="215" t="s">
        <v>42</v>
      </c>
      <c r="H50" s="379">
        <v>51.994</v>
      </c>
      <c r="I50" s="379">
        <v>70.17</v>
      </c>
      <c r="J50" s="403">
        <f>I50-H50</f>
        <v>18.176000000000002</v>
      </c>
      <c r="L50" s="215" t="s">
        <v>42</v>
      </c>
      <c r="M50" s="388">
        <v>54.47957528459014</v>
      </c>
      <c r="N50" s="393">
        <v>70.993764949536455</v>
      </c>
      <c r="T50" s="14"/>
      <c r="U50" s="14"/>
      <c r="V50" s="14"/>
      <c r="W50" s="14"/>
      <c r="X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BO50" s="1"/>
    </row>
    <row r="51" spans="2:152" ht="17.25">
      <c r="B51" s="375" t="s">
        <v>43</v>
      </c>
      <c r="C51" s="379">
        <v>66.8</v>
      </c>
      <c r="D51" s="379">
        <v>76.39</v>
      </c>
      <c r="E51" s="378">
        <f>D51-C51</f>
        <v>9.5900000000000034</v>
      </c>
      <c r="G51" s="215" t="s">
        <v>43</v>
      </c>
      <c r="H51" s="379">
        <v>66.804000000000002</v>
      </c>
      <c r="I51" s="379">
        <v>76.739999999999995</v>
      </c>
      <c r="J51" s="403">
        <f>I51-H51</f>
        <v>9.9359999999999928</v>
      </c>
      <c r="L51" s="215" t="s">
        <v>43</v>
      </c>
      <c r="M51" s="388">
        <v>66.506935006885243</v>
      </c>
      <c r="N51" s="393">
        <v>75.605449666533318</v>
      </c>
      <c r="T51" s="14"/>
      <c r="U51" s="14"/>
      <c r="V51" s="14"/>
      <c r="W51" s="14"/>
      <c r="X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BO51" s="1"/>
    </row>
    <row r="52" spans="2:152" ht="17.25">
      <c r="B52" s="375" t="s">
        <v>44</v>
      </c>
      <c r="C52" s="379">
        <v>69.8</v>
      </c>
      <c r="D52" s="379">
        <v>78.98</v>
      </c>
      <c r="E52" s="378">
        <f>D52-C52</f>
        <v>9.1800000000000068</v>
      </c>
      <c r="G52" s="215" t="s">
        <v>44</v>
      </c>
      <c r="H52" s="379">
        <v>69.799000000000007</v>
      </c>
      <c r="I52" s="379">
        <v>79.25</v>
      </c>
      <c r="J52" s="403">
        <f>I52-H52</f>
        <v>9.4509999999999934</v>
      </c>
      <c r="L52" s="215" t="s">
        <v>44</v>
      </c>
      <c r="M52" s="388">
        <v>73.500126395950389</v>
      </c>
      <c r="N52" s="393">
        <v>80.43912010774838</v>
      </c>
      <c r="T52" s="14"/>
      <c r="U52" s="14"/>
      <c r="V52" s="14"/>
      <c r="W52" s="14"/>
      <c r="X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BO52" s="1"/>
    </row>
    <row r="53" spans="2:152" ht="17.25">
      <c r="B53" s="375" t="s">
        <v>45</v>
      </c>
      <c r="C53" s="379">
        <v>65.7</v>
      </c>
      <c r="D53" s="379">
        <v>78.209999999999994</v>
      </c>
      <c r="E53" s="378">
        <f>D53-C53</f>
        <v>12.509999999999991</v>
      </c>
      <c r="G53" s="215" t="s">
        <v>45</v>
      </c>
      <c r="H53" s="379">
        <v>65.7</v>
      </c>
      <c r="I53" s="379">
        <v>78.66</v>
      </c>
      <c r="J53" s="403">
        <f>I53-H53</f>
        <v>12.959999999999994</v>
      </c>
      <c r="L53" s="215" t="s">
        <v>45</v>
      </c>
      <c r="M53" s="388">
        <v>59.394443499249981</v>
      </c>
      <c r="N53" s="393">
        <v>77.728913127248333</v>
      </c>
      <c r="O53" s="10"/>
      <c r="P53" s="10"/>
      <c r="Q53" s="10"/>
      <c r="R53" s="10"/>
      <c r="S53" s="10"/>
      <c r="T53" s="10"/>
      <c r="U53" s="10"/>
      <c r="V53" s="10"/>
      <c r="W53" s="10"/>
      <c r="X53" s="10"/>
      <c r="AL53" s="10"/>
      <c r="AM53" s="10"/>
      <c r="AN53" s="10"/>
      <c r="AO53" s="10"/>
      <c r="AP53" s="143"/>
      <c r="AQ53" s="10"/>
      <c r="AR53" s="10"/>
      <c r="AS53" s="143"/>
      <c r="AT53" s="10"/>
      <c r="AU53" s="10"/>
      <c r="AV53" s="143"/>
      <c r="AW53" s="10"/>
      <c r="AX53" s="10"/>
      <c r="BO53" s="1"/>
    </row>
    <row r="54" spans="2:152" ht="17.25">
      <c r="B54" s="375" t="s">
        <v>46</v>
      </c>
      <c r="C54" s="379">
        <v>67.97</v>
      </c>
      <c r="D54" s="379">
        <v>67.45</v>
      </c>
      <c r="E54" s="378">
        <f>D54-C54</f>
        <v>-0.51999999999999602</v>
      </c>
      <c r="G54" s="215" t="s">
        <v>46</v>
      </c>
      <c r="H54" s="379">
        <v>67.97</v>
      </c>
      <c r="I54" s="379">
        <v>68.2</v>
      </c>
      <c r="J54" s="403">
        <f>I54-H54</f>
        <v>0.23000000000000398</v>
      </c>
      <c r="L54" s="215" t="s">
        <v>46</v>
      </c>
      <c r="M54" s="388">
        <v>67.236179065206613</v>
      </c>
      <c r="N54" s="393">
        <v>70.69219087933773</v>
      </c>
      <c r="O54" s="17"/>
      <c r="P54" s="17"/>
      <c r="Q54" s="17"/>
      <c r="R54" s="17"/>
      <c r="S54" s="17"/>
      <c r="T54" s="17"/>
      <c r="U54" s="17"/>
      <c r="V54" s="17"/>
      <c r="W54" s="17"/>
      <c r="X54" s="17"/>
      <c r="AL54" s="17"/>
      <c r="AM54" s="17"/>
      <c r="AN54" s="17"/>
      <c r="AO54" s="17"/>
      <c r="AP54" s="14"/>
      <c r="AQ54" s="17"/>
      <c r="AR54" s="17"/>
      <c r="AS54" s="14"/>
      <c r="AT54" s="17"/>
      <c r="AU54" s="17"/>
      <c r="AV54" s="14"/>
      <c r="AW54" s="17"/>
      <c r="AX54" s="17"/>
      <c r="BO54" s="1"/>
    </row>
    <row r="55" spans="2:152" ht="17.25">
      <c r="B55" s="375" t="s">
        <v>47</v>
      </c>
      <c r="C55" s="379">
        <v>68.92</v>
      </c>
      <c r="D55" s="379">
        <v>67.05</v>
      </c>
      <c r="E55" s="378">
        <f>D55-C55</f>
        <v>-1.8700000000000045</v>
      </c>
      <c r="G55" s="215" t="s">
        <v>47</v>
      </c>
      <c r="H55" s="379">
        <v>68.918999999999997</v>
      </c>
      <c r="I55" s="379">
        <v>68.739999999999995</v>
      </c>
      <c r="J55" s="403">
        <f>I55-H55</f>
        <v>-0.17900000000000205</v>
      </c>
      <c r="L55" s="215" t="s">
        <v>47</v>
      </c>
      <c r="M55" s="388">
        <v>64.023366893852454</v>
      </c>
      <c r="N55" s="393">
        <v>70.787017972533306</v>
      </c>
      <c r="T55" s="14"/>
      <c r="U55" s="14"/>
      <c r="V55" s="14"/>
      <c r="W55" s="14"/>
      <c r="X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BO55" s="1"/>
    </row>
    <row r="56" spans="2:152" ht="17.25">
      <c r="B56" s="376" t="s">
        <v>48</v>
      </c>
      <c r="C56" s="380">
        <v>29.15</v>
      </c>
      <c r="D56" s="380">
        <v>47.05</v>
      </c>
      <c r="E56" s="381">
        <f>D56-C56</f>
        <v>17.899999999999999</v>
      </c>
      <c r="G56" s="216" t="s">
        <v>48</v>
      </c>
      <c r="H56" s="380">
        <v>29.145</v>
      </c>
      <c r="I56" s="380">
        <v>47.2</v>
      </c>
      <c r="J56" s="405">
        <f>I56-H56</f>
        <v>18.055000000000003</v>
      </c>
      <c r="L56" s="216" t="s">
        <v>48</v>
      </c>
      <c r="M56" s="395">
        <v>31.861318149426225</v>
      </c>
      <c r="N56" s="396">
        <v>49.667765831920534</v>
      </c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</row>
    <row r="57" spans="2:152">
      <c r="D57" s="1"/>
      <c r="E57" s="14"/>
      <c r="F57" s="35"/>
      <c r="G57" s="27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</row>
    <row r="58" spans="2:152">
      <c r="B58" s="39"/>
      <c r="C58" s="39"/>
      <c r="D58" s="411"/>
      <c r="E58" s="209"/>
      <c r="F58" s="412"/>
      <c r="G58" s="214"/>
      <c r="H58" s="119"/>
      <c r="I58" s="119"/>
      <c r="J58" s="119"/>
      <c r="K58" s="119"/>
      <c r="L58" s="119"/>
      <c r="M58" s="119"/>
      <c r="N58" s="119"/>
      <c r="O58" s="39"/>
      <c r="P58" s="39"/>
      <c r="Q58" s="39"/>
      <c r="R58" s="39"/>
      <c r="S58" s="39"/>
      <c r="T58" s="209"/>
      <c r="U58" s="209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</row>
    <row r="59" spans="2:152">
      <c r="B59" s="59" t="s">
        <v>246</v>
      </c>
      <c r="C59" s="59" t="s">
        <v>0</v>
      </c>
      <c r="D59" s="413"/>
      <c r="E59" s="59" t="s">
        <v>247</v>
      </c>
      <c r="F59" s="59" t="s">
        <v>1</v>
      </c>
      <c r="G59" s="413"/>
      <c r="H59" s="59" t="s">
        <v>248</v>
      </c>
      <c r="I59" s="59" t="s">
        <v>2</v>
      </c>
      <c r="J59" s="413"/>
      <c r="K59" s="59" t="s">
        <v>249</v>
      </c>
      <c r="L59" s="59" t="s">
        <v>3</v>
      </c>
      <c r="M59" s="413"/>
      <c r="N59" s="59" t="s">
        <v>250</v>
      </c>
      <c r="O59" s="59" t="s">
        <v>4</v>
      </c>
      <c r="P59" s="413"/>
      <c r="Q59" s="59" t="s">
        <v>251</v>
      </c>
      <c r="R59" s="59" t="s">
        <v>5</v>
      </c>
      <c r="S59" s="413"/>
      <c r="T59" s="59" t="s">
        <v>252</v>
      </c>
      <c r="U59" s="59" t="s">
        <v>6</v>
      </c>
      <c r="V59" s="413"/>
      <c r="W59" s="59" t="s">
        <v>253</v>
      </c>
      <c r="X59" s="59" t="s">
        <v>7</v>
      </c>
      <c r="Y59" s="413"/>
      <c r="Z59" s="59" t="s">
        <v>254</v>
      </c>
      <c r="AA59" s="59" t="s">
        <v>8</v>
      </c>
      <c r="AB59" s="413"/>
      <c r="AC59" s="59" t="s">
        <v>255</v>
      </c>
      <c r="AD59" s="59" t="s">
        <v>9</v>
      </c>
      <c r="AE59" s="413"/>
      <c r="AF59" s="59" t="s">
        <v>256</v>
      </c>
      <c r="AG59" s="59" t="s">
        <v>50</v>
      </c>
      <c r="AH59" s="413"/>
      <c r="AI59" s="59" t="s">
        <v>257</v>
      </c>
      <c r="AJ59" s="59" t="s">
        <v>10</v>
      </c>
      <c r="AK59" s="413"/>
      <c r="AL59" s="59" t="s">
        <v>258</v>
      </c>
      <c r="AM59" s="59" t="s">
        <v>11</v>
      </c>
      <c r="AN59" s="413"/>
      <c r="AO59" s="59" t="s">
        <v>259</v>
      </c>
      <c r="AP59" s="413" t="s">
        <v>12</v>
      </c>
      <c r="AQ59" s="413"/>
      <c r="AR59" s="59" t="s">
        <v>260</v>
      </c>
      <c r="AS59" s="413" t="s">
        <v>13</v>
      </c>
      <c r="AT59" s="413"/>
      <c r="AU59" s="59" t="s">
        <v>261</v>
      </c>
      <c r="AV59" s="413" t="s">
        <v>14</v>
      </c>
      <c r="AW59" s="413"/>
      <c r="AX59" s="59" t="s">
        <v>262</v>
      </c>
      <c r="AY59" s="413" t="s">
        <v>15</v>
      </c>
      <c r="AZ59" s="413"/>
      <c r="BA59" s="59" t="s">
        <v>263</v>
      </c>
      <c r="BB59" s="413" t="s">
        <v>16</v>
      </c>
      <c r="BC59" s="413"/>
      <c r="BD59" s="59" t="s">
        <v>264</v>
      </c>
      <c r="BE59" s="413" t="s">
        <v>17</v>
      </c>
      <c r="BF59" s="413"/>
      <c r="BG59" s="59" t="s">
        <v>265</v>
      </c>
      <c r="BH59" s="413" t="s">
        <v>18</v>
      </c>
      <c r="BI59" s="413"/>
      <c r="BJ59" s="59" t="s">
        <v>266</v>
      </c>
      <c r="BK59" s="413" t="s">
        <v>19</v>
      </c>
      <c r="BL59" s="413"/>
      <c r="BM59" s="59" t="s">
        <v>267</v>
      </c>
      <c r="BN59" s="413" t="s">
        <v>20</v>
      </c>
      <c r="BO59" s="413"/>
      <c r="BP59" s="59" t="s">
        <v>268</v>
      </c>
      <c r="BQ59" s="413" t="s">
        <v>21</v>
      </c>
      <c r="BR59" s="413"/>
      <c r="BS59" s="59" t="s">
        <v>269</v>
      </c>
      <c r="BT59" s="413" t="s">
        <v>22</v>
      </c>
      <c r="BU59" s="413"/>
      <c r="BV59" s="59" t="s">
        <v>270</v>
      </c>
      <c r="BW59" s="413" t="s">
        <v>23</v>
      </c>
      <c r="BX59" s="413"/>
      <c r="BY59" s="59" t="s">
        <v>271</v>
      </c>
      <c r="BZ59" s="413" t="s">
        <v>24</v>
      </c>
      <c r="CA59" s="413"/>
      <c r="CB59" s="59" t="s">
        <v>272</v>
      </c>
      <c r="CC59" s="413" t="s">
        <v>25</v>
      </c>
      <c r="CD59" s="413"/>
      <c r="CE59" s="59" t="s">
        <v>273</v>
      </c>
      <c r="CF59" s="413" t="s">
        <v>26</v>
      </c>
      <c r="CG59" s="413"/>
      <c r="CH59" s="59" t="s">
        <v>274</v>
      </c>
      <c r="CI59" s="413" t="s">
        <v>27</v>
      </c>
      <c r="CJ59" s="413"/>
      <c r="CK59" s="59" t="s">
        <v>275</v>
      </c>
      <c r="CL59" s="413" t="s">
        <v>28</v>
      </c>
      <c r="CM59" s="413"/>
      <c r="CN59" s="59" t="s">
        <v>276</v>
      </c>
      <c r="CO59" s="413" t="s">
        <v>29</v>
      </c>
      <c r="CP59" s="413"/>
      <c r="CQ59" s="59" t="s">
        <v>277</v>
      </c>
      <c r="CR59" s="413" t="s">
        <v>30</v>
      </c>
      <c r="CS59" s="413"/>
      <c r="CT59" s="59" t="s">
        <v>278</v>
      </c>
      <c r="CU59" s="413" t="s">
        <v>31</v>
      </c>
      <c r="CV59" s="413"/>
      <c r="CW59" s="59" t="s">
        <v>279</v>
      </c>
      <c r="CX59" s="413" t="s">
        <v>32</v>
      </c>
      <c r="CY59" s="413"/>
      <c r="CZ59" s="59" t="s">
        <v>280</v>
      </c>
      <c r="DA59" s="413" t="s">
        <v>33</v>
      </c>
      <c r="DB59" s="413"/>
      <c r="DC59" s="59" t="s">
        <v>281</v>
      </c>
      <c r="DD59" s="413" t="s">
        <v>34</v>
      </c>
      <c r="DE59" s="413"/>
      <c r="DF59" s="59" t="s">
        <v>282</v>
      </c>
      <c r="DG59" s="413" t="s">
        <v>35</v>
      </c>
      <c r="DH59" s="413"/>
      <c r="DI59" s="59" t="s">
        <v>283</v>
      </c>
      <c r="DJ59" s="413" t="s">
        <v>36</v>
      </c>
      <c r="DK59" s="413"/>
      <c r="DL59" s="59" t="s">
        <v>284</v>
      </c>
      <c r="DM59" s="413" t="s">
        <v>37</v>
      </c>
      <c r="DN59" s="413"/>
      <c r="DO59" s="59" t="s">
        <v>285</v>
      </c>
      <c r="DP59" s="413" t="s">
        <v>38</v>
      </c>
      <c r="DQ59" s="413"/>
      <c r="DR59" s="59" t="s">
        <v>286</v>
      </c>
      <c r="DS59" s="413" t="s">
        <v>39</v>
      </c>
      <c r="DT59" s="413"/>
      <c r="DU59" s="59" t="s">
        <v>287</v>
      </c>
      <c r="DV59" s="413" t="s">
        <v>40</v>
      </c>
      <c r="DW59" s="413"/>
      <c r="DX59" s="59" t="s">
        <v>288</v>
      </c>
      <c r="DY59" s="413" t="s">
        <v>41</v>
      </c>
      <c r="DZ59" s="413"/>
      <c r="EA59" s="59" t="s">
        <v>289</v>
      </c>
      <c r="EB59" s="413" t="s">
        <v>42</v>
      </c>
      <c r="EC59" s="413"/>
      <c r="ED59" s="59" t="s">
        <v>290</v>
      </c>
      <c r="EE59" s="413" t="s">
        <v>43</v>
      </c>
      <c r="EF59" s="413"/>
      <c r="EG59" s="59" t="s">
        <v>291</v>
      </c>
      <c r="EH59" s="413" t="s">
        <v>44</v>
      </c>
      <c r="EI59" s="413"/>
      <c r="EJ59" s="59" t="s">
        <v>292</v>
      </c>
      <c r="EK59" s="413" t="s">
        <v>45</v>
      </c>
      <c r="EL59" s="413"/>
      <c r="EM59" s="59" t="s">
        <v>293</v>
      </c>
      <c r="EN59" s="413" t="s">
        <v>46</v>
      </c>
      <c r="EO59" s="413"/>
      <c r="EP59" s="59" t="s">
        <v>294</v>
      </c>
      <c r="EQ59" s="413" t="s">
        <v>47</v>
      </c>
      <c r="ER59" s="413"/>
      <c r="ES59" s="59" t="s">
        <v>295</v>
      </c>
      <c r="ET59" s="413" t="s">
        <v>48</v>
      </c>
    </row>
    <row r="60" spans="2:152">
      <c r="B60" s="414" t="s">
        <v>296</v>
      </c>
      <c r="C60" s="414" t="s">
        <v>297</v>
      </c>
      <c r="D60" s="415"/>
      <c r="E60" s="414" t="s">
        <v>296</v>
      </c>
      <c r="F60" s="414" t="s">
        <v>297</v>
      </c>
      <c r="G60" s="415"/>
      <c r="H60" s="414" t="s">
        <v>296</v>
      </c>
      <c r="I60" s="414" t="s">
        <v>297</v>
      </c>
      <c r="J60" s="415"/>
      <c r="K60" s="414" t="s">
        <v>296</v>
      </c>
      <c r="L60" s="414" t="s">
        <v>297</v>
      </c>
      <c r="M60" s="415"/>
      <c r="N60" s="414" t="s">
        <v>296</v>
      </c>
      <c r="O60" s="414" t="s">
        <v>297</v>
      </c>
      <c r="P60" s="415"/>
      <c r="Q60" s="414" t="s">
        <v>296</v>
      </c>
      <c r="R60" s="414" t="s">
        <v>297</v>
      </c>
      <c r="S60" s="415"/>
      <c r="T60" s="414" t="s">
        <v>296</v>
      </c>
      <c r="U60" s="414" t="s">
        <v>297</v>
      </c>
      <c r="V60" s="415"/>
      <c r="W60" s="414" t="s">
        <v>296</v>
      </c>
      <c r="X60" s="414" t="s">
        <v>297</v>
      </c>
      <c r="Y60" s="415"/>
      <c r="Z60" s="414" t="s">
        <v>296</v>
      </c>
      <c r="AA60" s="414" t="s">
        <v>297</v>
      </c>
      <c r="AB60" s="415"/>
      <c r="AC60" s="414" t="s">
        <v>296</v>
      </c>
      <c r="AD60" s="414" t="s">
        <v>297</v>
      </c>
      <c r="AE60" s="415"/>
      <c r="AF60" s="414" t="s">
        <v>296</v>
      </c>
      <c r="AG60" s="414" t="s">
        <v>297</v>
      </c>
      <c r="AH60" s="415"/>
      <c r="AI60" s="414" t="s">
        <v>296</v>
      </c>
      <c r="AJ60" s="414" t="s">
        <v>297</v>
      </c>
      <c r="AK60" s="415"/>
      <c r="AL60" s="414" t="s">
        <v>296</v>
      </c>
      <c r="AM60" s="414" t="s">
        <v>297</v>
      </c>
      <c r="AN60" s="415"/>
      <c r="AO60" s="414" t="s">
        <v>296</v>
      </c>
      <c r="AP60" s="415" t="s">
        <v>297</v>
      </c>
      <c r="AQ60" s="415"/>
      <c r="AR60" s="414" t="s">
        <v>296</v>
      </c>
      <c r="AS60" s="415" t="s">
        <v>297</v>
      </c>
      <c r="AT60" s="415"/>
      <c r="AU60" s="414" t="s">
        <v>296</v>
      </c>
      <c r="AV60" s="415" t="s">
        <v>297</v>
      </c>
      <c r="AW60" s="415"/>
      <c r="AX60" s="414" t="s">
        <v>296</v>
      </c>
      <c r="AY60" s="415" t="s">
        <v>297</v>
      </c>
      <c r="AZ60" s="415"/>
      <c r="BA60" s="414" t="s">
        <v>296</v>
      </c>
      <c r="BB60" s="415" t="s">
        <v>297</v>
      </c>
      <c r="BC60" s="415"/>
      <c r="BD60" s="414" t="s">
        <v>296</v>
      </c>
      <c r="BE60" s="415" t="s">
        <v>297</v>
      </c>
      <c r="BF60" s="415"/>
      <c r="BG60" s="414" t="s">
        <v>296</v>
      </c>
      <c r="BH60" s="415" t="s">
        <v>297</v>
      </c>
      <c r="BI60" s="415"/>
      <c r="BJ60" s="414" t="s">
        <v>296</v>
      </c>
      <c r="BK60" s="415" t="s">
        <v>297</v>
      </c>
      <c r="BL60" s="415"/>
      <c r="BM60" s="414" t="s">
        <v>296</v>
      </c>
      <c r="BN60" s="415" t="s">
        <v>297</v>
      </c>
      <c r="BO60" s="415"/>
      <c r="BP60" s="414" t="s">
        <v>296</v>
      </c>
      <c r="BQ60" s="415" t="s">
        <v>297</v>
      </c>
      <c r="BR60" s="415"/>
      <c r="BS60" s="414" t="s">
        <v>296</v>
      </c>
      <c r="BT60" s="415" t="s">
        <v>297</v>
      </c>
      <c r="BU60" s="415"/>
      <c r="BV60" s="414" t="s">
        <v>296</v>
      </c>
      <c r="BW60" s="415" t="s">
        <v>297</v>
      </c>
      <c r="BX60" s="415"/>
      <c r="BY60" s="414" t="s">
        <v>296</v>
      </c>
      <c r="BZ60" s="415" t="s">
        <v>297</v>
      </c>
      <c r="CA60" s="415"/>
      <c r="CB60" s="414" t="s">
        <v>296</v>
      </c>
      <c r="CC60" s="415" t="s">
        <v>297</v>
      </c>
      <c r="CD60" s="415"/>
      <c r="CE60" s="414" t="s">
        <v>296</v>
      </c>
      <c r="CF60" s="415" t="s">
        <v>297</v>
      </c>
      <c r="CG60" s="415"/>
      <c r="CH60" s="414" t="s">
        <v>296</v>
      </c>
      <c r="CI60" s="415" t="s">
        <v>297</v>
      </c>
      <c r="CJ60" s="415"/>
      <c r="CK60" s="414" t="s">
        <v>296</v>
      </c>
      <c r="CL60" s="415" t="s">
        <v>297</v>
      </c>
      <c r="CM60" s="415"/>
      <c r="CN60" s="414" t="s">
        <v>296</v>
      </c>
      <c r="CO60" s="415" t="s">
        <v>297</v>
      </c>
      <c r="CP60" s="415"/>
      <c r="CQ60" s="414" t="s">
        <v>296</v>
      </c>
      <c r="CR60" s="415" t="s">
        <v>297</v>
      </c>
      <c r="CS60" s="415"/>
      <c r="CT60" s="414" t="s">
        <v>296</v>
      </c>
      <c r="CU60" s="415" t="s">
        <v>297</v>
      </c>
      <c r="CV60" s="415"/>
      <c r="CW60" s="414" t="s">
        <v>296</v>
      </c>
      <c r="CX60" s="415" t="s">
        <v>297</v>
      </c>
      <c r="CY60" s="415"/>
      <c r="CZ60" s="414" t="s">
        <v>296</v>
      </c>
      <c r="DA60" s="415" t="s">
        <v>297</v>
      </c>
      <c r="DB60" s="415"/>
      <c r="DC60" s="414" t="s">
        <v>296</v>
      </c>
      <c r="DD60" s="415" t="s">
        <v>297</v>
      </c>
      <c r="DE60" s="415"/>
      <c r="DF60" s="414" t="s">
        <v>296</v>
      </c>
      <c r="DG60" s="415" t="s">
        <v>297</v>
      </c>
      <c r="DH60" s="415"/>
      <c r="DI60" s="414" t="s">
        <v>296</v>
      </c>
      <c r="DJ60" s="415" t="s">
        <v>297</v>
      </c>
      <c r="DK60" s="415"/>
      <c r="DL60" s="414" t="s">
        <v>296</v>
      </c>
      <c r="DM60" s="415" t="s">
        <v>297</v>
      </c>
      <c r="DN60" s="415"/>
      <c r="DO60" s="414" t="s">
        <v>296</v>
      </c>
      <c r="DP60" s="415" t="s">
        <v>297</v>
      </c>
      <c r="DQ60" s="415"/>
      <c r="DR60" s="414" t="s">
        <v>296</v>
      </c>
      <c r="DS60" s="415" t="s">
        <v>297</v>
      </c>
      <c r="DT60" s="415"/>
      <c r="DU60" s="414" t="s">
        <v>296</v>
      </c>
      <c r="DV60" s="415" t="s">
        <v>297</v>
      </c>
      <c r="DW60" s="415"/>
      <c r="DX60" s="414" t="s">
        <v>296</v>
      </c>
      <c r="DY60" s="415" t="s">
        <v>297</v>
      </c>
      <c r="DZ60" s="415"/>
      <c r="EA60" s="414" t="s">
        <v>296</v>
      </c>
      <c r="EB60" s="415" t="s">
        <v>297</v>
      </c>
      <c r="EC60" s="415"/>
      <c r="ED60" s="414" t="s">
        <v>296</v>
      </c>
      <c r="EE60" s="415" t="s">
        <v>297</v>
      </c>
      <c r="EF60" s="415"/>
      <c r="EG60" s="414" t="s">
        <v>296</v>
      </c>
      <c r="EH60" s="415" t="s">
        <v>297</v>
      </c>
      <c r="EI60" s="415"/>
      <c r="EJ60" s="414" t="s">
        <v>296</v>
      </c>
      <c r="EK60" s="415" t="s">
        <v>297</v>
      </c>
      <c r="EL60" s="415"/>
      <c r="EM60" s="414" t="s">
        <v>296</v>
      </c>
      <c r="EN60" s="415" t="s">
        <v>297</v>
      </c>
      <c r="EO60" s="415"/>
      <c r="EP60" s="414" t="s">
        <v>296</v>
      </c>
      <c r="EQ60" s="415" t="s">
        <v>297</v>
      </c>
      <c r="ER60" s="415"/>
      <c r="ES60" s="414" t="s">
        <v>296</v>
      </c>
      <c r="ET60" s="415" t="s">
        <v>297</v>
      </c>
    </row>
    <row r="61" spans="2:152">
      <c r="B61" s="418">
        <v>43895</v>
      </c>
      <c r="C61" s="419">
        <v>1.433921285</v>
      </c>
      <c r="D61" s="419"/>
      <c r="E61" s="418">
        <v>43895</v>
      </c>
      <c r="F61" s="419">
        <v>0.36433858699999999</v>
      </c>
      <c r="G61" s="419"/>
      <c r="H61" s="418">
        <v>43895</v>
      </c>
      <c r="I61" s="419">
        <v>0.58751769799999998</v>
      </c>
      <c r="J61" s="419"/>
      <c r="K61" s="418">
        <v>43895</v>
      </c>
      <c r="L61" s="419">
        <v>6.3246119729999997</v>
      </c>
      <c r="M61" s="419"/>
      <c r="N61" s="418">
        <v>43894</v>
      </c>
      <c r="O61" s="419">
        <v>18.178487050000001</v>
      </c>
      <c r="P61" s="419"/>
      <c r="Q61" s="418">
        <v>43894</v>
      </c>
      <c r="R61" s="419">
        <v>1.334618098</v>
      </c>
      <c r="S61" s="419"/>
      <c r="T61" s="418">
        <v>43894</v>
      </c>
      <c r="U61" s="419">
        <v>0.18013325099999999</v>
      </c>
      <c r="V61" s="419"/>
      <c r="W61" s="418">
        <v>43895</v>
      </c>
      <c r="X61" s="419">
        <v>0.226014671</v>
      </c>
      <c r="Y61" s="419"/>
      <c r="Z61" s="418">
        <v>43894</v>
      </c>
      <c r="AA61" s="419">
        <v>0.62006380900000002</v>
      </c>
      <c r="AB61" s="419"/>
      <c r="AC61" s="418">
        <v>43894</v>
      </c>
      <c r="AD61" s="419">
        <v>0.27600282900000001</v>
      </c>
      <c r="AE61" s="419"/>
      <c r="AF61" s="418">
        <v>43894</v>
      </c>
      <c r="AG61" s="419">
        <v>0.19595025299999999</v>
      </c>
      <c r="AH61" s="419"/>
      <c r="AI61" s="418">
        <v>43895</v>
      </c>
      <c r="AJ61" s="419">
        <v>6.4335033999999999E-2</v>
      </c>
      <c r="AK61" s="419"/>
      <c r="AL61" s="418">
        <v>43894</v>
      </c>
      <c r="AM61" s="419">
        <v>25.849349409999999</v>
      </c>
      <c r="AN61" s="419"/>
      <c r="AO61" s="418">
        <v>43895</v>
      </c>
      <c r="AP61" s="419">
        <v>0.203992858</v>
      </c>
      <c r="AQ61" s="419"/>
      <c r="AR61" s="418">
        <v>43894</v>
      </c>
      <c r="AS61" s="419">
        <v>0.31507692300000001</v>
      </c>
      <c r="AT61" s="419"/>
      <c r="AU61" s="418">
        <v>43895</v>
      </c>
      <c r="AV61" s="419">
        <v>0.41931558499999999</v>
      </c>
      <c r="AW61" s="419"/>
      <c r="AX61" s="418">
        <v>43894</v>
      </c>
      <c r="AY61" s="419">
        <v>0.25704518599999998</v>
      </c>
      <c r="AZ61" s="419"/>
      <c r="BA61" s="418">
        <v>43895</v>
      </c>
      <c r="BB61" s="419">
        <v>0.11239834</v>
      </c>
      <c r="BC61" s="419"/>
      <c r="BD61" s="418">
        <v>43894</v>
      </c>
      <c r="BE61" s="419">
        <v>10.63131868</v>
      </c>
      <c r="BF61" s="419"/>
      <c r="BG61" s="418">
        <v>43895</v>
      </c>
      <c r="BH61" s="419">
        <v>0.333760946</v>
      </c>
      <c r="BI61" s="419"/>
      <c r="BJ61" s="418">
        <v>43895</v>
      </c>
      <c r="BK61" s="419">
        <v>0.61510465000000003</v>
      </c>
      <c r="BL61" s="419"/>
      <c r="BM61" s="418">
        <v>43895</v>
      </c>
      <c r="BN61" s="419">
        <v>0.39741686700000001</v>
      </c>
      <c r="BO61" s="419"/>
      <c r="BP61" s="418">
        <v>43895</v>
      </c>
      <c r="BQ61" s="419">
        <v>0.45042518399999998</v>
      </c>
      <c r="BR61" s="419"/>
      <c r="BS61" s="418">
        <v>43895</v>
      </c>
      <c r="BT61" s="419">
        <v>0.39933428799999998</v>
      </c>
      <c r="BU61" s="419"/>
      <c r="BV61" s="418">
        <v>43895</v>
      </c>
      <c r="BW61" s="419">
        <v>0.29823357900000003</v>
      </c>
      <c r="BX61" s="419"/>
      <c r="BY61" s="418">
        <v>43895</v>
      </c>
      <c r="BZ61" s="419">
        <v>0.39627768600000002</v>
      </c>
      <c r="CA61" s="419"/>
      <c r="CB61" s="418">
        <v>43895</v>
      </c>
      <c r="CC61" s="419">
        <v>0.203916811</v>
      </c>
      <c r="CD61" s="419"/>
      <c r="CE61" s="418">
        <v>43895</v>
      </c>
      <c r="CF61" s="419">
        <v>0.34112345799999999</v>
      </c>
      <c r="CG61" s="419"/>
      <c r="CH61" s="418">
        <v>43894</v>
      </c>
      <c r="CI61" s="419">
        <v>0.29053559899999998</v>
      </c>
      <c r="CJ61" s="419"/>
      <c r="CK61" s="418">
        <v>43894</v>
      </c>
      <c r="CL61" s="419">
        <v>0.59869598199999996</v>
      </c>
      <c r="CM61" s="419"/>
      <c r="CN61" s="418">
        <v>43895</v>
      </c>
      <c r="CO61" s="419">
        <v>0.40530175200000002</v>
      </c>
      <c r="CP61" s="419"/>
      <c r="CQ61" s="418">
        <v>43895</v>
      </c>
      <c r="CR61" s="419">
        <v>0.24918335599999999</v>
      </c>
      <c r="CS61" s="419"/>
      <c r="CT61" s="418">
        <v>43894</v>
      </c>
      <c r="CU61" s="419">
        <v>0.60370739200000001</v>
      </c>
      <c r="CV61" s="419"/>
      <c r="CW61" s="418">
        <v>43894</v>
      </c>
      <c r="CX61" s="419">
        <v>0.97647427200000003</v>
      </c>
      <c r="CY61" s="419"/>
      <c r="CZ61" s="418">
        <v>43894</v>
      </c>
      <c r="DA61" s="419">
        <v>0.618049509</v>
      </c>
      <c r="DB61" s="419"/>
      <c r="DC61" s="418">
        <v>43895</v>
      </c>
      <c r="DD61" s="419">
        <v>0.40536189500000003</v>
      </c>
      <c r="DE61" s="419"/>
      <c r="DF61" s="418">
        <v>43895</v>
      </c>
      <c r="DG61" s="419">
        <v>0.72000134500000001</v>
      </c>
      <c r="DH61" s="419"/>
      <c r="DI61" s="418">
        <v>43895</v>
      </c>
      <c r="DJ61" s="419">
        <v>0.48700882499999998</v>
      </c>
      <c r="DK61" s="419"/>
      <c r="DL61" s="418">
        <v>43894</v>
      </c>
      <c r="DM61" s="419">
        <v>0.63420662699999997</v>
      </c>
      <c r="DN61" s="419"/>
      <c r="DO61" s="418">
        <v>43895</v>
      </c>
      <c r="DP61" s="419">
        <v>0.48625389600000002</v>
      </c>
      <c r="DQ61" s="419"/>
      <c r="DR61" s="418">
        <v>43895</v>
      </c>
      <c r="DS61" s="419">
        <v>0.48632809500000002</v>
      </c>
      <c r="DT61" s="419"/>
      <c r="DU61" s="418">
        <v>43895</v>
      </c>
      <c r="DV61" s="419">
        <v>0.30868206100000001</v>
      </c>
      <c r="DW61" s="419"/>
      <c r="DX61" s="418">
        <v>43895</v>
      </c>
      <c r="DY61" s="419">
        <v>11.691886569999999</v>
      </c>
      <c r="DZ61" s="419"/>
      <c r="EA61" s="418">
        <v>43895</v>
      </c>
      <c r="EB61" s="419">
        <v>0.57066647999999998</v>
      </c>
      <c r="EC61" s="419"/>
      <c r="ED61" s="418">
        <v>43895</v>
      </c>
      <c r="EE61" s="419">
        <v>0.62550629199999996</v>
      </c>
      <c r="EF61" s="419"/>
      <c r="EG61" s="418">
        <v>43895</v>
      </c>
      <c r="EH61" s="419">
        <v>0.21001389100000001</v>
      </c>
      <c r="EI61" s="419"/>
      <c r="EJ61" s="418">
        <v>43895</v>
      </c>
      <c r="EK61" s="419">
        <v>5.9626318620000003</v>
      </c>
      <c r="EL61" s="419"/>
      <c r="EM61" s="418">
        <v>43894</v>
      </c>
      <c r="EN61" s="419">
        <v>15.162925489999999</v>
      </c>
      <c r="EO61" s="419"/>
      <c r="EP61" s="418">
        <v>43895</v>
      </c>
      <c r="EQ61" s="419">
        <v>0.55434617900000005</v>
      </c>
      <c r="ER61" s="419"/>
      <c r="ES61" s="418">
        <v>43895</v>
      </c>
      <c r="ET61" s="419">
        <v>0.30767683099999998</v>
      </c>
      <c r="EU61" s="9"/>
      <c r="EV61" s="9"/>
    </row>
    <row r="62" spans="2:152">
      <c r="B62" s="418">
        <v>43896</v>
      </c>
      <c r="C62" s="419">
        <v>1.433921285</v>
      </c>
      <c r="D62" s="419"/>
      <c r="E62" s="418">
        <v>43896</v>
      </c>
      <c r="F62" s="419">
        <v>0.11339788000000001</v>
      </c>
      <c r="G62" s="419"/>
      <c r="H62" s="418">
        <v>43896</v>
      </c>
      <c r="I62" s="419">
        <v>0.51274271800000004</v>
      </c>
      <c r="J62" s="419"/>
      <c r="K62" s="418">
        <v>43896</v>
      </c>
      <c r="L62" s="419">
        <v>6.4204545450000001</v>
      </c>
      <c r="M62" s="419"/>
      <c r="N62" s="418">
        <v>43895</v>
      </c>
      <c r="O62" s="419">
        <v>16.729160619999998</v>
      </c>
      <c r="P62" s="419"/>
      <c r="Q62" s="418">
        <v>43895</v>
      </c>
      <c r="R62" s="419">
        <v>2.8720691999999999E-2</v>
      </c>
      <c r="S62" s="419"/>
      <c r="T62" s="418">
        <v>43895</v>
      </c>
      <c r="U62" s="419">
        <v>0.30715403499999999</v>
      </c>
      <c r="V62" s="419"/>
      <c r="W62" s="418">
        <v>43895</v>
      </c>
      <c r="X62" s="419">
        <v>0.18654319899999999</v>
      </c>
      <c r="Y62" s="419"/>
      <c r="Z62" s="418">
        <v>43895</v>
      </c>
      <c r="AA62" s="419">
        <v>0.729341291</v>
      </c>
      <c r="AB62" s="419"/>
      <c r="AC62" s="418">
        <v>43895</v>
      </c>
      <c r="AD62" s="419">
        <v>0.30464144199999998</v>
      </c>
      <c r="AE62" s="419"/>
      <c r="AF62" s="418">
        <v>43894</v>
      </c>
      <c r="AG62" s="419">
        <v>1.752545512</v>
      </c>
      <c r="AH62" s="419"/>
      <c r="AI62" s="418">
        <v>43896</v>
      </c>
      <c r="AJ62" s="419">
        <v>6.4335033999999999E-2</v>
      </c>
      <c r="AK62" s="419"/>
      <c r="AL62" s="418">
        <v>43895</v>
      </c>
      <c r="AM62" s="419">
        <v>25.222596509999999</v>
      </c>
      <c r="AN62" s="419"/>
      <c r="AO62" s="418">
        <v>43896</v>
      </c>
      <c r="AP62" s="419">
        <v>0.20325177699999999</v>
      </c>
      <c r="AQ62" s="419"/>
      <c r="AR62" s="418">
        <v>43895</v>
      </c>
      <c r="AS62" s="419">
        <v>0.31507692300000001</v>
      </c>
      <c r="AT62" s="419"/>
      <c r="AU62" s="418">
        <v>43896</v>
      </c>
      <c r="AV62" s="419">
        <v>0.41931558499999999</v>
      </c>
      <c r="AW62" s="419"/>
      <c r="AX62" s="418">
        <v>43895</v>
      </c>
      <c r="AY62" s="419">
        <v>0.217683084</v>
      </c>
      <c r="AZ62" s="419"/>
      <c r="BA62" s="418">
        <v>43896</v>
      </c>
      <c r="BB62" s="419">
        <v>0.11239834</v>
      </c>
      <c r="BC62" s="419"/>
      <c r="BD62" s="418">
        <v>43894</v>
      </c>
      <c r="BE62" s="419">
        <v>9.4399371629999997</v>
      </c>
      <c r="BF62" s="419"/>
      <c r="BG62" s="418">
        <v>43896</v>
      </c>
      <c r="BH62" s="419">
        <v>0.37163785500000002</v>
      </c>
      <c r="BI62" s="419"/>
      <c r="BJ62" s="418">
        <v>43896</v>
      </c>
      <c r="BK62" s="419">
        <v>0.61421820900000001</v>
      </c>
      <c r="BL62" s="419"/>
      <c r="BM62" s="418">
        <v>43896</v>
      </c>
      <c r="BN62" s="419">
        <v>0.358901205</v>
      </c>
      <c r="BO62" s="419"/>
      <c r="BP62" s="418">
        <v>43896</v>
      </c>
      <c r="BQ62" s="419">
        <v>0.44894746699999999</v>
      </c>
      <c r="BR62" s="419"/>
      <c r="BS62" s="418">
        <v>43896</v>
      </c>
      <c r="BT62" s="419">
        <v>0.40117748800000003</v>
      </c>
      <c r="BU62" s="419"/>
      <c r="BV62" s="418">
        <v>43896</v>
      </c>
      <c r="BW62" s="419">
        <v>0.29823357900000003</v>
      </c>
      <c r="BX62" s="419"/>
      <c r="BY62" s="418">
        <v>43896</v>
      </c>
      <c r="BZ62" s="419">
        <v>0.39627768600000002</v>
      </c>
      <c r="CA62" s="419"/>
      <c r="CB62" s="418">
        <v>43896</v>
      </c>
      <c r="CC62" s="419">
        <v>0.45166593199999999</v>
      </c>
      <c r="CD62" s="419"/>
      <c r="CE62" s="418">
        <v>43896</v>
      </c>
      <c r="CF62" s="419">
        <v>0.341958965</v>
      </c>
      <c r="CG62" s="419"/>
      <c r="CH62" s="418">
        <v>43895</v>
      </c>
      <c r="CI62" s="419">
        <v>0.40600529800000001</v>
      </c>
      <c r="CJ62" s="419"/>
      <c r="CK62" s="418">
        <v>43895</v>
      </c>
      <c r="CL62" s="419">
        <v>0.540779868</v>
      </c>
      <c r="CM62" s="419"/>
      <c r="CN62" s="418">
        <v>43896</v>
      </c>
      <c r="CO62" s="419">
        <v>0.62786205100000003</v>
      </c>
      <c r="CP62" s="419"/>
      <c r="CQ62" s="418">
        <v>43896</v>
      </c>
      <c r="CR62" s="419">
        <v>0.24918335599999999</v>
      </c>
      <c r="CS62" s="419"/>
      <c r="CT62" s="418">
        <v>43895</v>
      </c>
      <c r="CU62" s="419">
        <v>0.43798527999999998</v>
      </c>
      <c r="CV62" s="419"/>
      <c r="CW62" s="418">
        <v>43895</v>
      </c>
      <c r="CX62" s="419">
        <v>1.559742041</v>
      </c>
      <c r="CY62" s="419"/>
      <c r="CZ62" s="418">
        <v>43895</v>
      </c>
      <c r="DA62" s="419">
        <v>0.31215391599999998</v>
      </c>
      <c r="DB62" s="419"/>
      <c r="DC62" s="418">
        <v>43896</v>
      </c>
      <c r="DD62" s="419">
        <v>0.404530681</v>
      </c>
      <c r="DE62" s="419"/>
      <c r="DF62" s="418">
        <v>43896</v>
      </c>
      <c r="DG62" s="419">
        <v>1.0763078450000001</v>
      </c>
      <c r="DH62" s="419"/>
      <c r="DI62" s="418">
        <v>43896</v>
      </c>
      <c r="DJ62" s="419">
        <v>0.48700882499999998</v>
      </c>
      <c r="DK62" s="419"/>
      <c r="DL62" s="418">
        <v>43895</v>
      </c>
      <c r="DM62" s="419">
        <v>0.51110756499999999</v>
      </c>
      <c r="DN62" s="419"/>
      <c r="DO62" s="418">
        <v>43896</v>
      </c>
      <c r="DP62" s="419">
        <v>0.48542207900000001</v>
      </c>
      <c r="DQ62" s="419"/>
      <c r="DR62" s="418">
        <v>43896</v>
      </c>
      <c r="DS62" s="419">
        <v>0.48549477600000002</v>
      </c>
      <c r="DT62" s="419"/>
      <c r="DU62" s="418">
        <v>43896</v>
      </c>
      <c r="DV62" s="419">
        <v>0.44965353800000002</v>
      </c>
      <c r="DW62" s="419"/>
      <c r="DX62" s="418">
        <v>43896</v>
      </c>
      <c r="DY62" s="419">
        <v>11.79171917</v>
      </c>
      <c r="DZ62" s="419"/>
      <c r="EA62" s="418">
        <v>43896</v>
      </c>
      <c r="EB62" s="419">
        <v>0.57149009399999995</v>
      </c>
      <c r="EC62" s="419"/>
      <c r="ED62" s="418">
        <v>43896</v>
      </c>
      <c r="EE62" s="419">
        <v>0.62550629199999996</v>
      </c>
      <c r="EF62" s="419"/>
      <c r="EG62" s="418">
        <v>43896</v>
      </c>
      <c r="EH62" s="419">
        <v>0.21001389100000001</v>
      </c>
      <c r="EI62" s="419"/>
      <c r="EJ62" s="418">
        <v>43896</v>
      </c>
      <c r="EK62" s="419">
        <v>6.0463845679999997</v>
      </c>
      <c r="EL62" s="419"/>
      <c r="EM62" s="418">
        <v>43895</v>
      </c>
      <c r="EN62" s="419">
        <v>15.366750379999999</v>
      </c>
      <c r="EO62" s="419"/>
      <c r="EP62" s="418">
        <v>43896</v>
      </c>
      <c r="EQ62" s="419">
        <v>0.636380418</v>
      </c>
      <c r="ER62" s="419"/>
      <c r="ES62" s="418">
        <v>43896</v>
      </c>
      <c r="ET62" s="419">
        <v>0.30630389899999999</v>
      </c>
      <c r="EU62" s="9"/>
      <c r="EV62" s="9"/>
    </row>
    <row r="63" spans="2:152">
      <c r="B63" s="418">
        <v>43897</v>
      </c>
      <c r="C63" s="419">
        <v>1.433921285</v>
      </c>
      <c r="D63" s="419"/>
      <c r="E63" s="418">
        <v>43897</v>
      </c>
      <c r="F63" s="419">
        <v>0.18342784500000001</v>
      </c>
      <c r="G63" s="419"/>
      <c r="H63" s="418">
        <v>43897</v>
      </c>
      <c r="I63" s="419">
        <v>0.51274271800000004</v>
      </c>
      <c r="J63" s="419"/>
      <c r="K63" s="418">
        <v>43897</v>
      </c>
      <c r="L63" s="419">
        <v>6.5364745009999998</v>
      </c>
      <c r="M63" s="419"/>
      <c r="N63" s="418">
        <v>43894</v>
      </c>
      <c r="O63" s="419">
        <v>15.528290159999999</v>
      </c>
      <c r="P63" s="419"/>
      <c r="Q63" s="418">
        <v>43896</v>
      </c>
      <c r="R63" s="419">
        <v>0.202840346</v>
      </c>
      <c r="S63" s="419"/>
      <c r="T63" s="418">
        <v>43896</v>
      </c>
      <c r="U63" s="419">
        <v>0.30604677800000002</v>
      </c>
      <c r="V63" s="419"/>
      <c r="W63" s="418">
        <v>43896</v>
      </c>
      <c r="X63" s="419">
        <v>0.30139962100000001</v>
      </c>
      <c r="Y63" s="419"/>
      <c r="Z63" s="418">
        <v>43896</v>
      </c>
      <c r="AA63" s="419">
        <v>1.275728703</v>
      </c>
      <c r="AB63" s="419"/>
      <c r="AC63" s="418">
        <v>43896</v>
      </c>
      <c r="AD63" s="419">
        <v>0.41809697400000001</v>
      </c>
      <c r="AE63" s="419"/>
      <c r="AF63" s="418">
        <v>43895</v>
      </c>
      <c r="AG63" s="419">
        <v>0.55921536199999999</v>
      </c>
      <c r="AH63" s="419"/>
      <c r="AI63" s="418">
        <v>43897</v>
      </c>
      <c r="AJ63" s="419">
        <v>6.4335033999999999E-2</v>
      </c>
      <c r="AK63" s="419"/>
      <c r="AL63" s="418">
        <v>43895</v>
      </c>
      <c r="AM63" s="419">
        <v>25.94120113</v>
      </c>
      <c r="AN63" s="419"/>
      <c r="AO63" s="418">
        <v>43897</v>
      </c>
      <c r="AP63" s="419">
        <v>0.27949049500000001</v>
      </c>
      <c r="AQ63" s="419"/>
      <c r="AR63" s="418">
        <v>43896</v>
      </c>
      <c r="AS63" s="419">
        <v>0.31507692300000001</v>
      </c>
      <c r="AT63" s="419"/>
      <c r="AU63" s="418">
        <v>43897</v>
      </c>
      <c r="AV63" s="419">
        <v>0.41931558499999999</v>
      </c>
      <c r="AW63" s="419"/>
      <c r="AX63" s="418">
        <v>43896</v>
      </c>
      <c r="AY63" s="419">
        <v>0.21693996500000001</v>
      </c>
      <c r="AZ63" s="419"/>
      <c r="BA63" s="418">
        <v>43897</v>
      </c>
      <c r="BB63" s="419">
        <v>0.11239834</v>
      </c>
      <c r="BC63" s="419"/>
      <c r="BD63" s="418">
        <v>43895</v>
      </c>
      <c r="BE63" s="419">
        <v>9.6694110890000005</v>
      </c>
      <c r="BF63" s="419"/>
      <c r="BG63" s="418">
        <v>43897</v>
      </c>
      <c r="BH63" s="419">
        <v>0.37089562500000001</v>
      </c>
      <c r="BI63" s="419"/>
      <c r="BJ63" s="418">
        <v>43897</v>
      </c>
      <c r="BK63" s="419">
        <v>0.61333176700000003</v>
      </c>
      <c r="BL63" s="419"/>
      <c r="BM63" s="418">
        <v>43897</v>
      </c>
      <c r="BN63" s="419">
        <v>0.358901205</v>
      </c>
      <c r="BO63" s="419"/>
      <c r="BP63" s="418">
        <v>43897</v>
      </c>
      <c r="BQ63" s="419">
        <v>0.44746975100000003</v>
      </c>
      <c r="BR63" s="419"/>
      <c r="BS63" s="418">
        <v>43897</v>
      </c>
      <c r="BT63" s="419">
        <v>0.40302068800000002</v>
      </c>
      <c r="BU63" s="419"/>
      <c r="BV63" s="418">
        <v>43897</v>
      </c>
      <c r="BW63" s="419">
        <v>0.29823357900000003</v>
      </c>
      <c r="BX63" s="419"/>
      <c r="BY63" s="418">
        <v>43897</v>
      </c>
      <c r="BZ63" s="419">
        <v>0.39627768600000002</v>
      </c>
      <c r="CA63" s="419"/>
      <c r="CB63" s="418">
        <v>43897</v>
      </c>
      <c r="CC63" s="419">
        <v>0.94882960400000005</v>
      </c>
      <c r="CD63" s="419"/>
      <c r="CE63" s="418">
        <v>43897</v>
      </c>
      <c r="CF63" s="419">
        <v>0.34279447200000002</v>
      </c>
      <c r="CG63" s="419"/>
      <c r="CH63" s="418">
        <v>43896</v>
      </c>
      <c r="CI63" s="419">
        <v>0.40600529800000001</v>
      </c>
      <c r="CJ63" s="419"/>
      <c r="CK63" s="418">
        <v>43897</v>
      </c>
      <c r="CL63" s="419">
        <v>0.66513983399999999</v>
      </c>
      <c r="CM63" s="419"/>
      <c r="CN63" s="418">
        <v>43897</v>
      </c>
      <c r="CO63" s="419">
        <v>0.87815745599999995</v>
      </c>
      <c r="CP63" s="419"/>
      <c r="CQ63" s="418">
        <v>43897</v>
      </c>
      <c r="CR63" s="419">
        <v>0.24918335599999999</v>
      </c>
      <c r="CS63" s="419"/>
      <c r="CT63" s="418">
        <v>43896</v>
      </c>
      <c r="CU63" s="419">
        <v>0.43798527999999998</v>
      </c>
      <c r="CV63" s="419"/>
      <c r="CW63" s="418">
        <v>43896</v>
      </c>
      <c r="CX63" s="419">
        <v>2.7262775779999999</v>
      </c>
      <c r="CY63" s="419"/>
      <c r="CZ63" s="418">
        <v>43896</v>
      </c>
      <c r="DA63" s="419">
        <v>0.31284704000000002</v>
      </c>
      <c r="DB63" s="419"/>
      <c r="DC63" s="418">
        <v>43897</v>
      </c>
      <c r="DD63" s="419">
        <v>0.40369946699999998</v>
      </c>
      <c r="DE63" s="419"/>
      <c r="DF63" s="418">
        <v>43897</v>
      </c>
      <c r="DG63" s="419">
        <v>2.0620891609999998</v>
      </c>
      <c r="DH63" s="419"/>
      <c r="DI63" s="418">
        <v>43897</v>
      </c>
      <c r="DJ63" s="419">
        <v>0.48700882499999998</v>
      </c>
      <c r="DK63" s="419"/>
      <c r="DL63" s="418">
        <v>43896</v>
      </c>
      <c r="DM63" s="419">
        <v>1.4466604350000001</v>
      </c>
      <c r="DN63" s="419"/>
      <c r="DO63" s="418">
        <v>43897</v>
      </c>
      <c r="DP63" s="419">
        <v>0.48459026300000002</v>
      </c>
      <c r="DQ63" s="419"/>
      <c r="DR63" s="418">
        <v>43897</v>
      </c>
      <c r="DS63" s="419">
        <v>0.48466145599999999</v>
      </c>
      <c r="DT63" s="419"/>
      <c r="DU63" s="418">
        <v>43897</v>
      </c>
      <c r="DV63" s="419">
        <v>0.45132977400000002</v>
      </c>
      <c r="DW63" s="419"/>
      <c r="DX63" s="418">
        <v>43897</v>
      </c>
      <c r="DY63" s="419">
        <v>11.966426220000001</v>
      </c>
      <c r="DZ63" s="419"/>
      <c r="EA63" s="418">
        <v>43897</v>
      </c>
      <c r="EB63" s="419">
        <v>0.572313709</v>
      </c>
      <c r="EC63" s="419"/>
      <c r="ED63" s="418">
        <v>43897</v>
      </c>
      <c r="EE63" s="419">
        <v>0.62550629199999996</v>
      </c>
      <c r="EF63" s="419"/>
      <c r="EG63" s="418">
        <v>43897</v>
      </c>
      <c r="EH63" s="419">
        <v>0.21001389100000001</v>
      </c>
      <c r="EI63" s="419"/>
      <c r="EJ63" s="418">
        <v>43897</v>
      </c>
      <c r="EK63" s="419">
        <v>6.1855098179999999</v>
      </c>
      <c r="EL63" s="419"/>
      <c r="EM63" s="418">
        <v>43896</v>
      </c>
      <c r="EN63" s="419">
        <v>15.49154113</v>
      </c>
      <c r="EO63" s="419"/>
      <c r="EP63" s="418">
        <v>43897</v>
      </c>
      <c r="EQ63" s="419">
        <v>0.63555346000000001</v>
      </c>
      <c r="ER63" s="419"/>
      <c r="ES63" s="418">
        <v>43897</v>
      </c>
      <c r="ET63" s="419">
        <v>0.30493096600000003</v>
      </c>
      <c r="EU63" s="9"/>
      <c r="EV63" s="9"/>
    </row>
    <row r="64" spans="2:152">
      <c r="B64" s="418">
        <v>43898</v>
      </c>
      <c r="C64" s="419">
        <v>1.433921285</v>
      </c>
      <c r="D64" s="419"/>
      <c r="E64" s="418">
        <v>43898</v>
      </c>
      <c r="F64" s="419">
        <v>0.27680113099999998</v>
      </c>
      <c r="G64" s="419"/>
      <c r="H64" s="418">
        <v>43898</v>
      </c>
      <c r="I64" s="419">
        <v>0.51274271800000004</v>
      </c>
      <c r="J64" s="419"/>
      <c r="K64" s="418">
        <v>43898</v>
      </c>
      <c r="L64" s="419">
        <v>6.6424057650000004</v>
      </c>
      <c r="M64" s="419"/>
      <c r="N64" s="418">
        <v>43896</v>
      </c>
      <c r="O64" s="419">
        <v>16.853388599999999</v>
      </c>
      <c r="P64" s="419"/>
      <c r="Q64" s="418">
        <v>43897</v>
      </c>
      <c r="R64" s="419">
        <v>0.202840346</v>
      </c>
      <c r="S64" s="419"/>
      <c r="T64" s="418">
        <v>43898</v>
      </c>
      <c r="U64" s="419">
        <v>0.30493952099999999</v>
      </c>
      <c r="V64" s="419"/>
      <c r="W64" s="418">
        <v>43897</v>
      </c>
      <c r="X64" s="419">
        <v>0.33909209600000001</v>
      </c>
      <c r="Y64" s="419"/>
      <c r="Z64" s="418">
        <v>43897</v>
      </c>
      <c r="AA64" s="419">
        <v>1.676412805</v>
      </c>
      <c r="AB64" s="419"/>
      <c r="AC64" s="418">
        <v>43897</v>
      </c>
      <c r="AD64" s="419">
        <v>0.64713928200000004</v>
      </c>
      <c r="AE64" s="419"/>
      <c r="AF64" s="418">
        <v>43896</v>
      </c>
      <c r="AG64" s="419">
        <v>0.56028190700000002</v>
      </c>
      <c r="AH64" s="419"/>
      <c r="AI64" s="418">
        <v>43898</v>
      </c>
      <c r="AJ64" s="419">
        <v>6.4335033999999999E-2</v>
      </c>
      <c r="AK64" s="419"/>
      <c r="AL64" s="418">
        <v>43895</v>
      </c>
      <c r="AM64" s="419">
        <v>25.049699149999999</v>
      </c>
      <c r="AN64" s="419"/>
      <c r="AO64" s="418">
        <v>43898</v>
      </c>
      <c r="AP64" s="419">
        <v>0.35572921299999999</v>
      </c>
      <c r="AQ64" s="419"/>
      <c r="AR64" s="418">
        <v>43897</v>
      </c>
      <c r="AS64" s="419">
        <v>0.31507692300000001</v>
      </c>
      <c r="AT64" s="419"/>
      <c r="AU64" s="418">
        <v>43898</v>
      </c>
      <c r="AV64" s="419">
        <v>0.41931558499999999</v>
      </c>
      <c r="AW64" s="419"/>
      <c r="AX64" s="418">
        <v>43897</v>
      </c>
      <c r="AY64" s="419">
        <v>0.25481582800000002</v>
      </c>
      <c r="AZ64" s="419"/>
      <c r="BA64" s="418">
        <v>43898</v>
      </c>
      <c r="BB64" s="419">
        <v>0.11239834</v>
      </c>
      <c r="BC64" s="419"/>
      <c r="BD64" s="418">
        <v>43896</v>
      </c>
      <c r="BE64" s="419">
        <v>9.7067696300000001</v>
      </c>
      <c r="BF64" s="419"/>
      <c r="BG64" s="418">
        <v>43898</v>
      </c>
      <c r="BH64" s="419">
        <v>0.370153395</v>
      </c>
      <c r="BI64" s="419"/>
      <c r="BJ64" s="418">
        <v>43898</v>
      </c>
      <c r="BK64" s="419">
        <v>0.61244532600000001</v>
      </c>
      <c r="BL64" s="419"/>
      <c r="BM64" s="418">
        <v>43897</v>
      </c>
      <c r="BN64" s="419">
        <v>0.358901205</v>
      </c>
      <c r="BO64" s="419"/>
      <c r="BP64" s="418">
        <v>43898</v>
      </c>
      <c r="BQ64" s="419">
        <v>0.484481934</v>
      </c>
      <c r="BR64" s="419"/>
      <c r="BS64" s="418">
        <v>43898</v>
      </c>
      <c r="BT64" s="419">
        <v>0.40486388800000001</v>
      </c>
      <c r="BU64" s="419"/>
      <c r="BV64" s="418">
        <v>43897</v>
      </c>
      <c r="BW64" s="419">
        <v>0.29823357900000003</v>
      </c>
      <c r="BX64" s="419"/>
      <c r="BY64" s="418">
        <v>43898</v>
      </c>
      <c r="BZ64" s="419">
        <v>0.39627768600000002</v>
      </c>
      <c r="CA64" s="419"/>
      <c r="CB64" s="418">
        <v>43898</v>
      </c>
      <c r="CC64" s="419">
        <v>1.612269642</v>
      </c>
      <c r="CD64" s="419"/>
      <c r="CE64" s="418">
        <v>43898</v>
      </c>
      <c r="CF64" s="419">
        <v>0.34362997899999997</v>
      </c>
      <c r="CG64" s="419"/>
      <c r="CH64" s="418">
        <v>43897</v>
      </c>
      <c r="CI64" s="419">
        <v>0.40600529800000001</v>
      </c>
      <c r="CJ64" s="419"/>
      <c r="CK64" s="418">
        <v>43897</v>
      </c>
      <c r="CL64" s="419">
        <v>1.159500969</v>
      </c>
      <c r="CM64" s="419"/>
      <c r="CN64" s="418">
        <v>43898</v>
      </c>
      <c r="CO64" s="419">
        <v>1.1284528620000001</v>
      </c>
      <c r="CP64" s="419"/>
      <c r="CQ64" s="418">
        <v>43898</v>
      </c>
      <c r="CR64" s="419">
        <v>0.24918335599999999</v>
      </c>
      <c r="CS64" s="419"/>
      <c r="CT64" s="418">
        <v>43897</v>
      </c>
      <c r="CU64" s="419">
        <v>0.52084633599999997</v>
      </c>
      <c r="CV64" s="419"/>
      <c r="CW64" s="418">
        <v>43897</v>
      </c>
      <c r="CX64" s="419">
        <v>3.906700442</v>
      </c>
      <c r="CY64" s="419"/>
      <c r="CZ64" s="418">
        <v>43897</v>
      </c>
      <c r="DA64" s="419">
        <v>0.31354016400000001</v>
      </c>
      <c r="DB64" s="419"/>
      <c r="DC64" s="418">
        <v>43898</v>
      </c>
      <c r="DD64" s="419">
        <v>0.54143161399999995</v>
      </c>
      <c r="DE64" s="419"/>
      <c r="DF64" s="418">
        <v>43898</v>
      </c>
      <c r="DG64" s="419">
        <v>2.8103328109999999</v>
      </c>
      <c r="DH64" s="419"/>
      <c r="DI64" s="418">
        <v>43898</v>
      </c>
      <c r="DJ64" s="419">
        <v>0.54240781199999999</v>
      </c>
      <c r="DK64" s="419"/>
      <c r="DL64" s="418">
        <v>43897</v>
      </c>
      <c r="DM64" s="419">
        <v>2.1667899469999998</v>
      </c>
      <c r="DN64" s="419"/>
      <c r="DO64" s="418">
        <v>43898</v>
      </c>
      <c r="DP64" s="419">
        <v>0.48375844600000001</v>
      </c>
      <c r="DQ64" s="419"/>
      <c r="DR64" s="418">
        <v>43898</v>
      </c>
      <c r="DS64" s="419">
        <v>0.48382813699999999</v>
      </c>
      <c r="DT64" s="419"/>
      <c r="DU64" s="418">
        <v>43898</v>
      </c>
      <c r="DV64" s="419">
        <v>0.45300601099999999</v>
      </c>
      <c r="DW64" s="419"/>
      <c r="DX64" s="418">
        <v>43898</v>
      </c>
      <c r="DY64" s="419">
        <v>12.16609141</v>
      </c>
      <c r="DZ64" s="419"/>
      <c r="EA64" s="418">
        <v>43898</v>
      </c>
      <c r="EB64" s="419">
        <v>0.57313732299999998</v>
      </c>
      <c r="EC64" s="419"/>
      <c r="ED64" s="418">
        <v>43898</v>
      </c>
      <c r="EE64" s="419">
        <v>0.48700882499999998</v>
      </c>
      <c r="EF64" s="419"/>
      <c r="EG64" s="418">
        <v>43898</v>
      </c>
      <c r="EH64" s="419">
        <v>0.21001389100000001</v>
      </c>
      <c r="EI64" s="419"/>
      <c r="EJ64" s="418">
        <v>43898</v>
      </c>
      <c r="EK64" s="419">
        <v>6.3523213399999996</v>
      </c>
      <c r="EL64" s="419"/>
      <c r="EM64" s="418">
        <v>43897</v>
      </c>
      <c r="EN64" s="419">
        <v>15.716164470000001</v>
      </c>
      <c r="EO64" s="419"/>
      <c r="EP64" s="418">
        <v>43898</v>
      </c>
      <c r="EQ64" s="419">
        <v>0.52424490499999998</v>
      </c>
      <c r="ER64" s="419"/>
      <c r="ES64" s="418">
        <v>43898</v>
      </c>
      <c r="ET64" s="419">
        <v>0.30355803399999998</v>
      </c>
      <c r="EU64" s="9"/>
      <c r="EV64" s="9"/>
    </row>
    <row r="65" spans="2:152">
      <c r="B65" s="418">
        <v>43899</v>
      </c>
      <c r="C65" s="419">
        <v>1.433921285</v>
      </c>
      <c r="D65" s="419"/>
      <c r="E65" s="418">
        <v>43899</v>
      </c>
      <c r="F65" s="419">
        <v>0.49856268599999998</v>
      </c>
      <c r="G65" s="419"/>
      <c r="H65" s="418">
        <v>43899</v>
      </c>
      <c r="I65" s="419">
        <v>0.51274271800000004</v>
      </c>
      <c r="J65" s="419"/>
      <c r="K65" s="418">
        <v>43899</v>
      </c>
      <c r="L65" s="419">
        <v>6.768514412</v>
      </c>
      <c r="M65" s="419"/>
      <c r="N65" s="418">
        <v>43897</v>
      </c>
      <c r="O65" s="419">
        <v>17.01902591</v>
      </c>
      <c r="P65" s="419"/>
      <c r="Q65" s="418">
        <v>43898</v>
      </c>
      <c r="R65" s="419">
        <v>0.202840346</v>
      </c>
      <c r="S65" s="419"/>
      <c r="T65" s="418">
        <v>43899</v>
      </c>
      <c r="U65" s="419">
        <v>0.36535144000000003</v>
      </c>
      <c r="V65" s="419"/>
      <c r="W65" s="418">
        <v>43898</v>
      </c>
      <c r="X65" s="419">
        <v>0.33820259800000002</v>
      </c>
      <c r="Y65" s="419"/>
      <c r="Z65" s="418">
        <v>43898</v>
      </c>
      <c r="AA65" s="419">
        <v>2.2956518720000001</v>
      </c>
      <c r="AB65" s="419"/>
      <c r="AC65" s="418">
        <v>43898</v>
      </c>
      <c r="AD65" s="419">
        <v>1.184412995</v>
      </c>
      <c r="AE65" s="419"/>
      <c r="AF65" s="418">
        <v>43897</v>
      </c>
      <c r="AG65" s="419">
        <v>0.59987737699999999</v>
      </c>
      <c r="AH65" s="419"/>
      <c r="AI65" s="418">
        <v>43899</v>
      </c>
      <c r="AJ65" s="419">
        <v>6.4335033999999999E-2</v>
      </c>
      <c r="AK65" s="419"/>
      <c r="AL65" s="418">
        <v>43896</v>
      </c>
      <c r="AM65" s="419">
        <v>26.157322820000001</v>
      </c>
      <c r="AN65" s="419"/>
      <c r="AO65" s="418">
        <v>43898</v>
      </c>
      <c r="AP65" s="419">
        <v>0.30360650900000002</v>
      </c>
      <c r="AQ65" s="419"/>
      <c r="AR65" s="418">
        <v>43898</v>
      </c>
      <c r="AS65" s="419">
        <v>0.46876923100000001</v>
      </c>
      <c r="AT65" s="419"/>
      <c r="AU65" s="418">
        <v>43899</v>
      </c>
      <c r="AV65" s="419">
        <v>0.45780548500000001</v>
      </c>
      <c r="AW65" s="419"/>
      <c r="AX65" s="418">
        <v>43898</v>
      </c>
      <c r="AY65" s="419">
        <v>0.369929656</v>
      </c>
      <c r="AZ65" s="419"/>
      <c r="BA65" s="418">
        <v>43898</v>
      </c>
      <c r="BB65" s="419">
        <v>0.22846473</v>
      </c>
      <c r="BC65" s="419"/>
      <c r="BD65" s="418">
        <v>43897</v>
      </c>
      <c r="BE65" s="419">
        <v>9.7825512490000008</v>
      </c>
      <c r="BF65" s="419"/>
      <c r="BG65" s="418">
        <v>43899</v>
      </c>
      <c r="BH65" s="419">
        <v>0.52388771899999997</v>
      </c>
      <c r="BI65" s="419"/>
      <c r="BJ65" s="418">
        <v>43899</v>
      </c>
      <c r="BK65" s="419">
        <v>0.611558885</v>
      </c>
      <c r="BL65" s="419"/>
      <c r="BM65" s="418">
        <v>43898</v>
      </c>
      <c r="BN65" s="419">
        <v>0.358901205</v>
      </c>
      <c r="BO65" s="419"/>
      <c r="BP65" s="418">
        <v>43899</v>
      </c>
      <c r="BQ65" s="419">
        <v>0.59847391599999999</v>
      </c>
      <c r="BR65" s="419"/>
      <c r="BS65" s="418">
        <v>43898</v>
      </c>
      <c r="BT65" s="419">
        <v>0.40670708799999999</v>
      </c>
      <c r="BU65" s="419"/>
      <c r="BV65" s="418">
        <v>43898</v>
      </c>
      <c r="BW65" s="419">
        <v>0.29823357900000003</v>
      </c>
      <c r="BX65" s="419"/>
      <c r="BY65" s="418">
        <v>43899</v>
      </c>
      <c r="BZ65" s="419">
        <v>0.39627768600000002</v>
      </c>
      <c r="CA65" s="419"/>
      <c r="CB65" s="418">
        <v>43899</v>
      </c>
      <c r="CC65" s="419">
        <v>2.4142733179999998</v>
      </c>
      <c r="CD65" s="419"/>
      <c r="CE65" s="418">
        <v>43899</v>
      </c>
      <c r="CF65" s="419">
        <v>0.34446548599999999</v>
      </c>
      <c r="CG65" s="419"/>
      <c r="CH65" s="418">
        <v>43898</v>
      </c>
      <c r="CI65" s="419">
        <v>0.46143075300000003</v>
      </c>
      <c r="CJ65" s="419"/>
      <c r="CK65" s="418">
        <v>43898</v>
      </c>
      <c r="CL65" s="419">
        <v>2.0575079189999999</v>
      </c>
      <c r="CM65" s="419"/>
      <c r="CN65" s="418">
        <v>43899</v>
      </c>
      <c r="CO65" s="419">
        <v>1.6561446259999999</v>
      </c>
      <c r="CP65" s="419"/>
      <c r="CQ65" s="418">
        <v>43899</v>
      </c>
      <c r="CR65" s="419">
        <v>0.24918335599999999</v>
      </c>
      <c r="CS65" s="419"/>
      <c r="CT65" s="418">
        <v>43899</v>
      </c>
      <c r="CU65" s="419">
        <v>0.63132774400000002</v>
      </c>
      <c r="CV65" s="419"/>
      <c r="CW65" s="418">
        <v>43898</v>
      </c>
      <c r="CX65" s="419">
        <v>5.550034235</v>
      </c>
      <c r="CY65" s="419"/>
      <c r="CZ65" s="418">
        <v>43898</v>
      </c>
      <c r="DA65" s="419">
        <v>0.31423328900000003</v>
      </c>
      <c r="DB65" s="419"/>
      <c r="DC65" s="418">
        <v>43899</v>
      </c>
      <c r="DD65" s="419">
        <v>0.568313073</v>
      </c>
      <c r="DE65" s="419"/>
      <c r="DF65" s="418">
        <v>43899</v>
      </c>
      <c r="DG65" s="419">
        <v>3.6971400989999998</v>
      </c>
      <c r="DH65" s="419"/>
      <c r="DI65" s="418">
        <v>43899</v>
      </c>
      <c r="DJ65" s="419">
        <v>0.68090527899999997</v>
      </c>
      <c r="DK65" s="419"/>
      <c r="DL65" s="418">
        <v>43898</v>
      </c>
      <c r="DM65" s="419">
        <v>3.2192869260000001</v>
      </c>
      <c r="DN65" s="419"/>
      <c r="DO65" s="418">
        <v>43899</v>
      </c>
      <c r="DP65" s="419">
        <v>0.48292663000000002</v>
      </c>
      <c r="DQ65" s="419"/>
      <c r="DR65" s="418">
        <v>43899</v>
      </c>
      <c r="DS65" s="419">
        <v>0.48299481700000002</v>
      </c>
      <c r="DT65" s="419"/>
      <c r="DU65" s="418">
        <v>43899</v>
      </c>
      <c r="DV65" s="419">
        <v>0.53825939099999998</v>
      </c>
      <c r="DW65" s="419"/>
      <c r="DX65" s="418">
        <v>43899</v>
      </c>
      <c r="DY65" s="419">
        <v>12.39071476</v>
      </c>
      <c r="DZ65" s="419"/>
      <c r="EA65" s="418">
        <v>43899</v>
      </c>
      <c r="EB65" s="419">
        <v>0.57396093699999995</v>
      </c>
      <c r="EC65" s="419"/>
      <c r="ED65" s="418">
        <v>43899</v>
      </c>
      <c r="EE65" s="419">
        <v>0.48700882499999998</v>
      </c>
      <c r="EF65" s="419"/>
      <c r="EG65" s="418">
        <v>43899</v>
      </c>
      <c r="EH65" s="419">
        <v>0.21001389100000001</v>
      </c>
      <c r="EI65" s="419"/>
      <c r="EJ65" s="418">
        <v>43899</v>
      </c>
      <c r="EK65" s="419">
        <v>6.5191328620000002</v>
      </c>
      <c r="EL65" s="419"/>
      <c r="EM65" s="418">
        <v>43898</v>
      </c>
      <c r="EN65" s="419">
        <v>15.96574597</v>
      </c>
      <c r="EO65" s="419"/>
      <c r="EP65" s="418">
        <v>43899</v>
      </c>
      <c r="EQ65" s="419">
        <v>0.49579754799999998</v>
      </c>
      <c r="ER65" s="419"/>
      <c r="ES65" s="418">
        <v>43899</v>
      </c>
      <c r="ET65" s="419">
        <v>0.30218510199999998</v>
      </c>
      <c r="EU65" s="9"/>
      <c r="EV65" s="9"/>
    </row>
    <row r="66" spans="2:152">
      <c r="B66" s="418">
        <v>43900</v>
      </c>
      <c r="C66" s="419">
        <v>1.433921285</v>
      </c>
      <c r="D66" s="419"/>
      <c r="E66" s="418">
        <v>43900</v>
      </c>
      <c r="F66" s="419">
        <v>0.49856268599999998</v>
      </c>
      <c r="G66" s="419"/>
      <c r="H66" s="418">
        <v>43900</v>
      </c>
      <c r="I66" s="419">
        <v>0.51274271800000004</v>
      </c>
      <c r="J66" s="419"/>
      <c r="K66" s="418">
        <v>43900</v>
      </c>
      <c r="L66" s="419">
        <v>6.945066519</v>
      </c>
      <c r="M66" s="419"/>
      <c r="N66" s="418">
        <v>43898</v>
      </c>
      <c r="O66" s="419">
        <v>17.350300520000001</v>
      </c>
      <c r="P66" s="419"/>
      <c r="Q66" s="418">
        <v>43899</v>
      </c>
      <c r="R66" s="419">
        <v>0.33343008600000001</v>
      </c>
      <c r="S66" s="419"/>
      <c r="T66" s="418">
        <v>43900</v>
      </c>
      <c r="U66" s="419">
        <v>0.51804212199999999</v>
      </c>
      <c r="V66" s="419"/>
      <c r="W66" s="418">
        <v>43899</v>
      </c>
      <c r="X66" s="419">
        <v>0.41447704600000002</v>
      </c>
      <c r="Y66" s="419"/>
      <c r="Z66" s="418">
        <v>43899</v>
      </c>
      <c r="AA66" s="419">
        <v>3.2791492130000002</v>
      </c>
      <c r="AB66" s="419"/>
      <c r="AC66" s="418">
        <v>43899</v>
      </c>
      <c r="AD66" s="419">
        <v>1.798744559</v>
      </c>
      <c r="AE66" s="419"/>
      <c r="AF66" s="418">
        <v>43898</v>
      </c>
      <c r="AG66" s="419">
        <v>0.60094392200000002</v>
      </c>
      <c r="AH66" s="419"/>
      <c r="AI66" s="418">
        <v>43900</v>
      </c>
      <c r="AJ66" s="419">
        <v>6.4335033999999999E-2</v>
      </c>
      <c r="AK66" s="419"/>
      <c r="AL66" s="418">
        <v>43897</v>
      </c>
      <c r="AM66" s="419">
        <v>26.373444509999999</v>
      </c>
      <c r="AN66" s="419"/>
      <c r="AO66" s="418">
        <v>43899</v>
      </c>
      <c r="AP66" s="419">
        <v>0.43122685100000002</v>
      </c>
      <c r="AQ66" s="419"/>
      <c r="AR66" s="418">
        <v>43899</v>
      </c>
      <c r="AS66" s="419">
        <v>0.46876923100000001</v>
      </c>
      <c r="AT66" s="419"/>
      <c r="AU66" s="418">
        <v>43900</v>
      </c>
      <c r="AV66" s="419">
        <v>0.57327518399999999</v>
      </c>
      <c r="AW66" s="419"/>
      <c r="AX66" s="418">
        <v>43899</v>
      </c>
      <c r="AY66" s="419">
        <v>0.36918653699999998</v>
      </c>
      <c r="AZ66" s="419"/>
      <c r="BA66" s="418">
        <v>43899</v>
      </c>
      <c r="BB66" s="419">
        <v>0.267153527</v>
      </c>
      <c r="BC66" s="419"/>
      <c r="BD66" s="418">
        <v>43898</v>
      </c>
      <c r="BE66" s="419">
        <v>9.9351790209999997</v>
      </c>
      <c r="BF66" s="419"/>
      <c r="BG66" s="418">
        <v>43899</v>
      </c>
      <c r="BH66" s="419">
        <v>0.48452635100000002</v>
      </c>
      <c r="BI66" s="419"/>
      <c r="BJ66" s="418">
        <v>43899</v>
      </c>
      <c r="BK66" s="419">
        <v>0.61067244399999998</v>
      </c>
      <c r="BL66" s="419"/>
      <c r="BM66" s="418">
        <v>43899</v>
      </c>
      <c r="BN66" s="419">
        <v>0.358901205</v>
      </c>
      <c r="BO66" s="419"/>
      <c r="BP66" s="418">
        <v>43900</v>
      </c>
      <c r="BQ66" s="419">
        <v>0.86642549700000004</v>
      </c>
      <c r="BR66" s="419"/>
      <c r="BS66" s="418">
        <v>43899</v>
      </c>
      <c r="BT66" s="419">
        <v>0.40855028799999998</v>
      </c>
      <c r="BU66" s="419"/>
      <c r="BV66" s="418">
        <v>43899</v>
      </c>
      <c r="BW66" s="419">
        <v>0.29823357900000003</v>
      </c>
      <c r="BX66" s="419"/>
      <c r="BY66" s="418">
        <v>43900</v>
      </c>
      <c r="BZ66" s="419">
        <v>0.39627768600000002</v>
      </c>
      <c r="CA66" s="419"/>
      <c r="CB66" s="418">
        <v>43900</v>
      </c>
      <c r="CC66" s="419">
        <v>3.3366985680000001</v>
      </c>
      <c r="CD66" s="419"/>
      <c r="CE66" s="418">
        <v>43900</v>
      </c>
      <c r="CF66" s="419">
        <v>0.345300993</v>
      </c>
      <c r="CG66" s="419"/>
      <c r="CH66" s="418">
        <v>43900</v>
      </c>
      <c r="CI66" s="419">
        <v>0.57228166400000002</v>
      </c>
      <c r="CJ66" s="419"/>
      <c r="CK66" s="418">
        <v>43900</v>
      </c>
      <c r="CL66" s="419">
        <v>3.0249627320000001</v>
      </c>
      <c r="CM66" s="419"/>
      <c r="CN66" s="418">
        <v>43900</v>
      </c>
      <c r="CO66" s="419">
        <v>2.6828961769999999</v>
      </c>
      <c r="CP66" s="419"/>
      <c r="CQ66" s="418">
        <v>43900</v>
      </c>
      <c r="CR66" s="419">
        <v>0.24918335599999999</v>
      </c>
      <c r="CS66" s="419"/>
      <c r="CT66" s="418">
        <v>43900</v>
      </c>
      <c r="CU66" s="419">
        <v>0.70651648</v>
      </c>
      <c r="CV66" s="419"/>
      <c r="CW66" s="418">
        <v>43899</v>
      </c>
      <c r="CX66" s="419">
        <v>7.0591238580000004</v>
      </c>
      <c r="CY66" s="419"/>
      <c r="CZ66" s="418">
        <v>43899</v>
      </c>
      <c r="DA66" s="419">
        <v>0.31492641300000002</v>
      </c>
      <c r="DB66" s="419"/>
      <c r="DC66" s="418">
        <v>43900</v>
      </c>
      <c r="DD66" s="419">
        <v>0.67833254700000001</v>
      </c>
      <c r="DE66" s="419"/>
      <c r="DF66" s="418">
        <v>43900</v>
      </c>
      <c r="DG66" s="419">
        <v>4.6116601150000003</v>
      </c>
      <c r="DH66" s="419"/>
      <c r="DI66" s="418">
        <v>43900</v>
      </c>
      <c r="DJ66" s="419">
        <v>0.85633540399999997</v>
      </c>
      <c r="DK66" s="419"/>
      <c r="DL66" s="418">
        <v>43899</v>
      </c>
      <c r="DM66" s="419">
        <v>4.4656649269999997</v>
      </c>
      <c r="DN66" s="419"/>
      <c r="DO66" s="418">
        <v>43900</v>
      </c>
      <c r="DP66" s="419">
        <v>0.59289278700000003</v>
      </c>
      <c r="DQ66" s="419"/>
      <c r="DR66" s="418">
        <v>43900</v>
      </c>
      <c r="DS66" s="419">
        <v>0.48216149800000002</v>
      </c>
      <c r="DT66" s="419"/>
      <c r="DU66" s="418">
        <v>43900</v>
      </c>
      <c r="DV66" s="419">
        <v>0.92996230000000002</v>
      </c>
      <c r="DW66" s="419"/>
      <c r="DX66" s="418">
        <v>43900</v>
      </c>
      <c r="DY66" s="419">
        <v>12.64029625</v>
      </c>
      <c r="DZ66" s="419"/>
      <c r="EA66" s="418">
        <v>43900</v>
      </c>
      <c r="EB66" s="419">
        <v>0.71249285900000003</v>
      </c>
      <c r="EC66" s="419"/>
      <c r="ED66" s="418">
        <v>43900</v>
      </c>
      <c r="EE66" s="419">
        <v>0.51470831900000003</v>
      </c>
      <c r="EF66" s="419"/>
      <c r="EG66" s="418">
        <v>43900</v>
      </c>
      <c r="EH66" s="419">
        <v>0.26541287800000002</v>
      </c>
      <c r="EI66" s="419"/>
      <c r="EJ66" s="418">
        <v>43900</v>
      </c>
      <c r="EK66" s="419">
        <v>6.6582581120000004</v>
      </c>
      <c r="EL66" s="419"/>
      <c r="EM66" s="418">
        <v>43899</v>
      </c>
      <c r="EN66" s="419">
        <v>16.29020191</v>
      </c>
      <c r="EO66" s="419"/>
      <c r="EP66" s="418">
        <v>43900</v>
      </c>
      <c r="EQ66" s="419">
        <v>0.49497058999999999</v>
      </c>
      <c r="ER66" s="419"/>
      <c r="ES66" s="418">
        <v>43900</v>
      </c>
      <c r="ET66" s="419">
        <v>0.30081216999999999</v>
      </c>
      <c r="EU66" s="9"/>
      <c r="EV66" s="9"/>
    </row>
    <row r="67" spans="2:152">
      <c r="B67" s="418">
        <v>43901</v>
      </c>
      <c r="C67" s="419">
        <v>1.433921285</v>
      </c>
      <c r="D67" s="419"/>
      <c r="E67" s="418">
        <v>43901</v>
      </c>
      <c r="F67" s="419">
        <v>0.34683109600000001</v>
      </c>
      <c r="G67" s="419"/>
      <c r="H67" s="418">
        <v>43901</v>
      </c>
      <c r="I67" s="419">
        <v>0.53784201200000004</v>
      </c>
      <c r="J67" s="419"/>
      <c r="K67" s="418">
        <v>43901</v>
      </c>
      <c r="L67" s="419">
        <v>7.126662971</v>
      </c>
      <c r="M67" s="419"/>
      <c r="N67" s="418">
        <v>43899</v>
      </c>
      <c r="O67" s="419">
        <v>17.598756479999999</v>
      </c>
      <c r="P67" s="419"/>
      <c r="Q67" s="418">
        <v>43900</v>
      </c>
      <c r="R67" s="419">
        <v>0.42670847299999998</v>
      </c>
      <c r="S67" s="419"/>
      <c r="T67" s="418">
        <v>43901</v>
      </c>
      <c r="U67" s="419">
        <v>0.61770874600000003</v>
      </c>
      <c r="V67" s="419"/>
      <c r="W67" s="418">
        <v>43900</v>
      </c>
      <c r="X67" s="419">
        <v>0.43923473899999999</v>
      </c>
      <c r="Y67" s="419"/>
      <c r="Z67" s="418">
        <v>43899</v>
      </c>
      <c r="AA67" s="419">
        <v>4.1048013020000003</v>
      </c>
      <c r="AB67" s="419"/>
      <c r="AC67" s="418">
        <v>43900</v>
      </c>
      <c r="AD67" s="419">
        <v>2.7213075280000001</v>
      </c>
      <c r="AE67" s="419"/>
      <c r="AF67" s="418">
        <v>43899</v>
      </c>
      <c r="AG67" s="419">
        <v>0.60201046599999997</v>
      </c>
      <c r="AH67" s="419"/>
      <c r="AI67" s="418">
        <v>43901</v>
      </c>
      <c r="AJ67" s="419">
        <v>6.4335033999999999E-2</v>
      </c>
      <c r="AK67" s="419"/>
      <c r="AL67" s="418">
        <v>43898</v>
      </c>
      <c r="AM67" s="419">
        <v>26.670611829999999</v>
      </c>
      <c r="AN67" s="419"/>
      <c r="AO67" s="418">
        <v>43900</v>
      </c>
      <c r="AP67" s="419">
        <v>1.6775029370000001</v>
      </c>
      <c r="AQ67" s="419"/>
      <c r="AR67" s="418">
        <v>43900</v>
      </c>
      <c r="AS67" s="419">
        <v>0.46876923100000001</v>
      </c>
      <c r="AT67" s="419"/>
      <c r="AU67" s="418">
        <v>43900</v>
      </c>
      <c r="AV67" s="419">
        <v>0.67591491599999998</v>
      </c>
      <c r="AW67" s="419"/>
      <c r="AX67" s="418">
        <v>43900</v>
      </c>
      <c r="AY67" s="419">
        <v>0.368443417</v>
      </c>
      <c r="AZ67" s="419"/>
      <c r="BA67" s="418">
        <v>43900</v>
      </c>
      <c r="BB67" s="419">
        <v>0.267153527</v>
      </c>
      <c r="BC67" s="419"/>
      <c r="BD67" s="418">
        <v>43899</v>
      </c>
      <c r="BE67" s="419">
        <v>10.08780679</v>
      </c>
      <c r="BF67" s="419"/>
      <c r="BG67" s="418">
        <v>43900</v>
      </c>
      <c r="BH67" s="419">
        <v>1.4183487109999999</v>
      </c>
      <c r="BI67" s="419"/>
      <c r="BJ67" s="418">
        <v>43900</v>
      </c>
      <c r="BK67" s="419">
        <v>0.60978600199999999</v>
      </c>
      <c r="BL67" s="419"/>
      <c r="BM67" s="418">
        <v>43900</v>
      </c>
      <c r="BN67" s="419">
        <v>0.358901205</v>
      </c>
      <c r="BO67" s="419"/>
      <c r="BP67" s="418">
        <v>43901</v>
      </c>
      <c r="BQ67" s="419">
        <v>1.3653164760000001</v>
      </c>
      <c r="BR67" s="419"/>
      <c r="BS67" s="418">
        <v>43900</v>
      </c>
      <c r="BT67" s="419">
        <v>0.48711668800000002</v>
      </c>
      <c r="BU67" s="419"/>
      <c r="BV67" s="418">
        <v>43900</v>
      </c>
      <c r="BW67" s="419">
        <v>0.29823357900000003</v>
      </c>
      <c r="BX67" s="419"/>
      <c r="BY67" s="418">
        <v>43901</v>
      </c>
      <c r="BZ67" s="419">
        <v>0.39627768600000002</v>
      </c>
      <c r="CA67" s="419"/>
      <c r="CB67" s="418">
        <v>43901</v>
      </c>
      <c r="CC67" s="419">
        <v>5.0441512270000004</v>
      </c>
      <c r="CD67" s="419"/>
      <c r="CE67" s="418">
        <v>43901</v>
      </c>
      <c r="CF67" s="419">
        <v>0.34613649899999999</v>
      </c>
      <c r="CG67" s="419"/>
      <c r="CH67" s="418">
        <v>43901</v>
      </c>
      <c r="CI67" s="419">
        <v>0.65344036699999997</v>
      </c>
      <c r="CJ67" s="419"/>
      <c r="CK67" s="418">
        <v>43901</v>
      </c>
      <c r="CL67" s="419">
        <v>4.2695448220000003</v>
      </c>
      <c r="CM67" s="419"/>
      <c r="CN67" s="418">
        <v>43901</v>
      </c>
      <c r="CO67" s="419">
        <v>3.991625837</v>
      </c>
      <c r="CP67" s="419"/>
      <c r="CQ67" s="418">
        <v>43901</v>
      </c>
      <c r="CR67" s="419">
        <v>0.41601769700000002</v>
      </c>
      <c r="CS67" s="419"/>
      <c r="CT67" s="418">
        <v>43901</v>
      </c>
      <c r="CU67" s="419">
        <v>1.81900288</v>
      </c>
      <c r="CV67" s="419"/>
      <c r="CW67" s="418">
        <v>43899</v>
      </c>
      <c r="CX67" s="419">
        <v>8.5311806069999996</v>
      </c>
      <c r="CY67" s="419"/>
      <c r="CZ67" s="418">
        <v>43900</v>
      </c>
      <c r="DA67" s="419">
        <v>0.31561953799999998</v>
      </c>
      <c r="DB67" s="419"/>
      <c r="DC67" s="418">
        <v>43901</v>
      </c>
      <c r="DD67" s="419">
        <v>0.92691538299999998</v>
      </c>
      <c r="DE67" s="419"/>
      <c r="DF67" s="418">
        <v>43901</v>
      </c>
      <c r="DG67" s="419">
        <v>5.3876164920000003</v>
      </c>
      <c r="DH67" s="419"/>
      <c r="DI67" s="418">
        <v>43901</v>
      </c>
      <c r="DJ67" s="419">
        <v>2.23207691</v>
      </c>
      <c r="DK67" s="419"/>
      <c r="DL67" s="418">
        <v>43900</v>
      </c>
      <c r="DM67" s="419">
        <v>5.8505293729999996</v>
      </c>
      <c r="DN67" s="419"/>
      <c r="DO67" s="418">
        <v>43901</v>
      </c>
      <c r="DP67" s="419">
        <v>0.71670869000000004</v>
      </c>
      <c r="DQ67" s="419"/>
      <c r="DR67" s="418">
        <v>43901</v>
      </c>
      <c r="DS67" s="419">
        <v>0.481328178</v>
      </c>
      <c r="DT67" s="419"/>
      <c r="DU67" s="418">
        <v>43901</v>
      </c>
      <c r="DV67" s="419">
        <v>1.4052423540000001</v>
      </c>
      <c r="DW67" s="419"/>
      <c r="DX67" s="418">
        <v>43901</v>
      </c>
      <c r="DY67" s="419">
        <v>12.96475219</v>
      </c>
      <c r="DZ67" s="419"/>
      <c r="EA67" s="418">
        <v>43901</v>
      </c>
      <c r="EB67" s="419">
        <v>0.534295674</v>
      </c>
      <c r="EC67" s="419"/>
      <c r="ED67" s="418">
        <v>43901</v>
      </c>
      <c r="EE67" s="419">
        <v>0.87480173299999997</v>
      </c>
      <c r="EF67" s="419"/>
      <c r="EG67" s="418">
        <v>43901</v>
      </c>
      <c r="EH67" s="419">
        <v>0.37621085199999998</v>
      </c>
      <c r="EI67" s="419"/>
      <c r="EJ67" s="418">
        <v>43901</v>
      </c>
      <c r="EK67" s="419">
        <v>6.8527559050000004</v>
      </c>
      <c r="EL67" s="419"/>
      <c r="EM67" s="418">
        <v>43900</v>
      </c>
      <c r="EN67" s="419">
        <v>16.639616</v>
      </c>
      <c r="EO67" s="419"/>
      <c r="EP67" s="418">
        <v>43901</v>
      </c>
      <c r="EQ67" s="419">
        <v>0.494143632</v>
      </c>
      <c r="ER67" s="419"/>
      <c r="ES67" s="418">
        <v>43901</v>
      </c>
      <c r="ET67" s="419">
        <v>0.299439238</v>
      </c>
      <c r="EU67" s="9"/>
      <c r="EV67" s="9"/>
    </row>
    <row r="68" spans="2:152">
      <c r="B68" s="418">
        <v>43902</v>
      </c>
      <c r="C68" s="419">
        <v>1.495052359</v>
      </c>
      <c r="D68" s="419"/>
      <c r="E68" s="418">
        <v>43902</v>
      </c>
      <c r="F68" s="419">
        <v>0.25345781000000001</v>
      </c>
      <c r="G68" s="419"/>
      <c r="H68" s="418">
        <v>43903</v>
      </c>
      <c r="I68" s="419">
        <v>0.61313989400000002</v>
      </c>
      <c r="J68" s="419"/>
      <c r="K68" s="418">
        <v>43901</v>
      </c>
      <c r="L68" s="419">
        <v>7.3435698450000002</v>
      </c>
      <c r="M68" s="419"/>
      <c r="N68" s="418">
        <v>43900</v>
      </c>
      <c r="O68" s="419">
        <v>17.93003109</v>
      </c>
      <c r="P68" s="419"/>
      <c r="Q68" s="418">
        <v>43901</v>
      </c>
      <c r="R68" s="419">
        <v>1.560973648</v>
      </c>
      <c r="S68" s="419"/>
      <c r="T68" s="418">
        <v>43902</v>
      </c>
      <c r="U68" s="419">
        <v>2.05380699</v>
      </c>
      <c r="V68" s="419"/>
      <c r="W68" s="418">
        <v>43901</v>
      </c>
      <c r="X68" s="419">
        <v>0.62489890299999995</v>
      </c>
      <c r="Y68" s="419"/>
      <c r="Z68" s="418">
        <v>43900</v>
      </c>
      <c r="AA68" s="419">
        <v>5.1150109170000002</v>
      </c>
      <c r="AB68" s="419"/>
      <c r="AC68" s="418">
        <v>43900</v>
      </c>
      <c r="AD68" s="419">
        <v>3.9521019019999999</v>
      </c>
      <c r="AE68" s="419"/>
      <c r="AF68" s="418">
        <v>43900</v>
      </c>
      <c r="AG68" s="419">
        <v>0.75719271399999999</v>
      </c>
      <c r="AH68" s="419"/>
      <c r="AI68" s="418">
        <v>43901</v>
      </c>
      <c r="AJ68" s="419">
        <v>6.4335033999999999E-2</v>
      </c>
      <c r="AK68" s="419"/>
      <c r="AL68" s="418">
        <v>43899</v>
      </c>
      <c r="AM68" s="419">
        <v>26.994794370000001</v>
      </c>
      <c r="AN68" s="419"/>
      <c r="AO68" s="418">
        <v>43901</v>
      </c>
      <c r="AP68" s="419">
        <v>2.5851790700000001</v>
      </c>
      <c r="AQ68" s="419"/>
      <c r="AR68" s="418">
        <v>43901</v>
      </c>
      <c r="AS68" s="419">
        <v>0.46876923100000001</v>
      </c>
      <c r="AT68" s="419"/>
      <c r="AU68" s="418">
        <v>43901</v>
      </c>
      <c r="AV68" s="419">
        <v>1.497032776</v>
      </c>
      <c r="AW68" s="419"/>
      <c r="AX68" s="418">
        <v>43901</v>
      </c>
      <c r="AY68" s="419">
        <v>0.52217622799999996</v>
      </c>
      <c r="AZ68" s="419"/>
      <c r="BA68" s="418">
        <v>43901</v>
      </c>
      <c r="BB68" s="419">
        <v>0.305842324</v>
      </c>
      <c r="BC68" s="419"/>
      <c r="BD68" s="418">
        <v>43900</v>
      </c>
      <c r="BE68" s="419">
        <v>10.27885764</v>
      </c>
      <c r="BF68" s="419"/>
      <c r="BG68" s="418">
        <v>43900</v>
      </c>
      <c r="BH68" s="419">
        <v>5.9159158000000003E-2</v>
      </c>
      <c r="BI68" s="419"/>
      <c r="BJ68" s="418">
        <v>43901</v>
      </c>
      <c r="BK68" s="419">
        <v>0.60889956099999998</v>
      </c>
      <c r="BL68" s="419"/>
      <c r="BM68" s="418">
        <v>43901</v>
      </c>
      <c r="BN68" s="419">
        <v>0.39741686700000001</v>
      </c>
      <c r="BO68" s="419"/>
      <c r="BP68" s="418">
        <v>43901</v>
      </c>
      <c r="BQ68" s="419">
        <v>2.0413718219999999</v>
      </c>
      <c r="BR68" s="419"/>
      <c r="BS68" s="418">
        <v>43901</v>
      </c>
      <c r="BT68" s="419">
        <v>0.53513204800000003</v>
      </c>
      <c r="BU68" s="419"/>
      <c r="BV68" s="418">
        <v>43901</v>
      </c>
      <c r="BW68" s="419">
        <v>0.29823357900000003</v>
      </c>
      <c r="BX68" s="419"/>
      <c r="BY68" s="418">
        <v>43902</v>
      </c>
      <c r="BZ68" s="419">
        <v>0.39627768600000002</v>
      </c>
      <c r="CA68" s="419"/>
      <c r="CB68" s="418">
        <v>43903</v>
      </c>
      <c r="CC68" s="419">
        <v>9.3354604590000001</v>
      </c>
      <c r="CD68" s="419"/>
      <c r="CE68" s="418">
        <v>43902</v>
      </c>
      <c r="CF68" s="419">
        <v>0.346972006</v>
      </c>
      <c r="CG68" s="419"/>
      <c r="CH68" s="418">
        <v>43902</v>
      </c>
      <c r="CI68" s="419">
        <v>1.5976525909999999</v>
      </c>
      <c r="CJ68" s="419"/>
      <c r="CK68" s="418">
        <v>43901</v>
      </c>
      <c r="CL68" s="419">
        <v>5.3294584159999996</v>
      </c>
      <c r="CM68" s="419"/>
      <c r="CN68" s="418">
        <v>43901</v>
      </c>
      <c r="CO68" s="419">
        <v>5.7485562640000003</v>
      </c>
      <c r="CP68" s="419"/>
      <c r="CQ68" s="418">
        <v>43902</v>
      </c>
      <c r="CR68" s="419">
        <v>0.55504631400000004</v>
      </c>
      <c r="CS68" s="419"/>
      <c r="CT68" s="418">
        <v>43902</v>
      </c>
      <c r="CU68" s="419">
        <v>2.7857151999999998</v>
      </c>
      <c r="CV68" s="419"/>
      <c r="CW68" s="418">
        <v>43900</v>
      </c>
      <c r="CX68" s="419">
        <v>10.05878667</v>
      </c>
      <c r="CY68" s="419"/>
      <c r="CZ68" s="418">
        <v>43901</v>
      </c>
      <c r="DA68" s="419">
        <v>0.37170716300000001</v>
      </c>
      <c r="DB68" s="419"/>
      <c r="DC68" s="418">
        <v>43902</v>
      </c>
      <c r="DD68" s="419">
        <v>1.480337612</v>
      </c>
      <c r="DE68" s="419"/>
      <c r="DF68" s="418">
        <v>43902</v>
      </c>
      <c r="DG68" s="419">
        <v>6.0804346860000003</v>
      </c>
      <c r="DH68" s="419"/>
      <c r="DI68" s="418">
        <v>43902</v>
      </c>
      <c r="DJ68" s="419">
        <v>3.296528871</v>
      </c>
      <c r="DK68" s="419"/>
      <c r="DL68" s="418">
        <v>43901</v>
      </c>
      <c r="DM68" s="419">
        <v>7.2353938180000004</v>
      </c>
      <c r="DN68" s="419"/>
      <c r="DO68" s="418">
        <v>43902</v>
      </c>
      <c r="DP68" s="419">
        <v>0.77127586100000001</v>
      </c>
      <c r="DQ68" s="419"/>
      <c r="DR68" s="418">
        <v>43902</v>
      </c>
      <c r="DS68" s="419">
        <v>0.480494859</v>
      </c>
      <c r="DT68" s="419"/>
      <c r="DU68" s="418">
        <v>43902</v>
      </c>
      <c r="DV68" s="419">
        <v>2.2008176480000001</v>
      </c>
      <c r="DW68" s="419"/>
      <c r="DX68" s="418">
        <v>43902</v>
      </c>
      <c r="DY68" s="419">
        <v>13.33912443</v>
      </c>
      <c r="DZ68" s="419"/>
      <c r="EA68" s="418">
        <v>43902</v>
      </c>
      <c r="EB68" s="419">
        <v>1.075562624</v>
      </c>
      <c r="EC68" s="419"/>
      <c r="ED68" s="418">
        <v>43902</v>
      </c>
      <c r="EE68" s="419">
        <v>1.345693121</v>
      </c>
      <c r="EF68" s="419"/>
      <c r="EG68" s="418">
        <v>43902</v>
      </c>
      <c r="EH68" s="419">
        <v>0.478352734</v>
      </c>
      <c r="EI68" s="419"/>
      <c r="EJ68" s="418">
        <v>43902</v>
      </c>
      <c r="EK68" s="419">
        <v>7.1026262420000004</v>
      </c>
      <c r="EL68" s="419"/>
      <c r="EM68" s="418">
        <v>43901</v>
      </c>
      <c r="EN68" s="419">
        <v>17.063904539999999</v>
      </c>
      <c r="EO68" s="419"/>
      <c r="EP68" s="418">
        <v>43902</v>
      </c>
      <c r="EQ68" s="419">
        <v>0.49331667400000001</v>
      </c>
      <c r="ER68" s="419"/>
      <c r="ES68" s="418">
        <v>43902</v>
      </c>
      <c r="ET68" s="419">
        <v>0.43584003399999999</v>
      </c>
      <c r="EU68" s="9"/>
      <c r="EV68" s="9"/>
    </row>
    <row r="69" spans="2:152">
      <c r="B69" s="418">
        <v>43903</v>
      </c>
      <c r="C69" s="419">
        <v>1.528396581</v>
      </c>
      <c r="D69" s="419"/>
      <c r="E69" s="418">
        <v>43903</v>
      </c>
      <c r="F69" s="419">
        <v>0.30598028300000002</v>
      </c>
      <c r="G69" s="419"/>
      <c r="H69" s="418">
        <v>43904</v>
      </c>
      <c r="I69" s="419">
        <v>0.78953215399999999</v>
      </c>
      <c r="J69" s="419"/>
      <c r="K69" s="418">
        <v>43902</v>
      </c>
      <c r="L69" s="419">
        <v>7.6109201769999997</v>
      </c>
      <c r="M69" s="419"/>
      <c r="N69" s="418">
        <v>43901</v>
      </c>
      <c r="O69" s="419">
        <v>18.426943009999999</v>
      </c>
      <c r="P69" s="419"/>
      <c r="Q69" s="418">
        <v>43901</v>
      </c>
      <c r="R69" s="419">
        <v>-0.14539896299999999</v>
      </c>
      <c r="S69" s="419"/>
      <c r="T69" s="418">
        <v>43903</v>
      </c>
      <c r="U69" s="419">
        <v>3.2435035609999998</v>
      </c>
      <c r="V69" s="419"/>
      <c r="W69" s="418">
        <v>43902</v>
      </c>
      <c r="X69" s="419">
        <v>1.8393415580000001</v>
      </c>
      <c r="Y69" s="419"/>
      <c r="Z69" s="418">
        <v>43901</v>
      </c>
      <c r="AA69" s="419">
        <v>6.4846220289999996</v>
      </c>
      <c r="AB69" s="419"/>
      <c r="AC69" s="418">
        <v>43901</v>
      </c>
      <c r="AD69" s="419">
        <v>4.8822108130000004</v>
      </c>
      <c r="AE69" s="419"/>
      <c r="AF69" s="418">
        <v>43900</v>
      </c>
      <c r="AG69" s="419">
        <v>0.73899479499999998</v>
      </c>
      <c r="AH69" s="419"/>
      <c r="AI69" s="418">
        <v>43902</v>
      </c>
      <c r="AJ69" s="419">
        <v>6.4335033999999999E-2</v>
      </c>
      <c r="AK69" s="419"/>
      <c r="AL69" s="418">
        <v>43900</v>
      </c>
      <c r="AM69" s="419">
        <v>27.373007319999999</v>
      </c>
      <c r="AN69" s="419"/>
      <c r="AO69" s="418">
        <v>43902</v>
      </c>
      <c r="AP69" s="419">
        <v>3.8711400500000002</v>
      </c>
      <c r="AQ69" s="419"/>
      <c r="AR69" s="418">
        <v>43902</v>
      </c>
      <c r="AS69" s="419">
        <v>0.62246153800000004</v>
      </c>
      <c r="AT69" s="419"/>
      <c r="AU69" s="418">
        <v>43902</v>
      </c>
      <c r="AV69" s="419">
        <v>2.0820792510000001</v>
      </c>
      <c r="AW69" s="419"/>
      <c r="AX69" s="418">
        <v>43902</v>
      </c>
      <c r="AY69" s="419">
        <v>0.45518932899999998</v>
      </c>
      <c r="AZ69" s="419"/>
      <c r="BA69" s="418">
        <v>43902</v>
      </c>
      <c r="BB69" s="419">
        <v>0.39095767599999998</v>
      </c>
      <c r="BC69" s="419"/>
      <c r="BD69" s="418">
        <v>43900</v>
      </c>
      <c r="BE69" s="419">
        <v>10.54675465</v>
      </c>
      <c r="BF69" s="419"/>
      <c r="BG69" s="418">
        <v>43901</v>
      </c>
      <c r="BH69" s="419">
        <v>2.2649995079999998</v>
      </c>
      <c r="BI69" s="419"/>
      <c r="BJ69" s="418">
        <v>43902</v>
      </c>
      <c r="BK69" s="419">
        <v>0.741237853</v>
      </c>
      <c r="BL69" s="419"/>
      <c r="BM69" s="418">
        <v>43902</v>
      </c>
      <c r="BN69" s="419">
        <v>0.51296385499999997</v>
      </c>
      <c r="BO69" s="419"/>
      <c r="BP69" s="418">
        <v>43902</v>
      </c>
      <c r="BQ69" s="419">
        <v>3.5179801390000001</v>
      </c>
      <c r="BR69" s="419"/>
      <c r="BS69" s="418">
        <v>43902</v>
      </c>
      <c r="BT69" s="419">
        <v>0.58670708800000004</v>
      </c>
      <c r="BU69" s="419"/>
      <c r="BV69" s="418">
        <v>43902</v>
      </c>
      <c r="BW69" s="419">
        <v>0.29823357900000003</v>
      </c>
      <c r="BX69" s="419"/>
      <c r="BY69" s="418">
        <v>43903</v>
      </c>
      <c r="BZ69" s="419">
        <v>0.45175933899999998</v>
      </c>
      <c r="CA69" s="419"/>
      <c r="CB69" s="418">
        <v>43904</v>
      </c>
      <c r="CC69" s="419">
        <v>10.52544232</v>
      </c>
      <c r="CD69" s="419"/>
      <c r="CE69" s="418">
        <v>43903</v>
      </c>
      <c r="CF69" s="419">
        <v>0.34780751300000001</v>
      </c>
      <c r="CG69" s="419"/>
      <c r="CH69" s="418">
        <v>43903</v>
      </c>
      <c r="CI69" s="419">
        <v>2.3736089690000002</v>
      </c>
      <c r="CJ69" s="419"/>
      <c r="CK69" s="418">
        <v>43903</v>
      </c>
      <c r="CL69" s="419">
        <v>6.7309962759999999</v>
      </c>
      <c r="CM69" s="419"/>
      <c r="CN69" s="418">
        <v>43902</v>
      </c>
      <c r="CO69" s="419">
        <v>7.1587525660000004</v>
      </c>
      <c r="CP69" s="419"/>
      <c r="CQ69" s="418">
        <v>43903</v>
      </c>
      <c r="CR69" s="419">
        <v>0.77749210199999996</v>
      </c>
      <c r="CS69" s="419"/>
      <c r="CT69" s="418">
        <v>43901</v>
      </c>
      <c r="CU69" s="419">
        <v>0.16178176</v>
      </c>
      <c r="CV69" s="419"/>
      <c r="CW69" s="418">
        <v>43900</v>
      </c>
      <c r="CX69" s="419">
        <v>11.50306876</v>
      </c>
      <c r="CY69" s="419"/>
      <c r="CZ69" s="418">
        <v>43902</v>
      </c>
      <c r="DA69" s="419">
        <v>0.45549203799999999</v>
      </c>
      <c r="DB69" s="419"/>
      <c r="DC69" s="418">
        <v>43903</v>
      </c>
      <c r="DD69" s="419">
        <v>2.366311907</v>
      </c>
      <c r="DE69" s="419"/>
      <c r="DF69" s="418">
        <v>43903</v>
      </c>
      <c r="DG69" s="419">
        <v>6.7455401530000003</v>
      </c>
      <c r="DH69" s="419"/>
      <c r="DI69" s="418">
        <v>43902</v>
      </c>
      <c r="DJ69" s="419">
        <v>4.8002156559999998</v>
      </c>
      <c r="DK69" s="419"/>
      <c r="DL69" s="418">
        <v>43902</v>
      </c>
      <c r="DM69" s="419">
        <v>8.4817718190000004</v>
      </c>
      <c r="DN69" s="419"/>
      <c r="DO69" s="418">
        <v>43903</v>
      </c>
      <c r="DP69" s="419">
        <v>1.975372007</v>
      </c>
      <c r="DQ69" s="419"/>
      <c r="DR69" s="418">
        <v>43903</v>
      </c>
      <c r="DS69" s="419">
        <v>0.47966153900000003</v>
      </c>
      <c r="DT69" s="419"/>
      <c r="DU69" s="418">
        <v>43903</v>
      </c>
      <c r="DV69" s="419">
        <v>3.1078850079999998</v>
      </c>
      <c r="DW69" s="419"/>
      <c r="DX69" s="418">
        <v>43903</v>
      </c>
      <c r="DY69" s="419">
        <v>13.813329270000001</v>
      </c>
      <c r="DZ69" s="419"/>
      <c r="EA69" s="418">
        <v>43903</v>
      </c>
      <c r="EB69" s="419">
        <v>2.422546718</v>
      </c>
      <c r="EC69" s="419"/>
      <c r="ED69" s="418">
        <v>43903</v>
      </c>
      <c r="EE69" s="419">
        <v>1.955081976</v>
      </c>
      <c r="EF69" s="419"/>
      <c r="EG69" s="418">
        <v>43903</v>
      </c>
      <c r="EH69" s="419">
        <v>1.567289068</v>
      </c>
      <c r="EI69" s="419"/>
      <c r="EJ69" s="418">
        <v>43903</v>
      </c>
      <c r="EK69" s="419">
        <v>7.4355553939999997</v>
      </c>
      <c r="EL69" s="419"/>
      <c r="EM69" s="418">
        <v>43902</v>
      </c>
      <c r="EN69" s="419">
        <v>17.588025680000001</v>
      </c>
      <c r="EO69" s="419"/>
      <c r="EP69" s="418">
        <v>43903</v>
      </c>
      <c r="EQ69" s="419">
        <v>0.49248971600000002</v>
      </c>
      <c r="ER69" s="419"/>
      <c r="ES69" s="418">
        <v>43903</v>
      </c>
      <c r="ET69" s="419">
        <v>0.57224082899999995</v>
      </c>
      <c r="EU69" s="9"/>
      <c r="EV69" s="9"/>
    </row>
    <row r="70" spans="2:152">
      <c r="B70" s="418">
        <v>43904</v>
      </c>
      <c r="C70" s="419">
        <v>1.5784129140000001</v>
      </c>
      <c r="D70" s="419"/>
      <c r="E70" s="418">
        <v>43904</v>
      </c>
      <c r="F70" s="419">
        <v>0.18342784500000001</v>
      </c>
      <c r="G70" s="419"/>
      <c r="H70" s="418">
        <v>43905</v>
      </c>
      <c r="I70" s="419">
        <v>0.878425487</v>
      </c>
      <c r="J70" s="419"/>
      <c r="K70" s="418">
        <v>43903</v>
      </c>
      <c r="L70" s="419">
        <v>7.9236696230000003</v>
      </c>
      <c r="M70" s="419"/>
      <c r="N70" s="418">
        <v>43902</v>
      </c>
      <c r="O70" s="419">
        <v>18.84103627</v>
      </c>
      <c r="P70" s="419"/>
      <c r="Q70" s="418">
        <v>43902</v>
      </c>
      <c r="R70" s="419">
        <v>2.5360437120000001</v>
      </c>
      <c r="S70" s="419"/>
      <c r="T70" s="418">
        <v>43904</v>
      </c>
      <c r="U70" s="419">
        <v>4.6708047390000003</v>
      </c>
      <c r="V70" s="419"/>
      <c r="W70" s="418">
        <v>43902</v>
      </c>
      <c r="X70" s="419">
        <v>2.5988820999999999E-2</v>
      </c>
      <c r="Y70" s="419"/>
      <c r="Z70" s="418">
        <v>43901</v>
      </c>
      <c r="AA70" s="419">
        <v>7.5045451979999998</v>
      </c>
      <c r="AB70" s="419"/>
      <c r="AC70" s="418">
        <v>43902</v>
      </c>
      <c r="AD70" s="419">
        <v>5.681755238</v>
      </c>
      <c r="AE70" s="419"/>
      <c r="AF70" s="418">
        <v>43901</v>
      </c>
      <c r="AG70" s="419">
        <v>1.5607541190000001</v>
      </c>
      <c r="AH70" s="419"/>
      <c r="AI70" s="418">
        <v>43903</v>
      </c>
      <c r="AJ70" s="419">
        <v>6.4335033999999999E-2</v>
      </c>
      <c r="AK70" s="419"/>
      <c r="AL70" s="418">
        <v>43901</v>
      </c>
      <c r="AM70" s="419">
        <v>27.805250699999998</v>
      </c>
      <c r="AN70" s="419"/>
      <c r="AO70" s="418">
        <v>43903</v>
      </c>
      <c r="AP70" s="419">
        <v>5.4629452000000001</v>
      </c>
      <c r="AQ70" s="419"/>
      <c r="AR70" s="418">
        <v>43903</v>
      </c>
      <c r="AS70" s="419">
        <v>0.77615384600000004</v>
      </c>
      <c r="AT70" s="419"/>
      <c r="AU70" s="418">
        <v>43903</v>
      </c>
      <c r="AV70" s="419">
        <v>2.9266576209999999</v>
      </c>
      <c r="AW70" s="419"/>
      <c r="AX70" s="418">
        <v>43903</v>
      </c>
      <c r="AY70" s="419">
        <v>1.293069639</v>
      </c>
      <c r="AZ70" s="419"/>
      <c r="BA70" s="418">
        <v>43903</v>
      </c>
      <c r="BB70" s="419">
        <v>0.479941909</v>
      </c>
      <c r="BC70" s="419"/>
      <c r="BD70" s="418">
        <v>43901</v>
      </c>
      <c r="BE70" s="419">
        <v>10.81465165</v>
      </c>
      <c r="BF70" s="419"/>
      <c r="BG70" s="418">
        <v>43902</v>
      </c>
      <c r="BH70" s="419">
        <v>3.5222173049999999</v>
      </c>
      <c r="BI70" s="419"/>
      <c r="BJ70" s="418">
        <v>43903</v>
      </c>
      <c r="BK70" s="419">
        <v>1.8374406539999999</v>
      </c>
      <c r="BL70" s="419"/>
      <c r="BM70" s="418">
        <v>43903</v>
      </c>
      <c r="BN70" s="419">
        <v>0.46160963900000002</v>
      </c>
      <c r="BO70" s="419"/>
      <c r="BP70" s="418">
        <v>43903</v>
      </c>
      <c r="BQ70" s="419">
        <v>4.7868538259999998</v>
      </c>
      <c r="BR70" s="419"/>
      <c r="BS70" s="418">
        <v>43903</v>
      </c>
      <c r="BT70" s="419">
        <v>1.6436325279999999</v>
      </c>
      <c r="BU70" s="419"/>
      <c r="BV70" s="418">
        <v>43903</v>
      </c>
      <c r="BW70" s="419">
        <v>0.29823357900000003</v>
      </c>
      <c r="BX70" s="419"/>
      <c r="BY70" s="418">
        <v>43904</v>
      </c>
      <c r="BZ70" s="419">
        <v>0.59046347099999996</v>
      </c>
      <c r="CA70" s="419"/>
      <c r="CB70" s="418">
        <v>43905</v>
      </c>
      <c r="CC70" s="419">
        <v>11.687711459999999</v>
      </c>
      <c r="CD70" s="419"/>
      <c r="CE70" s="418">
        <v>43904</v>
      </c>
      <c r="CF70" s="419">
        <v>0.40425435500000001</v>
      </c>
      <c r="CG70" s="419"/>
      <c r="CH70" s="418">
        <v>43904</v>
      </c>
      <c r="CI70" s="419">
        <v>3.4544053510000001</v>
      </c>
      <c r="CJ70" s="419"/>
      <c r="CK70" s="418">
        <v>43904</v>
      </c>
      <c r="CL70" s="419">
        <v>7.7261638159999997</v>
      </c>
      <c r="CM70" s="419"/>
      <c r="CN70" s="418">
        <v>43902</v>
      </c>
      <c r="CO70" s="419">
        <v>8.5920048359999992</v>
      </c>
      <c r="CP70" s="419"/>
      <c r="CQ70" s="418">
        <v>43904</v>
      </c>
      <c r="CR70" s="419">
        <v>1.111160784</v>
      </c>
      <c r="CS70" s="419"/>
      <c r="CT70" s="418">
        <v>43903</v>
      </c>
      <c r="CU70" s="419">
        <v>3.9365632000000002</v>
      </c>
      <c r="CV70" s="419"/>
      <c r="CW70" s="418">
        <v>43900</v>
      </c>
      <c r="CX70" s="419">
        <v>13.03067482</v>
      </c>
      <c r="CY70" s="419"/>
      <c r="CZ70" s="418">
        <v>43904</v>
      </c>
      <c r="DA70" s="419">
        <v>0.56505519900000001</v>
      </c>
      <c r="DB70" s="419"/>
      <c r="DC70" s="418">
        <v>43904</v>
      </c>
      <c r="DD70" s="419">
        <v>3.4462749079999999</v>
      </c>
      <c r="DE70" s="419"/>
      <c r="DF70" s="418">
        <v>43904</v>
      </c>
      <c r="DG70" s="419">
        <v>7.4660710740000003</v>
      </c>
      <c r="DH70" s="419"/>
      <c r="DI70" s="418">
        <v>43903</v>
      </c>
      <c r="DJ70" s="419">
        <v>6.3731511750000003</v>
      </c>
      <c r="DK70" s="419"/>
      <c r="DL70" s="418">
        <v>43903</v>
      </c>
      <c r="DM70" s="419">
        <v>9.4788742199999998</v>
      </c>
      <c r="DN70" s="419"/>
      <c r="DO70" s="418">
        <v>43904</v>
      </c>
      <c r="DP70" s="419">
        <v>2.999421447</v>
      </c>
      <c r="DQ70" s="419"/>
      <c r="DR70" s="418">
        <v>43904</v>
      </c>
      <c r="DS70" s="419">
        <v>0.61732592500000005</v>
      </c>
      <c r="DT70" s="419"/>
      <c r="DU70" s="418">
        <v>43904</v>
      </c>
      <c r="DV70" s="419">
        <v>4.3637492160000004</v>
      </c>
      <c r="DW70" s="419"/>
      <c r="DX70" s="418">
        <v>43904</v>
      </c>
      <c r="DY70" s="419">
        <v>14.337450410000001</v>
      </c>
      <c r="DZ70" s="419"/>
      <c r="EA70" s="418">
        <v>43904</v>
      </c>
      <c r="EB70" s="419">
        <v>3.4503279189999998</v>
      </c>
      <c r="EC70" s="419"/>
      <c r="ED70" s="418">
        <v>43904</v>
      </c>
      <c r="EE70" s="419">
        <v>2.702968298</v>
      </c>
      <c r="EF70" s="419"/>
      <c r="EG70" s="418">
        <v>43904</v>
      </c>
      <c r="EH70" s="419">
        <v>2.702968298</v>
      </c>
      <c r="EI70" s="419"/>
      <c r="EJ70" s="418">
        <v>43904</v>
      </c>
      <c r="EK70" s="419">
        <v>7.7684845459999998</v>
      </c>
      <c r="EL70" s="419"/>
      <c r="EM70" s="418">
        <v>43903</v>
      </c>
      <c r="EN70" s="419">
        <v>18.187021260000002</v>
      </c>
      <c r="EO70" s="419"/>
      <c r="EP70" s="418">
        <v>43904</v>
      </c>
      <c r="EQ70" s="419">
        <v>0.49166275799999998</v>
      </c>
      <c r="ER70" s="419"/>
      <c r="ES70" s="418">
        <v>43904</v>
      </c>
      <c r="ET70" s="419">
        <v>0.57086789699999996</v>
      </c>
      <c r="EU70" s="9"/>
      <c r="EV70" s="9"/>
    </row>
    <row r="71" spans="2:152">
      <c r="B71" s="418">
        <v>43905</v>
      </c>
      <c r="C71" s="419">
        <v>1.7506913959999999</v>
      </c>
      <c r="D71" s="419"/>
      <c r="E71" s="418">
        <v>43905</v>
      </c>
      <c r="F71" s="419">
        <v>0.28847279199999998</v>
      </c>
      <c r="G71" s="419"/>
      <c r="H71" s="418">
        <v>43906</v>
      </c>
      <c r="I71" s="419">
        <v>2.5887439319999999</v>
      </c>
      <c r="J71" s="419"/>
      <c r="K71" s="418">
        <v>43904</v>
      </c>
      <c r="L71" s="419">
        <v>8.2868625280000003</v>
      </c>
      <c r="M71" s="419"/>
      <c r="N71" s="418">
        <v>43903</v>
      </c>
      <c r="O71" s="419">
        <v>19.503585489999999</v>
      </c>
      <c r="P71" s="419"/>
      <c r="Q71" s="418">
        <v>43902</v>
      </c>
      <c r="R71" s="419">
        <v>-0.14539896299999999</v>
      </c>
      <c r="S71" s="419"/>
      <c r="T71" s="418">
        <v>43905</v>
      </c>
      <c r="U71" s="419">
        <v>6.244706688</v>
      </c>
      <c r="V71" s="419"/>
      <c r="W71" s="418">
        <v>43903</v>
      </c>
      <c r="X71" s="419">
        <v>2.7644194149999999</v>
      </c>
      <c r="Y71" s="419"/>
      <c r="Z71" s="418">
        <v>43902</v>
      </c>
      <c r="AA71" s="419">
        <v>8.8158749860000007</v>
      </c>
      <c r="AB71" s="419"/>
      <c r="AC71" s="418">
        <v>43903</v>
      </c>
      <c r="AD71" s="419">
        <v>7.1110028359999999</v>
      </c>
      <c r="AE71" s="419"/>
      <c r="AF71" s="418">
        <v>43901</v>
      </c>
      <c r="AG71" s="419">
        <v>0.29693425600000001</v>
      </c>
      <c r="AH71" s="419"/>
      <c r="AI71" s="418">
        <v>43904</v>
      </c>
      <c r="AJ71" s="419">
        <v>6.4335033999999999E-2</v>
      </c>
      <c r="AK71" s="419"/>
      <c r="AL71" s="418">
        <v>43902</v>
      </c>
      <c r="AM71" s="419">
        <v>28.2645093</v>
      </c>
      <c r="AN71" s="419"/>
      <c r="AO71" s="418">
        <v>43903</v>
      </c>
      <c r="AP71" s="419">
        <v>6.8174006</v>
      </c>
      <c r="AQ71" s="419"/>
      <c r="AR71" s="418">
        <v>43903</v>
      </c>
      <c r="AS71" s="419">
        <v>1.237230769</v>
      </c>
      <c r="AT71" s="419"/>
      <c r="AU71" s="418">
        <v>43904</v>
      </c>
      <c r="AV71" s="419">
        <v>4.0373661539999999</v>
      </c>
      <c r="AW71" s="419"/>
      <c r="AX71" s="418">
        <v>43903</v>
      </c>
      <c r="AY71" s="419">
        <v>5.7262199999999999E-2</v>
      </c>
      <c r="AZ71" s="419"/>
      <c r="BA71" s="418">
        <v>43904</v>
      </c>
      <c r="BB71" s="419">
        <v>1.6599502070000001</v>
      </c>
      <c r="BC71" s="419"/>
      <c r="BD71" s="418">
        <v>43902</v>
      </c>
      <c r="BE71" s="419">
        <v>11.15939481</v>
      </c>
      <c r="BF71" s="419"/>
      <c r="BG71" s="418">
        <v>43903</v>
      </c>
      <c r="BH71" s="419">
        <v>5.0259282550000002</v>
      </c>
      <c r="BI71" s="419"/>
      <c r="BJ71" s="418">
        <v>43903</v>
      </c>
      <c r="BK71" s="419">
        <v>0.29964236900000002</v>
      </c>
      <c r="BL71" s="419"/>
      <c r="BM71" s="418">
        <v>43904</v>
      </c>
      <c r="BN71" s="419">
        <v>0.58999518100000004</v>
      </c>
      <c r="BO71" s="419"/>
      <c r="BP71" s="418">
        <v>43904</v>
      </c>
      <c r="BQ71" s="419">
        <v>6.132707312</v>
      </c>
      <c r="BR71" s="419"/>
      <c r="BS71" s="418">
        <v>43903</v>
      </c>
      <c r="BT71" s="419">
        <v>0.109030288</v>
      </c>
      <c r="BU71" s="419"/>
      <c r="BV71" s="418">
        <v>43904</v>
      </c>
      <c r="BW71" s="419">
        <v>0.29823357900000003</v>
      </c>
      <c r="BX71" s="419"/>
      <c r="BY71" s="418">
        <v>43905</v>
      </c>
      <c r="BZ71" s="419">
        <v>0.66501694200000006</v>
      </c>
      <c r="CA71" s="419"/>
      <c r="CB71" s="418">
        <v>43906</v>
      </c>
      <c r="CC71" s="419">
        <v>12.933118779999999</v>
      </c>
      <c r="CD71" s="419"/>
      <c r="CE71" s="418">
        <v>43905</v>
      </c>
      <c r="CF71" s="419">
        <v>0.48853471399999998</v>
      </c>
      <c r="CG71" s="419"/>
      <c r="CH71" s="418">
        <v>43905</v>
      </c>
      <c r="CI71" s="419">
        <v>4.8400417390000001</v>
      </c>
      <c r="CJ71" s="419"/>
      <c r="CK71" s="418">
        <v>43905</v>
      </c>
      <c r="CL71" s="419">
        <v>8.6104804460000004</v>
      </c>
      <c r="CM71" s="419"/>
      <c r="CN71" s="418">
        <v>43903</v>
      </c>
      <c r="CO71" s="419">
        <v>10.60304917</v>
      </c>
      <c r="CP71" s="419"/>
      <c r="CQ71" s="418">
        <v>43905</v>
      </c>
      <c r="CR71" s="419">
        <v>1.9453324890000001</v>
      </c>
      <c r="CS71" s="419"/>
      <c r="CT71" s="418">
        <v>43903</v>
      </c>
      <c r="CU71" s="419">
        <v>5.0989196799999998</v>
      </c>
      <c r="CV71" s="419"/>
      <c r="CW71" s="418">
        <v>43901</v>
      </c>
      <c r="CX71" s="419">
        <v>14.64623396</v>
      </c>
      <c r="CY71" s="419"/>
      <c r="CZ71" s="418">
        <v>43904</v>
      </c>
      <c r="DA71" s="419">
        <v>0.73385078999999998</v>
      </c>
      <c r="DB71" s="419"/>
      <c r="DC71" s="418">
        <v>43905</v>
      </c>
      <c r="DD71" s="419">
        <v>4.7271963420000001</v>
      </c>
      <c r="DE71" s="419"/>
      <c r="DF71" s="418">
        <v>43905</v>
      </c>
      <c r="DG71" s="419">
        <v>8.1034638129999994</v>
      </c>
      <c r="DH71" s="419"/>
      <c r="DI71" s="418">
        <v>43904</v>
      </c>
      <c r="DJ71" s="419">
        <v>7.9381725520000002</v>
      </c>
      <c r="DK71" s="419"/>
      <c r="DL71" s="418">
        <v>43904</v>
      </c>
      <c r="DM71" s="419">
        <v>10.420582039999999</v>
      </c>
      <c r="DN71" s="419"/>
      <c r="DO71" s="418">
        <v>43905</v>
      </c>
      <c r="DP71" s="419">
        <v>4.0096211400000001</v>
      </c>
      <c r="DQ71" s="419"/>
      <c r="DR71" s="418">
        <v>43905</v>
      </c>
      <c r="DS71" s="419">
        <v>0.74339328199999999</v>
      </c>
      <c r="DT71" s="419"/>
      <c r="DU71" s="418">
        <v>43905</v>
      </c>
      <c r="DV71" s="419">
        <v>5.201113082</v>
      </c>
      <c r="DW71" s="419"/>
      <c r="DX71" s="418">
        <v>43905</v>
      </c>
      <c r="DY71" s="419">
        <v>14.961404140000001</v>
      </c>
      <c r="DZ71" s="419"/>
      <c r="EA71" s="418">
        <v>43905</v>
      </c>
      <c r="EB71" s="419">
        <v>4.7789510999999996</v>
      </c>
      <c r="EC71" s="419"/>
      <c r="ED71" s="418">
        <v>43905</v>
      </c>
      <c r="EE71" s="419">
        <v>3.949445501</v>
      </c>
      <c r="EF71" s="419"/>
      <c r="EG71" s="418">
        <v>43905</v>
      </c>
      <c r="EH71" s="419">
        <v>3.918668287</v>
      </c>
      <c r="EI71" s="419"/>
      <c r="EJ71" s="418">
        <v>43905</v>
      </c>
      <c r="EK71" s="419">
        <v>8.2398450560000001</v>
      </c>
      <c r="EL71" s="419"/>
      <c r="EM71" s="418">
        <v>43905</v>
      </c>
      <c r="EN71" s="419">
        <v>18.910807599999998</v>
      </c>
      <c r="EO71" s="419"/>
      <c r="EP71" s="418">
        <v>43905</v>
      </c>
      <c r="EQ71" s="419">
        <v>0.49083579999999999</v>
      </c>
      <c r="ER71" s="419"/>
      <c r="ES71" s="418">
        <v>43905</v>
      </c>
      <c r="ET71" s="419">
        <v>0.62460445600000003</v>
      </c>
      <c r="EU71" s="9"/>
      <c r="EV71" s="9"/>
    </row>
    <row r="72" spans="2:152">
      <c r="B72" s="418">
        <v>43906</v>
      </c>
      <c r="C72" s="419">
        <v>2.2675268389999998</v>
      </c>
      <c r="D72" s="419"/>
      <c r="E72" s="418">
        <v>43906</v>
      </c>
      <c r="F72" s="419">
        <v>0.25255649800000002</v>
      </c>
      <c r="G72" s="419"/>
      <c r="H72" s="418">
        <v>43906</v>
      </c>
      <c r="I72" s="419">
        <v>0.23665048499999999</v>
      </c>
      <c r="J72" s="419"/>
      <c r="K72" s="418">
        <v>43905</v>
      </c>
      <c r="L72" s="419">
        <v>8.7004988910000005</v>
      </c>
      <c r="M72" s="419"/>
      <c r="N72" s="418">
        <v>43904</v>
      </c>
      <c r="O72" s="419">
        <v>20.207544039999998</v>
      </c>
      <c r="P72" s="419"/>
      <c r="Q72" s="418">
        <v>43903</v>
      </c>
      <c r="R72" s="419">
        <v>3.6271935449999999</v>
      </c>
      <c r="S72" s="419"/>
      <c r="T72" s="418">
        <v>43905</v>
      </c>
      <c r="U72" s="419">
        <v>7.9358196530000003</v>
      </c>
      <c r="V72" s="419"/>
      <c r="W72" s="418">
        <v>43903</v>
      </c>
      <c r="X72" s="419">
        <v>3.921433859</v>
      </c>
      <c r="Y72" s="419"/>
      <c r="Z72" s="418">
        <v>43902</v>
      </c>
      <c r="AA72" s="419">
        <v>9.8843659250000009</v>
      </c>
      <c r="AB72" s="419"/>
      <c r="AC72" s="418">
        <v>43904</v>
      </c>
      <c r="AD72" s="419">
        <v>8.1747456070000002</v>
      </c>
      <c r="AE72" s="419"/>
      <c r="AF72" s="418">
        <v>43902</v>
      </c>
      <c r="AG72" s="419">
        <v>2.499755269</v>
      </c>
      <c r="AH72" s="419"/>
      <c r="AI72" s="418">
        <v>43905</v>
      </c>
      <c r="AJ72" s="419">
        <v>0.218811275</v>
      </c>
      <c r="AK72" s="419"/>
      <c r="AL72" s="418">
        <v>43903</v>
      </c>
      <c r="AM72" s="419">
        <v>28.80481352</v>
      </c>
      <c r="AN72" s="419"/>
      <c r="AO72" s="418">
        <v>43904</v>
      </c>
      <c r="AP72" s="419">
        <v>8.0487068490000002</v>
      </c>
      <c r="AQ72" s="419"/>
      <c r="AR72" s="418">
        <v>43904</v>
      </c>
      <c r="AS72" s="419">
        <v>1.8520000000000001</v>
      </c>
      <c r="AT72" s="419"/>
      <c r="AU72" s="418">
        <v>43905</v>
      </c>
      <c r="AV72" s="419">
        <v>5.2690429429999996</v>
      </c>
      <c r="AW72" s="419"/>
      <c r="AX72" s="418">
        <v>43903</v>
      </c>
      <c r="AY72" s="419">
        <v>1.987468204</v>
      </c>
      <c r="AZ72" s="419"/>
      <c r="BA72" s="418">
        <v>43904</v>
      </c>
      <c r="BB72" s="419">
        <v>-4.2356845999999997E-2</v>
      </c>
      <c r="BC72" s="419"/>
      <c r="BD72" s="418">
        <v>43903</v>
      </c>
      <c r="BE72" s="419">
        <v>11.542561040000001</v>
      </c>
      <c r="BF72" s="419"/>
      <c r="BG72" s="418">
        <v>43903</v>
      </c>
      <c r="BH72" s="419">
        <v>6.5753048869999997</v>
      </c>
      <c r="BI72" s="419"/>
      <c r="BJ72" s="418">
        <v>43904</v>
      </c>
      <c r="BK72" s="419">
        <v>2.6055346130000001</v>
      </c>
      <c r="BL72" s="419"/>
      <c r="BM72" s="418">
        <v>43904</v>
      </c>
      <c r="BN72" s="419">
        <v>5.0775903999999997E-2</v>
      </c>
      <c r="BO72" s="419"/>
      <c r="BP72" s="418">
        <v>43905</v>
      </c>
      <c r="BQ72" s="419">
        <v>7.5172354129999999</v>
      </c>
      <c r="BR72" s="419"/>
      <c r="BS72" s="418">
        <v>43904</v>
      </c>
      <c r="BT72" s="419">
        <v>2.4127230879999999</v>
      </c>
      <c r="BU72" s="419"/>
      <c r="BV72" s="418">
        <v>43905</v>
      </c>
      <c r="BW72" s="419">
        <v>0.452193177</v>
      </c>
      <c r="BX72" s="419"/>
      <c r="BY72" s="418">
        <v>43906</v>
      </c>
      <c r="BZ72" s="419">
        <v>1.7278373549999999</v>
      </c>
      <c r="CA72" s="419"/>
      <c r="CB72" s="418">
        <v>43907</v>
      </c>
      <c r="CC72" s="419">
        <v>13.98453701</v>
      </c>
      <c r="CD72" s="419"/>
      <c r="CE72" s="418">
        <v>43906</v>
      </c>
      <c r="CF72" s="419">
        <v>0.75198858499999999</v>
      </c>
      <c r="CG72" s="419"/>
      <c r="CH72" s="418">
        <v>43906</v>
      </c>
      <c r="CI72" s="419">
        <v>6.0871144880000001</v>
      </c>
      <c r="CJ72" s="419"/>
      <c r="CK72" s="418">
        <v>43906</v>
      </c>
      <c r="CL72" s="419">
        <v>9.5225098040000002</v>
      </c>
      <c r="CM72" s="419"/>
      <c r="CN72" s="418">
        <v>43903</v>
      </c>
      <c r="CO72" s="419">
        <v>12.059414029999999</v>
      </c>
      <c r="CP72" s="419"/>
      <c r="CQ72" s="418">
        <v>43906</v>
      </c>
      <c r="CR72" s="419">
        <v>2.8212127790000001</v>
      </c>
      <c r="CS72" s="419"/>
      <c r="CT72" s="418">
        <v>43904</v>
      </c>
      <c r="CU72" s="419">
        <v>6.46267456</v>
      </c>
      <c r="CV72" s="419"/>
      <c r="CW72" s="418">
        <v>43902</v>
      </c>
      <c r="CX72" s="419">
        <v>16.312713299999999</v>
      </c>
      <c r="CY72" s="419"/>
      <c r="CZ72" s="418">
        <v>43905</v>
      </c>
      <c r="DA72" s="419">
        <v>2.3409844309999999</v>
      </c>
      <c r="DB72" s="419"/>
      <c r="DC72" s="418">
        <v>43906</v>
      </c>
      <c r="DD72" s="419">
        <v>6.2160459379999997</v>
      </c>
      <c r="DE72" s="419"/>
      <c r="DF72" s="418">
        <v>43906</v>
      </c>
      <c r="DG72" s="419">
        <v>8.8517074620000002</v>
      </c>
      <c r="DH72" s="419"/>
      <c r="DI72" s="418">
        <v>43904</v>
      </c>
      <c r="DJ72" s="419">
        <v>9.489344183</v>
      </c>
      <c r="DK72" s="419"/>
      <c r="DL72" s="418">
        <v>43905</v>
      </c>
      <c r="DM72" s="419">
        <v>11.41768444</v>
      </c>
      <c r="DN72" s="419"/>
      <c r="DO72" s="418">
        <v>43906</v>
      </c>
      <c r="DP72" s="419">
        <v>5.4630127269999997</v>
      </c>
      <c r="DQ72" s="419"/>
      <c r="DR72" s="418">
        <v>43906</v>
      </c>
      <c r="DS72" s="419">
        <v>0.89269173400000001</v>
      </c>
      <c r="DT72" s="419"/>
      <c r="DU72" s="418">
        <v>43906</v>
      </c>
      <c r="DV72" s="419">
        <v>6.003569326</v>
      </c>
      <c r="DW72" s="419"/>
      <c r="DX72" s="418">
        <v>43906</v>
      </c>
      <c r="DY72" s="419">
        <v>15.710148630000001</v>
      </c>
      <c r="DZ72" s="419"/>
      <c r="EA72" s="418">
        <v>43906</v>
      </c>
      <c r="EB72" s="419">
        <v>6.4618617690000004</v>
      </c>
      <c r="EC72" s="419"/>
      <c r="ED72" s="418">
        <v>43905</v>
      </c>
      <c r="EE72" s="419">
        <v>5.3805859939999996</v>
      </c>
      <c r="EF72" s="419"/>
      <c r="EG72" s="418">
        <v>43906</v>
      </c>
      <c r="EH72" s="419">
        <v>5.5124883440000003</v>
      </c>
      <c r="EI72" s="419"/>
      <c r="EJ72" s="418">
        <v>43906</v>
      </c>
      <c r="EK72" s="419">
        <v>8.7112055660000003</v>
      </c>
      <c r="EL72" s="419"/>
      <c r="EM72" s="418">
        <v>43906</v>
      </c>
      <c r="EN72" s="419">
        <v>19.684510230000001</v>
      </c>
      <c r="EO72" s="419"/>
      <c r="EP72" s="418">
        <v>43906</v>
      </c>
      <c r="EQ72" s="419">
        <v>0.49000884099999997</v>
      </c>
      <c r="ER72" s="419"/>
      <c r="ES72" s="418">
        <v>43906</v>
      </c>
      <c r="ET72" s="419">
        <v>0.89877897900000003</v>
      </c>
      <c r="EU72" s="9"/>
      <c r="EV72" s="9"/>
    </row>
    <row r="73" spans="2:152">
      <c r="B73" s="418">
        <v>43907</v>
      </c>
      <c r="C73" s="419">
        <v>3.0733455410000001</v>
      </c>
      <c r="D73" s="419"/>
      <c r="E73" s="418">
        <v>43907</v>
      </c>
      <c r="F73" s="419">
        <v>0.65321219200000002</v>
      </c>
      <c r="G73" s="419"/>
      <c r="H73" s="418">
        <v>43907</v>
      </c>
      <c r="I73" s="419">
        <v>3.991504854</v>
      </c>
      <c r="J73" s="419"/>
      <c r="K73" s="418">
        <v>43906</v>
      </c>
      <c r="L73" s="419">
        <v>9.1847560979999994</v>
      </c>
      <c r="M73" s="419"/>
      <c r="N73" s="418">
        <v>43905</v>
      </c>
      <c r="O73" s="419">
        <v>20.994321240000001</v>
      </c>
      <c r="P73" s="419"/>
      <c r="Q73" s="418">
        <v>43904</v>
      </c>
      <c r="R73" s="419">
        <v>5.1072106049999997</v>
      </c>
      <c r="S73" s="419"/>
      <c r="T73" s="418">
        <v>43906</v>
      </c>
      <c r="U73" s="419">
        <v>9.5756666389999996</v>
      </c>
      <c r="V73" s="419"/>
      <c r="W73" s="418">
        <v>43904</v>
      </c>
      <c r="X73" s="419">
        <v>5.1478736180000002</v>
      </c>
      <c r="Y73" s="419"/>
      <c r="Z73" s="418">
        <v>43903</v>
      </c>
      <c r="AA73" s="419">
        <v>10.807153550000001</v>
      </c>
      <c r="AB73" s="419"/>
      <c r="AC73" s="418">
        <v>43905</v>
      </c>
      <c r="AD73" s="419">
        <v>9.2204945760000001</v>
      </c>
      <c r="AE73" s="419"/>
      <c r="AF73" s="418">
        <v>43902</v>
      </c>
      <c r="AG73" s="419">
        <v>0.29804523999999999</v>
      </c>
      <c r="AH73" s="419"/>
      <c r="AI73" s="418">
        <v>43906</v>
      </c>
      <c r="AJ73" s="419">
        <v>0.167319195</v>
      </c>
      <c r="AK73" s="419"/>
      <c r="AL73" s="418">
        <v>43904</v>
      </c>
      <c r="AM73" s="419">
        <v>29.285684280000002</v>
      </c>
      <c r="AN73" s="419"/>
      <c r="AO73" s="418">
        <v>43904</v>
      </c>
      <c r="AP73" s="419">
        <v>9.3723332760000009</v>
      </c>
      <c r="AQ73" s="419"/>
      <c r="AR73" s="418">
        <v>43905</v>
      </c>
      <c r="AS73" s="419">
        <v>2.554593407</v>
      </c>
      <c r="AT73" s="419"/>
      <c r="AU73" s="418">
        <v>43906</v>
      </c>
      <c r="AV73" s="419">
        <v>6.5557053029999999</v>
      </c>
      <c r="AW73" s="419"/>
      <c r="AX73" s="418">
        <v>43903</v>
      </c>
      <c r="AY73" s="419">
        <v>5.6704860000000003E-2</v>
      </c>
      <c r="AZ73" s="419"/>
      <c r="BA73" s="418">
        <v>43905</v>
      </c>
      <c r="BB73" s="419">
        <v>2.4779419090000001</v>
      </c>
      <c r="BC73" s="419"/>
      <c r="BD73" s="418">
        <v>43904</v>
      </c>
      <c r="BE73" s="419">
        <v>12.00257343</v>
      </c>
      <c r="BF73" s="419"/>
      <c r="BG73" s="418">
        <v>43904</v>
      </c>
      <c r="BH73" s="419">
        <v>7.9343088819999998</v>
      </c>
      <c r="BI73" s="419"/>
      <c r="BJ73" s="418">
        <v>43905</v>
      </c>
      <c r="BK73" s="419">
        <v>3.6044061649999999</v>
      </c>
      <c r="BL73" s="419"/>
      <c r="BM73" s="418">
        <v>43905</v>
      </c>
      <c r="BN73" s="419">
        <v>1.8379026510000001</v>
      </c>
      <c r="BO73" s="419"/>
      <c r="BP73" s="418">
        <v>43905</v>
      </c>
      <c r="BQ73" s="419">
        <v>8.8091660960000002</v>
      </c>
      <c r="BR73" s="419"/>
      <c r="BS73" s="418">
        <v>43904</v>
      </c>
      <c r="BT73" s="419">
        <v>0.11087348800000001</v>
      </c>
      <c r="BU73" s="419"/>
      <c r="BV73" s="418">
        <v>43906</v>
      </c>
      <c r="BW73" s="419">
        <v>0.38621049200000002</v>
      </c>
      <c r="BX73" s="419"/>
      <c r="BY73" s="418">
        <v>43906</v>
      </c>
      <c r="BZ73" s="419">
        <v>0.118869421</v>
      </c>
      <c r="CA73" s="419"/>
      <c r="CB73" s="418">
        <v>43908</v>
      </c>
      <c r="CC73" s="419">
        <v>15.202231599999999</v>
      </c>
      <c r="CD73" s="419"/>
      <c r="CE73" s="418">
        <v>43906</v>
      </c>
      <c r="CF73" s="419">
        <v>1.3527052289999999</v>
      </c>
      <c r="CG73" s="419"/>
      <c r="CH73" s="418">
        <v>43907</v>
      </c>
      <c r="CI73" s="419">
        <v>7.8053036090000001</v>
      </c>
      <c r="CJ73" s="419"/>
      <c r="CK73" s="418">
        <v>43907</v>
      </c>
      <c r="CL73" s="419">
        <v>10.462251889999999</v>
      </c>
      <c r="CM73" s="419"/>
      <c r="CN73" s="418">
        <v>43903</v>
      </c>
      <c r="CO73" s="419">
        <v>13.58511665</v>
      </c>
      <c r="CP73" s="419"/>
      <c r="CQ73" s="418">
        <v>43907</v>
      </c>
      <c r="CR73" s="419">
        <v>4.4399031100000004</v>
      </c>
      <c r="CS73" s="419"/>
      <c r="CT73" s="418">
        <v>43905</v>
      </c>
      <c r="CU73" s="419">
        <v>7.8954803199999999</v>
      </c>
      <c r="CV73" s="419"/>
      <c r="CW73" s="418">
        <v>43902</v>
      </c>
      <c r="CX73" s="419">
        <v>17.784108740000001</v>
      </c>
      <c r="CY73" s="419"/>
      <c r="CZ73" s="418">
        <v>43905</v>
      </c>
      <c r="DA73" s="419">
        <v>1.8180411359999999</v>
      </c>
      <c r="DB73" s="419"/>
      <c r="DC73" s="418">
        <v>43907</v>
      </c>
      <c r="DD73" s="419">
        <v>7.6356554149999996</v>
      </c>
      <c r="DE73" s="419"/>
      <c r="DF73" s="418">
        <v>43907</v>
      </c>
      <c r="DG73" s="419">
        <v>9.6276638390000002</v>
      </c>
      <c r="DH73" s="419"/>
      <c r="DI73" s="418">
        <v>43905</v>
      </c>
      <c r="DJ73" s="419">
        <v>10.77044575</v>
      </c>
      <c r="DK73" s="419"/>
      <c r="DL73" s="418">
        <v>43906</v>
      </c>
      <c r="DM73" s="419">
        <v>12.470181419999999</v>
      </c>
      <c r="DN73" s="419"/>
      <c r="DO73" s="418">
        <v>43907</v>
      </c>
      <c r="DP73" s="419">
        <v>6.6625292610000004</v>
      </c>
      <c r="DQ73" s="419"/>
      <c r="DR73" s="418">
        <v>43907</v>
      </c>
      <c r="DS73" s="419">
        <v>2.2767984370000001</v>
      </c>
      <c r="DT73" s="419"/>
      <c r="DU73" s="418">
        <v>43907</v>
      </c>
      <c r="DV73" s="419">
        <v>7.015527176</v>
      </c>
      <c r="DW73" s="419"/>
      <c r="DX73" s="418">
        <v>43907</v>
      </c>
      <c r="DY73" s="419">
        <v>16.533767560000001</v>
      </c>
      <c r="DZ73" s="419"/>
      <c r="EA73" s="418">
        <v>43907</v>
      </c>
      <c r="EB73" s="419">
        <v>8.1545067749999998</v>
      </c>
      <c r="EC73" s="419"/>
      <c r="ED73" s="418">
        <v>43906</v>
      </c>
      <c r="EE73" s="419">
        <v>7.0425555989999999</v>
      </c>
      <c r="EF73" s="419"/>
      <c r="EG73" s="418">
        <v>43906</v>
      </c>
      <c r="EH73" s="419">
        <v>7.1348872439999997</v>
      </c>
      <c r="EI73" s="419"/>
      <c r="EJ73" s="418">
        <v>43907</v>
      </c>
      <c r="EK73" s="419">
        <v>9.2379386199999995</v>
      </c>
      <c r="EL73" s="419"/>
      <c r="EM73" s="418">
        <v>43907</v>
      </c>
      <c r="EN73" s="419">
        <v>20.533087309999999</v>
      </c>
      <c r="EO73" s="419"/>
      <c r="EP73" s="418">
        <v>43907</v>
      </c>
      <c r="EQ73" s="419">
        <v>0.48918188299999998</v>
      </c>
      <c r="ER73" s="419"/>
      <c r="ES73" s="418">
        <v>43907</v>
      </c>
      <c r="ET73" s="419">
        <v>1.255617738</v>
      </c>
      <c r="EU73" s="9"/>
      <c r="EV73" s="9"/>
    </row>
    <row r="74" spans="2:152">
      <c r="B74" s="418">
        <v>43908</v>
      </c>
      <c r="C74" s="419">
        <v>4.1970458280000003</v>
      </c>
      <c r="D74" s="419"/>
      <c r="E74" s="418">
        <v>43908</v>
      </c>
      <c r="F74" s="419">
        <v>2.3387945380000001</v>
      </c>
      <c r="G74" s="419"/>
      <c r="H74" s="418">
        <v>43908</v>
      </c>
      <c r="I74" s="419">
        <v>5.588592233</v>
      </c>
      <c r="J74" s="419"/>
      <c r="K74" s="418">
        <v>43907</v>
      </c>
      <c r="L74" s="419">
        <v>9.689190687</v>
      </c>
      <c r="M74" s="419"/>
      <c r="N74" s="418">
        <v>43906</v>
      </c>
      <c r="O74" s="419">
        <v>21.946735749999998</v>
      </c>
      <c r="P74" s="419"/>
      <c r="Q74" s="418">
        <v>43904</v>
      </c>
      <c r="R74" s="419">
        <v>6.819387205</v>
      </c>
      <c r="S74" s="419"/>
      <c r="T74" s="418">
        <v>43907</v>
      </c>
      <c r="U74" s="419">
        <v>11.18988064</v>
      </c>
      <c r="V74" s="419"/>
      <c r="W74" s="418">
        <v>43904</v>
      </c>
      <c r="X74" s="419">
        <v>6.5053364230000001</v>
      </c>
      <c r="Y74" s="419"/>
      <c r="Z74" s="418">
        <v>43904</v>
      </c>
      <c r="AA74" s="419">
        <v>12.458457729999999</v>
      </c>
      <c r="AB74" s="419"/>
      <c r="AC74" s="418">
        <v>43906</v>
      </c>
      <c r="AD74" s="419">
        <v>10.14305755</v>
      </c>
      <c r="AE74" s="419"/>
      <c r="AF74" s="418">
        <v>43903</v>
      </c>
      <c r="AG74" s="419">
        <v>3.8877488630000001</v>
      </c>
      <c r="AH74" s="419"/>
      <c r="AI74" s="418">
        <v>43907</v>
      </c>
      <c r="AJ74" s="419">
        <v>0.31535892599999998</v>
      </c>
      <c r="AK74" s="419"/>
      <c r="AL74" s="418">
        <v>43904</v>
      </c>
      <c r="AM74" s="419">
        <v>29.912437180000001</v>
      </c>
      <c r="AN74" s="419"/>
      <c r="AO74" s="418">
        <v>43904</v>
      </c>
      <c r="AP74" s="419">
        <v>10.934708240000001</v>
      </c>
      <c r="AQ74" s="419"/>
      <c r="AR74" s="418">
        <v>43906</v>
      </c>
      <c r="AS74" s="419">
        <v>3.520659341</v>
      </c>
      <c r="AT74" s="419"/>
      <c r="AU74" s="418">
        <v>43907</v>
      </c>
      <c r="AV74" s="419">
        <v>7.8093763210000002</v>
      </c>
      <c r="AW74" s="419"/>
      <c r="AX74" s="418">
        <v>43904</v>
      </c>
      <c r="AY74" s="419">
        <v>2.7591047340000001</v>
      </c>
      <c r="AZ74" s="419"/>
      <c r="BA74" s="418">
        <v>43906</v>
      </c>
      <c r="BB74" s="419">
        <v>3.6496597510000002</v>
      </c>
      <c r="BC74" s="419"/>
      <c r="BD74" s="418">
        <v>43905</v>
      </c>
      <c r="BE74" s="419">
        <v>12.539431970000001</v>
      </c>
      <c r="BF74" s="419"/>
      <c r="BG74" s="418">
        <v>43904</v>
      </c>
      <c r="BH74" s="419">
        <v>9.2005898340000005</v>
      </c>
      <c r="BI74" s="419"/>
      <c r="BJ74" s="418">
        <v>43906</v>
      </c>
      <c r="BK74" s="419">
        <v>5.0645965190000002</v>
      </c>
      <c r="BL74" s="419"/>
      <c r="BM74" s="418">
        <v>43905</v>
      </c>
      <c r="BN74" s="419">
        <v>2.647832014</v>
      </c>
      <c r="BO74" s="419"/>
      <c r="BP74" s="418">
        <v>43906</v>
      </c>
      <c r="BQ74" s="419">
        <v>9.9781877019999996</v>
      </c>
      <c r="BR74" s="419"/>
      <c r="BS74" s="418">
        <v>43905</v>
      </c>
      <c r="BT74" s="419">
        <v>3.411814288</v>
      </c>
      <c r="BU74" s="419"/>
      <c r="BV74" s="418">
        <v>43906</v>
      </c>
      <c r="BW74" s="419">
        <v>0.56766287599999998</v>
      </c>
      <c r="BX74" s="419"/>
      <c r="BY74" s="418">
        <v>43907</v>
      </c>
      <c r="BZ74" s="419">
        <v>2.7265071070000002</v>
      </c>
      <c r="CA74" s="419"/>
      <c r="CB74" s="418">
        <v>43909</v>
      </c>
      <c r="CC74" s="419">
        <v>16.392213470000002</v>
      </c>
      <c r="CD74" s="419"/>
      <c r="CE74" s="418">
        <v>43907</v>
      </c>
      <c r="CF74" s="419">
        <v>1.9360725830000001</v>
      </c>
      <c r="CG74" s="419"/>
      <c r="CH74" s="418">
        <v>43908</v>
      </c>
      <c r="CI74" s="419">
        <v>8.8860999920000001</v>
      </c>
      <c r="CJ74" s="419"/>
      <c r="CK74" s="418">
        <v>43908</v>
      </c>
      <c r="CL74" s="419">
        <v>11.374281249999999</v>
      </c>
      <c r="CM74" s="419"/>
      <c r="CN74" s="418">
        <v>43904</v>
      </c>
      <c r="CO74" s="419">
        <v>15.11088722</v>
      </c>
      <c r="CP74" s="419"/>
      <c r="CQ74" s="418">
        <v>43908</v>
      </c>
      <c r="CR74" s="419">
        <v>6.0652138520000003</v>
      </c>
      <c r="CS74" s="419"/>
      <c r="CT74" s="418">
        <v>43906</v>
      </c>
      <c r="CU74" s="419">
        <v>9.4145996800000002</v>
      </c>
      <c r="CV74" s="419"/>
      <c r="CW74" s="418">
        <v>43903</v>
      </c>
      <c r="CX74" s="419">
        <v>19.200120210000001</v>
      </c>
      <c r="CY74" s="419"/>
      <c r="CZ74" s="418">
        <v>43906</v>
      </c>
      <c r="DA74" s="419">
        <v>3.6434483200000001</v>
      </c>
      <c r="DB74" s="419"/>
      <c r="DC74" s="418">
        <v>43907</v>
      </c>
      <c r="DD74" s="419">
        <v>9.0899057330000002</v>
      </c>
      <c r="DE74" s="419"/>
      <c r="DF74" s="418">
        <v>43908</v>
      </c>
      <c r="DG74" s="419">
        <v>10.431332940000001</v>
      </c>
      <c r="DH74" s="419"/>
      <c r="DI74" s="418">
        <v>43905</v>
      </c>
      <c r="DJ74" s="419">
        <v>12.25929352</v>
      </c>
      <c r="DK74" s="419"/>
      <c r="DL74" s="418">
        <v>43907</v>
      </c>
      <c r="DM74" s="419">
        <v>13.5226784</v>
      </c>
      <c r="DN74" s="419"/>
      <c r="DO74" s="418">
        <v>43908</v>
      </c>
      <c r="DP74" s="419">
        <v>8.1758994479999991</v>
      </c>
      <c r="DQ74" s="419"/>
      <c r="DR74" s="418">
        <v>43908</v>
      </c>
      <c r="DS74" s="419">
        <v>3.2731485990000002</v>
      </c>
      <c r="DT74" s="419"/>
      <c r="DU74" s="418">
        <v>43908</v>
      </c>
      <c r="DV74" s="419">
        <v>7.7833551710000002</v>
      </c>
      <c r="DW74" s="419"/>
      <c r="DX74" s="418">
        <v>43908</v>
      </c>
      <c r="DY74" s="419">
        <v>17.432260930000002</v>
      </c>
      <c r="DZ74" s="419"/>
      <c r="EA74" s="418">
        <v>43908</v>
      </c>
      <c r="EB74" s="419">
        <v>9.5048718040000004</v>
      </c>
      <c r="EC74" s="419"/>
      <c r="ED74" s="418">
        <v>43907</v>
      </c>
      <c r="EE74" s="419">
        <v>8.5198619139999998</v>
      </c>
      <c r="EF74" s="419"/>
      <c r="EG74" s="418">
        <v>43907</v>
      </c>
      <c r="EH74" s="419">
        <v>8.7737739369999996</v>
      </c>
      <c r="EI74" s="419"/>
      <c r="EJ74" s="418">
        <v>43908</v>
      </c>
      <c r="EK74" s="419">
        <v>9.9307893039999993</v>
      </c>
      <c r="EL74" s="419"/>
      <c r="EM74" s="418">
        <v>43908</v>
      </c>
      <c r="EN74" s="419">
        <v>21.531413279999999</v>
      </c>
      <c r="EO74" s="419"/>
      <c r="EP74" s="418">
        <v>43908</v>
      </c>
      <c r="EQ74" s="419">
        <v>0.65407732100000004</v>
      </c>
      <c r="ER74" s="419"/>
      <c r="ES74" s="418">
        <v>43908</v>
      </c>
      <c r="ET74" s="419">
        <v>1.7502302240000001</v>
      </c>
      <c r="EU74" s="9"/>
      <c r="EV74" s="9"/>
    </row>
    <row r="75" spans="2:152">
      <c r="B75" s="418">
        <v>43909</v>
      </c>
      <c r="C75" s="419">
        <v>5.3786735290000003</v>
      </c>
      <c r="D75" s="419"/>
      <c r="E75" s="418">
        <v>43908</v>
      </c>
      <c r="F75" s="419">
        <v>-1.4990389E-2</v>
      </c>
      <c r="G75" s="419"/>
      <c r="H75" s="418">
        <v>43908</v>
      </c>
      <c r="I75" s="419">
        <v>7.1766052519999999</v>
      </c>
      <c r="J75" s="419"/>
      <c r="K75" s="418">
        <v>43908</v>
      </c>
      <c r="L75" s="419">
        <v>10.26929047</v>
      </c>
      <c r="M75" s="419"/>
      <c r="N75" s="418">
        <v>43908</v>
      </c>
      <c r="O75" s="419">
        <v>22.981968909999999</v>
      </c>
      <c r="P75" s="419"/>
      <c r="Q75" s="418">
        <v>43905</v>
      </c>
      <c r="R75" s="419">
        <v>8.5954076770000007</v>
      </c>
      <c r="S75" s="419"/>
      <c r="T75" s="418">
        <v>43908</v>
      </c>
      <c r="U75" s="419">
        <v>12.752797019999999</v>
      </c>
      <c r="V75" s="419"/>
      <c r="W75" s="418">
        <v>43905</v>
      </c>
      <c r="X75" s="419">
        <v>8.0481483610000009</v>
      </c>
      <c r="Y75" s="419"/>
      <c r="Z75" s="418">
        <v>43908</v>
      </c>
      <c r="AA75" s="419">
        <v>16.356021269999999</v>
      </c>
      <c r="AB75" s="419"/>
      <c r="AC75" s="418">
        <v>43906</v>
      </c>
      <c r="AD75" s="419">
        <v>10.942434520000001</v>
      </c>
      <c r="AE75" s="419"/>
      <c r="AF75" s="418">
        <v>43904</v>
      </c>
      <c r="AG75" s="419">
        <v>5.3240569300000002</v>
      </c>
      <c r="AH75" s="419"/>
      <c r="AI75" s="418">
        <v>43908</v>
      </c>
      <c r="AJ75" s="419">
        <v>1.4546212080000001</v>
      </c>
      <c r="AK75" s="419"/>
      <c r="AL75" s="418">
        <v>43905</v>
      </c>
      <c r="AM75" s="419">
        <v>30.884984790000001</v>
      </c>
      <c r="AN75" s="419"/>
      <c r="AO75" s="418">
        <v>43905</v>
      </c>
      <c r="AP75" s="419">
        <v>12.28148419</v>
      </c>
      <c r="AQ75" s="419"/>
      <c r="AR75" s="418">
        <v>43907</v>
      </c>
      <c r="AS75" s="419">
        <v>4.8490000000000002</v>
      </c>
      <c r="AT75" s="419"/>
      <c r="AU75" s="418">
        <v>43907</v>
      </c>
      <c r="AV75" s="419">
        <v>8.8870935119999999</v>
      </c>
      <c r="AW75" s="419"/>
      <c r="AX75" s="418">
        <v>43905</v>
      </c>
      <c r="AY75" s="419">
        <v>3.9941690539999999</v>
      </c>
      <c r="AZ75" s="419"/>
      <c r="BA75" s="418">
        <v>43906</v>
      </c>
      <c r="BB75" s="419">
        <v>5.0645643150000001</v>
      </c>
      <c r="BC75" s="419"/>
      <c r="BD75" s="418">
        <v>43906</v>
      </c>
      <c r="BE75" s="419">
        <v>13.153136659999999</v>
      </c>
      <c r="BF75" s="419"/>
      <c r="BG75" s="418">
        <v>43905</v>
      </c>
      <c r="BH75" s="419">
        <v>10.405129649999999</v>
      </c>
      <c r="BI75" s="419"/>
      <c r="BJ75" s="418">
        <v>43906</v>
      </c>
      <c r="BK75" s="419">
        <v>6.2943121470000003</v>
      </c>
      <c r="BL75" s="419"/>
      <c r="BM75" s="418">
        <v>43906</v>
      </c>
      <c r="BN75" s="419">
        <v>4.0564048189999999</v>
      </c>
      <c r="BO75" s="419"/>
      <c r="BP75" s="418">
        <v>43907</v>
      </c>
      <c r="BQ75" s="419">
        <v>11.384630870000001</v>
      </c>
      <c r="BR75" s="419"/>
      <c r="BS75" s="418">
        <v>43906</v>
      </c>
      <c r="BT75" s="419">
        <v>4.641228688</v>
      </c>
      <c r="BU75" s="419"/>
      <c r="BV75" s="418">
        <v>43907</v>
      </c>
      <c r="BW75" s="419">
        <v>1.6838699669999999</v>
      </c>
      <c r="BX75" s="419"/>
      <c r="BY75" s="418">
        <v>43907</v>
      </c>
      <c r="BZ75" s="419">
        <v>0.118869421</v>
      </c>
      <c r="CA75" s="419"/>
      <c r="CB75" s="418">
        <v>43910</v>
      </c>
      <c r="CC75" s="419">
        <v>17.41591897</v>
      </c>
      <c r="CD75" s="419"/>
      <c r="CE75" s="418">
        <v>43908</v>
      </c>
      <c r="CF75" s="419">
        <v>3.0213291189999998</v>
      </c>
      <c r="CG75" s="419"/>
      <c r="CH75" s="418">
        <v>43909</v>
      </c>
      <c r="CI75" s="419">
        <v>9.8283327360000001</v>
      </c>
      <c r="CJ75" s="419"/>
      <c r="CK75" s="418">
        <v>43909</v>
      </c>
      <c r="CL75" s="419">
        <v>12.36944879</v>
      </c>
      <c r="CM75" s="419"/>
      <c r="CN75" s="418">
        <v>43904</v>
      </c>
      <c r="CO75" s="419">
        <v>16.49791432</v>
      </c>
      <c r="CP75" s="419"/>
      <c r="CQ75" s="418">
        <v>43908</v>
      </c>
      <c r="CR75" s="419">
        <v>7.7103858260000004</v>
      </c>
      <c r="CS75" s="419"/>
      <c r="CT75" s="418">
        <v>43907</v>
      </c>
      <c r="CU75" s="419">
        <v>10.850857980000001</v>
      </c>
      <c r="CV75" s="419"/>
      <c r="CW75" s="418">
        <v>43904</v>
      </c>
      <c r="CX75" s="419">
        <v>20.849240380000001</v>
      </c>
      <c r="CY75" s="419"/>
      <c r="CZ75" s="418">
        <v>43907</v>
      </c>
      <c r="DA75" s="419">
        <v>4.875099541</v>
      </c>
      <c r="DB75" s="419"/>
      <c r="DC75" s="418">
        <v>43908</v>
      </c>
      <c r="DD75" s="419">
        <v>10.417167340000001</v>
      </c>
      <c r="DE75" s="419"/>
      <c r="DF75" s="418">
        <v>43909</v>
      </c>
      <c r="DG75" s="419">
        <v>11.290427510000001</v>
      </c>
      <c r="DH75" s="419"/>
      <c r="DI75" s="418">
        <v>43906</v>
      </c>
      <c r="DJ75" s="419">
        <v>13.865864139999999</v>
      </c>
      <c r="DK75" s="419"/>
      <c r="DL75" s="418">
        <v>43909</v>
      </c>
      <c r="DM75" s="419">
        <v>14.60287267</v>
      </c>
      <c r="DN75" s="419"/>
      <c r="DO75" s="418">
        <v>43909</v>
      </c>
      <c r="DP75" s="419">
        <v>9.0891509139999993</v>
      </c>
      <c r="DQ75" s="419"/>
      <c r="DR75" s="418">
        <v>43909</v>
      </c>
      <c r="DS75" s="419">
        <v>4.6295927969999999</v>
      </c>
      <c r="DT75" s="419"/>
      <c r="DU75" s="418">
        <v>43910</v>
      </c>
      <c r="DV75" s="419">
        <v>8.6908695290000004</v>
      </c>
      <c r="DW75" s="419"/>
      <c r="DX75" s="418">
        <v>43909</v>
      </c>
      <c r="DY75" s="419">
        <v>18.405628759999999</v>
      </c>
      <c r="DZ75" s="419"/>
      <c r="EA75" s="418">
        <v>43909</v>
      </c>
      <c r="EB75" s="419">
        <v>10.497195230000001</v>
      </c>
      <c r="EC75" s="419"/>
      <c r="ED75" s="418">
        <v>43908</v>
      </c>
      <c r="EE75" s="419">
        <v>10.292629489999999</v>
      </c>
      <c r="EF75" s="419"/>
      <c r="EG75" s="418">
        <v>43907</v>
      </c>
      <c r="EH75" s="419">
        <v>10.366494810000001</v>
      </c>
      <c r="EI75" s="419"/>
      <c r="EJ75" s="418">
        <v>43909</v>
      </c>
      <c r="EK75" s="419">
        <v>10.762071349999999</v>
      </c>
      <c r="EL75" s="419"/>
      <c r="EM75" s="418">
        <v>43908</v>
      </c>
      <c r="EN75" s="419">
        <v>22.379990360000001</v>
      </c>
      <c r="EO75" s="419"/>
      <c r="EP75" s="418">
        <v>43909</v>
      </c>
      <c r="EQ75" s="419">
        <v>0.87421355700000003</v>
      </c>
      <c r="ER75" s="419"/>
      <c r="ES75" s="418">
        <v>43909</v>
      </c>
      <c r="ET75" s="419">
        <v>2.5754996559999999</v>
      </c>
      <c r="EU75" s="9"/>
      <c r="EV75" s="9"/>
    </row>
    <row r="76" spans="2:152">
      <c r="B76" s="418">
        <v>43910</v>
      </c>
      <c r="C76" s="419">
        <v>6.8833198790000001</v>
      </c>
      <c r="D76" s="419"/>
      <c r="E76" s="418">
        <v>43909</v>
      </c>
      <c r="F76" s="419">
        <v>3.8891801460000002</v>
      </c>
      <c r="G76" s="419"/>
      <c r="H76" s="418">
        <v>43909</v>
      </c>
      <c r="I76" s="419">
        <v>8.72648665</v>
      </c>
      <c r="J76" s="419"/>
      <c r="K76" s="418">
        <v>43909</v>
      </c>
      <c r="L76" s="419">
        <v>10.894789360000001</v>
      </c>
      <c r="M76" s="419"/>
      <c r="N76" s="418">
        <v>43909</v>
      </c>
      <c r="O76" s="419">
        <v>24.100020730000001</v>
      </c>
      <c r="P76" s="419"/>
      <c r="Q76" s="418">
        <v>43906</v>
      </c>
      <c r="R76" s="419">
        <v>10.127660629999999</v>
      </c>
      <c r="S76" s="419"/>
      <c r="T76" s="418">
        <v>43908</v>
      </c>
      <c r="U76" s="419">
        <v>14.443720170000001</v>
      </c>
      <c r="V76" s="419"/>
      <c r="W76" s="418">
        <v>43905</v>
      </c>
      <c r="X76" s="419">
        <v>9.4674535100000003</v>
      </c>
      <c r="Y76" s="419"/>
      <c r="Z76" s="418">
        <v>43909</v>
      </c>
      <c r="AA76" s="419">
        <v>17.30309278</v>
      </c>
      <c r="AB76" s="419"/>
      <c r="AC76" s="418">
        <v>43907</v>
      </c>
      <c r="AD76" s="419">
        <v>11.86499748</v>
      </c>
      <c r="AE76" s="419"/>
      <c r="AF76" s="418">
        <v>43904</v>
      </c>
      <c r="AG76" s="419">
        <v>6.6808617119999996</v>
      </c>
      <c r="AH76" s="419"/>
      <c r="AI76" s="418">
        <v>43908</v>
      </c>
      <c r="AJ76" s="419">
        <v>-0.24461744999999999</v>
      </c>
      <c r="AK76" s="419"/>
      <c r="AL76" s="418">
        <v>43906</v>
      </c>
      <c r="AM76" s="419">
        <v>31.479319440000001</v>
      </c>
      <c r="AN76" s="419"/>
      <c r="AO76" s="418">
        <v>43905</v>
      </c>
      <c r="AP76" s="419">
        <v>13.558959789999999</v>
      </c>
      <c r="AQ76" s="419"/>
      <c r="AR76" s="418">
        <v>43907</v>
      </c>
      <c r="AS76" s="419">
        <v>6.052923077</v>
      </c>
      <c r="AT76" s="419"/>
      <c r="AU76" s="418">
        <v>43908</v>
      </c>
      <c r="AV76" s="419">
        <v>9.8108511039999993</v>
      </c>
      <c r="AW76" s="419"/>
      <c r="AX76" s="418">
        <v>43906</v>
      </c>
      <c r="AY76" s="419">
        <v>5.3947831089999996</v>
      </c>
      <c r="AZ76" s="419"/>
      <c r="BA76" s="418">
        <v>43907</v>
      </c>
      <c r="BB76" s="419">
        <v>6.5605311200000003</v>
      </c>
      <c r="BC76" s="419"/>
      <c r="BD76" s="418">
        <v>43907</v>
      </c>
      <c r="BE76" s="419">
        <v>13.80526444</v>
      </c>
      <c r="BF76" s="419"/>
      <c r="BG76" s="418">
        <v>43905</v>
      </c>
      <c r="BH76" s="419">
        <v>11.988205049999999</v>
      </c>
      <c r="BI76" s="419"/>
      <c r="BJ76" s="418">
        <v>43907</v>
      </c>
      <c r="BK76" s="419">
        <v>7.4933347460000004</v>
      </c>
      <c r="BL76" s="419"/>
      <c r="BM76" s="418">
        <v>43907</v>
      </c>
      <c r="BN76" s="419">
        <v>5.5970313249999997</v>
      </c>
      <c r="BO76" s="419"/>
      <c r="BP76" s="418">
        <v>43908</v>
      </c>
      <c r="BQ76" s="419">
        <v>12.636824170000001</v>
      </c>
      <c r="BR76" s="419"/>
      <c r="BS76" s="418">
        <v>43906</v>
      </c>
      <c r="BT76" s="419">
        <v>6.008606608</v>
      </c>
      <c r="BU76" s="419"/>
      <c r="BV76" s="418">
        <v>43907</v>
      </c>
      <c r="BW76" s="419">
        <v>-9.6856189999999995E-3</v>
      </c>
      <c r="BX76" s="419"/>
      <c r="BY76" s="418">
        <v>43908</v>
      </c>
      <c r="BZ76" s="419">
        <v>3.8836958680000002</v>
      </c>
      <c r="CA76" s="419"/>
      <c r="CB76" s="418">
        <v>43911</v>
      </c>
      <c r="CC76" s="419">
        <v>18.439624460000001</v>
      </c>
      <c r="CD76" s="419"/>
      <c r="CE76" s="418">
        <v>43908</v>
      </c>
      <c r="CF76" s="419">
        <v>3.367696971</v>
      </c>
      <c r="CG76" s="419"/>
      <c r="CH76" s="418">
        <v>43910</v>
      </c>
      <c r="CI76" s="419">
        <v>10.825990940000001</v>
      </c>
      <c r="CJ76" s="419"/>
      <c r="CK76" s="418">
        <v>43910</v>
      </c>
      <c r="CL76" s="419">
        <v>13.336903599999999</v>
      </c>
      <c r="CM76" s="419"/>
      <c r="CN76" s="418">
        <v>43905</v>
      </c>
      <c r="CO76" s="419">
        <v>18.092954710000001</v>
      </c>
      <c r="CP76" s="419"/>
      <c r="CQ76" s="418">
        <v>43909</v>
      </c>
      <c r="CR76" s="419">
        <v>9.2512863359999997</v>
      </c>
      <c r="CS76" s="419"/>
      <c r="CT76" s="418">
        <v>43908</v>
      </c>
      <c r="CU76" s="419">
        <v>11.955672059999999</v>
      </c>
      <c r="CV76" s="419"/>
      <c r="CW76" s="418">
        <v>43905</v>
      </c>
      <c r="CX76" s="419">
        <v>22.029663249999999</v>
      </c>
      <c r="CY76" s="419"/>
      <c r="CZ76" s="418">
        <v>43908</v>
      </c>
      <c r="DA76" s="419">
        <v>6.4539686710000002</v>
      </c>
      <c r="DB76" s="419"/>
      <c r="DC76" s="418">
        <v>43909</v>
      </c>
      <c r="DD76" s="419">
        <v>11.78346692</v>
      </c>
      <c r="DE76" s="419"/>
      <c r="DF76" s="418">
        <v>43910</v>
      </c>
      <c r="DG76" s="419">
        <v>12.14952207</v>
      </c>
      <c r="DH76" s="419"/>
      <c r="DI76" s="418">
        <v>43906</v>
      </c>
      <c r="DJ76" s="419">
        <v>15.46781818</v>
      </c>
      <c r="DK76" s="419"/>
      <c r="DL76" s="418">
        <v>43910</v>
      </c>
      <c r="DM76" s="419">
        <v>15.655369650000001</v>
      </c>
      <c r="DN76" s="419"/>
      <c r="DO76" s="418">
        <v>43910</v>
      </c>
      <c r="DP76" s="419">
        <v>9.9747028859999993</v>
      </c>
      <c r="DQ76" s="419"/>
      <c r="DR76" s="418">
        <v>43910</v>
      </c>
      <c r="DS76" s="419">
        <v>5.9029383710000003</v>
      </c>
      <c r="DT76" s="419"/>
      <c r="DU76" s="418">
        <v>43911</v>
      </c>
      <c r="DV76" s="419">
        <v>9.4585857749999995</v>
      </c>
      <c r="DW76" s="419"/>
      <c r="DX76" s="418">
        <v>43910</v>
      </c>
      <c r="DY76" s="419">
        <v>19.478829189999999</v>
      </c>
      <c r="DZ76" s="419"/>
      <c r="EA76" s="418">
        <v>43910</v>
      </c>
      <c r="EB76" s="419">
        <v>11.572143649999999</v>
      </c>
      <c r="EC76" s="419"/>
      <c r="ED76" s="418">
        <v>43908</v>
      </c>
      <c r="EE76" s="419">
        <v>11.584118370000001</v>
      </c>
      <c r="EF76" s="419"/>
      <c r="EG76" s="418">
        <v>43908</v>
      </c>
      <c r="EH76" s="419">
        <v>11.96251324</v>
      </c>
      <c r="EI76" s="419"/>
      <c r="EJ76" s="418">
        <v>43910</v>
      </c>
      <c r="EK76" s="419">
        <v>11.593353390000001</v>
      </c>
      <c r="EL76" s="419"/>
      <c r="EM76" s="418">
        <v>43910</v>
      </c>
      <c r="EN76" s="419">
        <v>23.752688580000001</v>
      </c>
      <c r="EO76" s="419"/>
      <c r="EP76" s="418">
        <v>43910</v>
      </c>
      <c r="EQ76" s="419">
        <v>1.2048313900000001</v>
      </c>
      <c r="ER76" s="419"/>
      <c r="ES76" s="418">
        <v>43910</v>
      </c>
      <c r="ET76" s="419">
        <v>3.4834333239999999</v>
      </c>
      <c r="EU76" s="9"/>
      <c r="EV76" s="9"/>
    </row>
    <row r="77" spans="2:152">
      <c r="B77" s="418">
        <v>43910</v>
      </c>
      <c r="C77" s="419">
        <v>8.4545900110000005</v>
      </c>
      <c r="D77" s="419"/>
      <c r="E77" s="418">
        <v>43909</v>
      </c>
      <c r="F77" s="419">
        <v>4.7995696880000001</v>
      </c>
      <c r="G77" s="419"/>
      <c r="H77" s="418">
        <v>43909</v>
      </c>
      <c r="I77" s="419">
        <v>10.28640777</v>
      </c>
      <c r="J77" s="419"/>
      <c r="K77" s="418">
        <v>43909</v>
      </c>
      <c r="L77" s="419">
        <v>11.52449187</v>
      </c>
      <c r="M77" s="419"/>
      <c r="N77" s="418">
        <v>43910</v>
      </c>
      <c r="O77" s="419">
        <v>25.300891190000002</v>
      </c>
      <c r="P77" s="419"/>
      <c r="Q77" s="418">
        <v>43906</v>
      </c>
      <c r="R77" s="419">
        <v>11.810817289999999</v>
      </c>
      <c r="S77" s="419"/>
      <c r="T77" s="418">
        <v>43910</v>
      </c>
      <c r="U77" s="419">
        <v>15.980592290000001</v>
      </c>
      <c r="V77" s="419"/>
      <c r="W77" s="418">
        <v>43906</v>
      </c>
      <c r="X77" s="419">
        <v>10.609079639999999</v>
      </c>
      <c r="Y77" s="419"/>
      <c r="Z77" s="418">
        <v>43910</v>
      </c>
      <c r="AA77" s="419">
        <v>18.250164300000002</v>
      </c>
      <c r="AB77" s="419"/>
      <c r="AC77" s="418">
        <v>43908</v>
      </c>
      <c r="AD77" s="419">
        <v>12.787560450000001</v>
      </c>
      <c r="AE77" s="419"/>
      <c r="AF77" s="418">
        <v>43905</v>
      </c>
      <c r="AG77" s="419">
        <v>8.2227653180000004</v>
      </c>
      <c r="AH77" s="419"/>
      <c r="AI77" s="418">
        <v>43909</v>
      </c>
      <c r="AJ77" s="419">
        <v>2.0725261740000001</v>
      </c>
      <c r="AK77" s="419"/>
      <c r="AL77" s="418">
        <v>43907</v>
      </c>
      <c r="AM77" s="419">
        <v>32.413273879999998</v>
      </c>
      <c r="AN77" s="419"/>
      <c r="AO77" s="418">
        <v>43906</v>
      </c>
      <c r="AP77" s="419">
        <v>14.91343372</v>
      </c>
      <c r="AQ77" s="419"/>
      <c r="AR77" s="418">
        <v>43908</v>
      </c>
      <c r="AS77" s="419">
        <v>7.2824615379999997</v>
      </c>
      <c r="AT77" s="419"/>
      <c r="AU77" s="418">
        <v>43909</v>
      </c>
      <c r="AV77" s="419">
        <v>10.488273339999999</v>
      </c>
      <c r="AW77" s="419"/>
      <c r="AX77" s="418">
        <v>43907</v>
      </c>
      <c r="AY77" s="419">
        <v>6.7734353330000001</v>
      </c>
      <c r="AZ77" s="419"/>
      <c r="BA77" s="418">
        <v>43908</v>
      </c>
      <c r="BB77" s="419">
        <v>8.0358639000000007</v>
      </c>
      <c r="BC77" s="419"/>
      <c r="BD77" s="418">
        <v>43908</v>
      </c>
      <c r="BE77" s="419">
        <v>14.53423836</v>
      </c>
      <c r="BF77" s="419"/>
      <c r="BG77" s="418">
        <v>43906</v>
      </c>
      <c r="BH77" s="419">
        <v>13.37812291</v>
      </c>
      <c r="BI77" s="419"/>
      <c r="BJ77" s="418">
        <v>43908</v>
      </c>
      <c r="BK77" s="419">
        <v>8.7538098860000009</v>
      </c>
      <c r="BL77" s="419"/>
      <c r="BM77" s="418">
        <v>43907</v>
      </c>
      <c r="BN77" s="419">
        <v>7.1119807230000003</v>
      </c>
      <c r="BO77" s="419"/>
      <c r="BP77" s="418">
        <v>43908</v>
      </c>
      <c r="BQ77" s="419">
        <v>13.784901120000001</v>
      </c>
      <c r="BR77" s="419"/>
      <c r="BS77" s="418">
        <v>43907</v>
      </c>
      <c r="BT77" s="419">
        <v>7.752204688</v>
      </c>
      <c r="BU77" s="419"/>
      <c r="BV77" s="418">
        <v>43908</v>
      </c>
      <c r="BW77" s="419">
        <v>2.3920841199999998</v>
      </c>
      <c r="BX77" s="419"/>
      <c r="BY77" s="418">
        <v>43909</v>
      </c>
      <c r="BZ77" s="419">
        <v>5.2707371900000002</v>
      </c>
      <c r="CA77" s="419"/>
      <c r="CB77" s="418">
        <v>43912</v>
      </c>
      <c r="CC77" s="419">
        <v>19.407904510000002</v>
      </c>
      <c r="CD77" s="419"/>
      <c r="CE77" s="418">
        <v>43909</v>
      </c>
      <c r="CF77" s="419">
        <v>4.2282354499999997</v>
      </c>
      <c r="CG77" s="419"/>
      <c r="CH77" s="418">
        <v>43911</v>
      </c>
      <c r="CI77" s="419">
        <v>11.795936409999999</v>
      </c>
      <c r="CJ77" s="419"/>
      <c r="CK77" s="418">
        <v>43911</v>
      </c>
      <c r="CL77" s="419">
        <v>14.359783869999999</v>
      </c>
      <c r="CM77" s="419"/>
      <c r="CN77" s="418">
        <v>43905</v>
      </c>
      <c r="CO77" s="419">
        <v>19.60484413</v>
      </c>
      <c r="CP77" s="419"/>
      <c r="CQ77" s="418">
        <v>43909</v>
      </c>
      <c r="CR77" s="419">
        <v>10.67632966</v>
      </c>
      <c r="CS77" s="419"/>
      <c r="CT77" s="418">
        <v>43909</v>
      </c>
      <c r="CU77" s="419">
        <v>13.032865790000001</v>
      </c>
      <c r="CV77" s="419"/>
      <c r="CW77" s="418">
        <v>43905</v>
      </c>
      <c r="CX77" s="419">
        <v>23.585043970000001</v>
      </c>
      <c r="CY77" s="419"/>
      <c r="CZ77" s="418">
        <v>43909</v>
      </c>
      <c r="DA77" s="419">
        <v>7.9579891690000002</v>
      </c>
      <c r="DB77" s="419"/>
      <c r="DC77" s="418">
        <v>43910</v>
      </c>
      <c r="DD77" s="419">
        <v>12.80800457</v>
      </c>
      <c r="DE77" s="419"/>
      <c r="DF77" s="418">
        <v>43911</v>
      </c>
      <c r="DG77" s="419">
        <v>13.036329350000001</v>
      </c>
      <c r="DH77" s="419"/>
      <c r="DI77" s="418">
        <v>43907</v>
      </c>
      <c r="DJ77" s="419">
        <v>17.03745614</v>
      </c>
      <c r="DK77" s="419"/>
      <c r="DL77" s="418">
        <v>43911</v>
      </c>
      <c r="DM77" s="419">
        <v>16.735563920000001</v>
      </c>
      <c r="DN77" s="419"/>
      <c r="DO77" s="418">
        <v>43911</v>
      </c>
      <c r="DP77" s="419">
        <v>10.804855870000001</v>
      </c>
      <c r="DQ77" s="419"/>
      <c r="DR77" s="418">
        <v>43911</v>
      </c>
      <c r="DS77" s="419">
        <v>7.0419337889999998</v>
      </c>
      <c r="DT77" s="419"/>
      <c r="DU77" s="418">
        <v>43912</v>
      </c>
      <c r="DV77" s="419">
        <v>10.1428925</v>
      </c>
      <c r="DW77" s="419"/>
      <c r="DX77" s="418">
        <v>43911</v>
      </c>
      <c r="DY77" s="419">
        <v>20.576987760000002</v>
      </c>
      <c r="DZ77" s="419"/>
      <c r="EA77" s="418">
        <v>43911</v>
      </c>
      <c r="EB77" s="419">
        <v>12.426758769999999</v>
      </c>
      <c r="EC77" s="419"/>
      <c r="ED77" s="418">
        <v>43909</v>
      </c>
      <c r="EE77" s="419">
        <v>13.09027833</v>
      </c>
      <c r="EF77" s="419"/>
      <c r="EG77" s="418">
        <v>43909</v>
      </c>
      <c r="EH77" s="419">
        <v>13.50577073</v>
      </c>
      <c r="EI77" s="419"/>
      <c r="EJ77" s="418">
        <v>43911</v>
      </c>
      <c r="EK77" s="419">
        <v>12.28620407</v>
      </c>
      <c r="EL77" s="419"/>
      <c r="EM77" s="418">
        <v>43911</v>
      </c>
      <c r="EN77" s="419">
        <v>24.89363255</v>
      </c>
      <c r="EO77" s="419"/>
      <c r="EP77" s="418">
        <v>43911</v>
      </c>
      <c r="EQ77" s="419">
        <v>1.314486029</v>
      </c>
      <c r="ER77" s="419"/>
      <c r="ES77" s="418">
        <v>43911</v>
      </c>
      <c r="ET77" s="419">
        <v>4.4740312290000004</v>
      </c>
      <c r="EU77" s="9"/>
      <c r="EV77" s="9"/>
    </row>
    <row r="78" spans="2:152">
      <c r="B78" s="418">
        <v>43911</v>
      </c>
      <c r="C78" s="419">
        <v>9.6866162710000001</v>
      </c>
      <c r="D78" s="419"/>
      <c r="E78" s="418">
        <v>43910</v>
      </c>
      <c r="F78" s="419">
        <v>6.4594465899999998</v>
      </c>
      <c r="G78" s="419"/>
      <c r="H78" s="418">
        <v>43910</v>
      </c>
      <c r="I78" s="419">
        <v>11.83942658</v>
      </c>
      <c r="J78" s="419"/>
      <c r="K78" s="418">
        <v>43910</v>
      </c>
      <c r="L78" s="419">
        <v>12.19496951</v>
      </c>
      <c r="M78" s="419"/>
      <c r="N78" s="418">
        <v>43911</v>
      </c>
      <c r="O78" s="419">
        <v>26.62598964</v>
      </c>
      <c r="P78" s="419"/>
      <c r="Q78" s="418">
        <v>43907</v>
      </c>
      <c r="R78" s="419">
        <v>13.4608083</v>
      </c>
      <c r="S78" s="419"/>
      <c r="T78" s="418">
        <v>43911</v>
      </c>
      <c r="U78" s="419">
        <v>17.486704830000001</v>
      </c>
      <c r="V78" s="419"/>
      <c r="W78" s="418">
        <v>43906</v>
      </c>
      <c r="X78" s="419">
        <v>12.13650326</v>
      </c>
      <c r="Y78" s="419"/>
      <c r="Z78" s="418">
        <v>43910</v>
      </c>
      <c r="AA78" s="419">
        <v>19.16080998</v>
      </c>
      <c r="AB78" s="419"/>
      <c r="AC78" s="418">
        <v>43909</v>
      </c>
      <c r="AD78" s="419">
        <v>13.71012342</v>
      </c>
      <c r="AE78" s="419"/>
      <c r="AF78" s="418">
        <v>43905</v>
      </c>
      <c r="AG78" s="419">
        <v>9.7337391289999999</v>
      </c>
      <c r="AH78" s="419"/>
      <c r="AI78" s="418">
        <v>43910</v>
      </c>
      <c r="AJ78" s="419">
        <v>3.0766217450000002</v>
      </c>
      <c r="AK78" s="419"/>
      <c r="AL78" s="418">
        <v>43908</v>
      </c>
      <c r="AM78" s="419">
        <v>33.293197910000004</v>
      </c>
      <c r="AN78" s="419"/>
      <c r="AO78" s="418">
        <v>43906</v>
      </c>
      <c r="AP78" s="419">
        <v>16.32181203</v>
      </c>
      <c r="AQ78" s="419"/>
      <c r="AR78" s="418">
        <v>43909</v>
      </c>
      <c r="AS78" s="419">
        <v>8.6144615380000005</v>
      </c>
      <c r="AT78" s="419"/>
      <c r="AU78" s="418">
        <v>43910</v>
      </c>
      <c r="AV78" s="419">
        <v>11.42742689</v>
      </c>
      <c r="AW78" s="419"/>
      <c r="AX78" s="418">
        <v>43908</v>
      </c>
      <c r="AY78" s="419">
        <v>8.1079515779999998</v>
      </c>
      <c r="AZ78" s="419"/>
      <c r="BA78" s="418">
        <v>43908</v>
      </c>
      <c r="BB78" s="419">
        <v>9.3977095439999996</v>
      </c>
      <c r="BC78" s="419"/>
      <c r="BD78" s="418">
        <v>43909</v>
      </c>
      <c r="BE78" s="419">
        <v>15.2247626</v>
      </c>
      <c r="BF78" s="419"/>
      <c r="BG78" s="418">
        <v>43906</v>
      </c>
      <c r="BH78" s="419">
        <v>14.6264682</v>
      </c>
      <c r="BI78" s="419"/>
      <c r="BJ78" s="418">
        <v>43909</v>
      </c>
      <c r="BK78" s="419">
        <v>9.9833851609999993</v>
      </c>
      <c r="BL78" s="419"/>
      <c r="BM78" s="418">
        <v>43908</v>
      </c>
      <c r="BN78" s="419">
        <v>8.5550342169999993</v>
      </c>
      <c r="BO78" s="419"/>
      <c r="BP78" s="418">
        <v>43909</v>
      </c>
      <c r="BQ78" s="419">
        <v>15.1565069</v>
      </c>
      <c r="BR78" s="419"/>
      <c r="BS78" s="418">
        <v>43908</v>
      </c>
      <c r="BT78" s="419">
        <v>9.2113278879999996</v>
      </c>
      <c r="BU78" s="419"/>
      <c r="BV78" s="418">
        <v>43909</v>
      </c>
      <c r="BW78" s="419">
        <v>3.3158417120000001</v>
      </c>
      <c r="BX78" s="419"/>
      <c r="BY78" s="418">
        <v>43910</v>
      </c>
      <c r="BZ78" s="419">
        <v>6.585949587</v>
      </c>
      <c r="CA78" s="419"/>
      <c r="CB78" s="418">
        <v>43913</v>
      </c>
      <c r="CC78" s="419">
        <v>20.43161001</v>
      </c>
      <c r="CD78" s="419"/>
      <c r="CE78" s="418">
        <v>43910</v>
      </c>
      <c r="CF78" s="419">
        <v>5.6539443110000001</v>
      </c>
      <c r="CG78" s="419"/>
      <c r="CH78" s="418">
        <v>43912</v>
      </c>
      <c r="CI78" s="419">
        <v>12.682743690000001</v>
      </c>
      <c r="CJ78" s="419"/>
      <c r="CK78" s="418">
        <v>43912</v>
      </c>
      <c r="CL78" s="419">
        <v>15.327238680000001</v>
      </c>
      <c r="CM78" s="419"/>
      <c r="CN78" s="418">
        <v>43906</v>
      </c>
      <c r="CO78" s="419">
        <v>21.329396549999998</v>
      </c>
      <c r="CP78" s="419"/>
      <c r="CQ78" s="418">
        <v>43910</v>
      </c>
      <c r="CR78" s="419">
        <v>12.316867350000001</v>
      </c>
      <c r="CS78" s="419"/>
      <c r="CT78" s="418">
        <v>43910</v>
      </c>
      <c r="CU78" s="419">
        <v>14.11005952</v>
      </c>
      <c r="CV78" s="419"/>
      <c r="CW78" s="418">
        <v>43906</v>
      </c>
      <c r="CX78" s="419">
        <v>24.98072041</v>
      </c>
      <c r="CY78" s="419"/>
      <c r="CZ78" s="418">
        <v>43910</v>
      </c>
      <c r="DA78" s="419">
        <v>9.3928457549999997</v>
      </c>
      <c r="DB78" s="419"/>
      <c r="DC78" s="418">
        <v>43911</v>
      </c>
      <c r="DD78" s="419">
        <v>13.943392920000001</v>
      </c>
      <c r="DE78" s="419"/>
      <c r="DF78" s="418">
        <v>43912</v>
      </c>
      <c r="DG78" s="419">
        <v>13.9785621</v>
      </c>
      <c r="DH78" s="419"/>
      <c r="DI78" s="418">
        <v>43907</v>
      </c>
      <c r="DJ78" s="419">
        <v>18.734050109999998</v>
      </c>
      <c r="DK78" s="419"/>
      <c r="DL78" s="418">
        <v>43912</v>
      </c>
      <c r="DM78" s="419">
        <v>17.843455469999999</v>
      </c>
      <c r="DN78" s="419"/>
      <c r="DO78" s="418">
        <v>43912</v>
      </c>
      <c r="DP78" s="419">
        <v>11.635008859999999</v>
      </c>
      <c r="DQ78" s="419"/>
      <c r="DR78" s="418">
        <v>43912</v>
      </c>
      <c r="DS78" s="419">
        <v>8.4497961830000001</v>
      </c>
      <c r="DT78" s="419"/>
      <c r="DU78" s="418">
        <v>43913</v>
      </c>
      <c r="DV78" s="419">
        <v>10.78532684</v>
      </c>
      <c r="DW78" s="419"/>
      <c r="DX78" s="418">
        <v>43912</v>
      </c>
      <c r="DY78" s="419">
        <v>21.72506263</v>
      </c>
      <c r="DZ78" s="419"/>
      <c r="EA78" s="418">
        <v>43912</v>
      </c>
      <c r="EB78" s="419">
        <v>13.36399888</v>
      </c>
      <c r="EC78" s="419"/>
      <c r="ED78" s="418">
        <v>43910</v>
      </c>
      <c r="EE78" s="419">
        <v>14.33675553</v>
      </c>
      <c r="EF78" s="419"/>
      <c r="EG78" s="418">
        <v>43910</v>
      </c>
      <c r="EH78" s="419">
        <v>15.167740330000001</v>
      </c>
      <c r="EI78" s="419"/>
      <c r="EJ78" s="418">
        <v>43912</v>
      </c>
      <c r="EK78" s="419">
        <v>13.006741030000001</v>
      </c>
      <c r="EL78" s="419"/>
      <c r="EM78" s="418">
        <v>43912</v>
      </c>
      <c r="EN78" s="419">
        <v>25.860265640000001</v>
      </c>
      <c r="EO78" s="419"/>
      <c r="EP78" s="418">
        <v>43912</v>
      </c>
      <c r="EQ78" s="419">
        <v>1.900675251</v>
      </c>
      <c r="ER78" s="419"/>
      <c r="ES78" s="418">
        <v>43912</v>
      </c>
      <c r="ET78" s="419">
        <v>5.5472933700000002</v>
      </c>
      <c r="EU78" s="9"/>
      <c r="EV78" s="9"/>
    </row>
    <row r="79" spans="2:152">
      <c r="B79" s="418">
        <v>43911</v>
      </c>
      <c r="C79" s="419">
        <v>11.281581559999999</v>
      </c>
      <c r="D79" s="419"/>
      <c r="E79" s="418">
        <v>43910</v>
      </c>
      <c r="F79" s="419">
        <v>8.0276175859999999</v>
      </c>
      <c r="G79" s="419"/>
      <c r="H79" s="418">
        <v>43910</v>
      </c>
      <c r="I79" s="419">
        <v>13.37173847</v>
      </c>
      <c r="J79" s="419"/>
      <c r="K79" s="418">
        <v>43911</v>
      </c>
      <c r="L79" s="419">
        <v>12.95330285</v>
      </c>
      <c r="M79" s="419"/>
      <c r="N79" s="418">
        <v>43912</v>
      </c>
      <c r="O79" s="419">
        <v>27.951088080000002</v>
      </c>
      <c r="P79" s="419"/>
      <c r="Q79" s="418">
        <v>43908</v>
      </c>
      <c r="R79" s="419">
        <v>14.741831469999999</v>
      </c>
      <c r="S79" s="419"/>
      <c r="T79" s="418">
        <v>43912</v>
      </c>
      <c r="U79" s="419">
        <v>18.777500249999999</v>
      </c>
      <c r="V79" s="419"/>
      <c r="W79" s="418">
        <v>43907</v>
      </c>
      <c r="X79" s="419">
        <v>13.70498463</v>
      </c>
      <c r="Y79" s="419"/>
      <c r="Z79" s="418">
        <v>43911</v>
      </c>
      <c r="AA79" s="419">
        <v>20.180733149999998</v>
      </c>
      <c r="AB79" s="419"/>
      <c r="AC79" s="418">
        <v>43910</v>
      </c>
      <c r="AD79" s="419">
        <v>14.75587239</v>
      </c>
      <c r="AE79" s="419"/>
      <c r="AF79" s="418">
        <v>43906</v>
      </c>
      <c r="AG79" s="419">
        <v>10.96714469</v>
      </c>
      <c r="AH79" s="419"/>
      <c r="AI79" s="418">
        <v>43910</v>
      </c>
      <c r="AJ79" s="419">
        <v>4.279329626</v>
      </c>
      <c r="AK79" s="419"/>
      <c r="AL79" s="418">
        <v>43909</v>
      </c>
      <c r="AM79" s="419">
        <v>34.275393800000003</v>
      </c>
      <c r="AN79" s="419"/>
      <c r="AO79" s="418">
        <v>43907</v>
      </c>
      <c r="AP79" s="419">
        <v>17.468421979999999</v>
      </c>
      <c r="AQ79" s="419"/>
      <c r="AR79" s="418">
        <v>43910</v>
      </c>
      <c r="AS79" s="419">
        <v>9.7671538459999994</v>
      </c>
      <c r="AT79" s="419"/>
      <c r="AU79" s="418">
        <v>43911</v>
      </c>
      <c r="AV79" s="419">
        <v>12.12024508</v>
      </c>
      <c r="AW79" s="419"/>
      <c r="AX79" s="418">
        <v>43908</v>
      </c>
      <c r="AY79" s="419">
        <v>9.5333921220000004</v>
      </c>
      <c r="AZ79" s="419"/>
      <c r="BA79" s="418">
        <v>43909</v>
      </c>
      <c r="BB79" s="419">
        <v>10.764713690000001</v>
      </c>
      <c r="BC79" s="419"/>
      <c r="BD79" s="418">
        <v>43909</v>
      </c>
      <c r="BE79" s="419">
        <v>15.99221283</v>
      </c>
      <c r="BF79" s="419"/>
      <c r="BG79" s="418">
        <v>43907</v>
      </c>
      <c r="BH79" s="419">
        <v>15.81038639</v>
      </c>
      <c r="BI79" s="419"/>
      <c r="BJ79" s="418">
        <v>43909</v>
      </c>
      <c r="BK79" s="419">
        <v>10.927376499999999</v>
      </c>
      <c r="BL79" s="419"/>
      <c r="BM79" s="418">
        <v>43908</v>
      </c>
      <c r="BN79" s="419">
        <v>10.218910839999999</v>
      </c>
      <c r="BO79" s="419"/>
      <c r="BP79" s="418">
        <v>43910</v>
      </c>
      <c r="BQ79" s="419">
        <v>16.168781249999999</v>
      </c>
      <c r="BR79" s="419"/>
      <c r="BS79" s="418">
        <v>43909</v>
      </c>
      <c r="BT79" s="419">
        <v>10.621491089999999</v>
      </c>
      <c r="BU79" s="419"/>
      <c r="BV79" s="418">
        <v>43910</v>
      </c>
      <c r="BW79" s="419">
        <v>4.2242033440000002</v>
      </c>
      <c r="BX79" s="419"/>
      <c r="BY79" s="418">
        <v>43910</v>
      </c>
      <c r="BZ79" s="419">
        <v>8.0448198350000002</v>
      </c>
      <c r="CA79" s="419"/>
      <c r="CB79" s="418">
        <v>43914</v>
      </c>
      <c r="CC79" s="419">
        <v>21.441625680000001</v>
      </c>
      <c r="CD79" s="419"/>
      <c r="CE79" s="418">
        <v>43910</v>
      </c>
      <c r="CF79" s="419">
        <v>6.3893980920000004</v>
      </c>
      <c r="CG79" s="419"/>
      <c r="CH79" s="418">
        <v>43913</v>
      </c>
      <c r="CI79" s="419">
        <v>13.59726371</v>
      </c>
      <c r="CJ79" s="419"/>
      <c r="CK79" s="418">
        <v>43913</v>
      </c>
      <c r="CL79" s="419">
        <v>16.322406220000001</v>
      </c>
      <c r="CM79" s="419"/>
      <c r="CN79" s="418">
        <v>43906</v>
      </c>
      <c r="CO79" s="419">
        <v>22.531556909999999</v>
      </c>
      <c r="CP79" s="419"/>
      <c r="CQ79" s="418">
        <v>43910</v>
      </c>
      <c r="CR79" s="419">
        <v>14.10570223</v>
      </c>
      <c r="CS79" s="419"/>
      <c r="CT79" s="418">
        <v>43911</v>
      </c>
      <c r="CU79" s="419">
        <v>15.1596329</v>
      </c>
      <c r="CV79" s="419"/>
      <c r="CW79" s="418">
        <v>43907</v>
      </c>
      <c r="CX79" s="419">
        <v>26.265298229999999</v>
      </c>
      <c r="CY79" s="419"/>
      <c r="CZ79" s="418">
        <v>43910</v>
      </c>
      <c r="DA79" s="419">
        <v>10.84748609</v>
      </c>
      <c r="DB79" s="419"/>
      <c r="DC79" s="418">
        <v>43912</v>
      </c>
      <c r="DD79" s="419">
        <v>14.801654539999999</v>
      </c>
      <c r="DE79" s="419"/>
      <c r="DF79" s="418">
        <v>43913</v>
      </c>
      <c r="DG79" s="419">
        <v>14.83765666</v>
      </c>
      <c r="DH79" s="419"/>
      <c r="DI79" s="418">
        <v>43908</v>
      </c>
      <c r="DJ79" s="419">
        <v>20.084400410000001</v>
      </c>
      <c r="DK79" s="419"/>
      <c r="DL79" s="418">
        <v>43913</v>
      </c>
      <c r="DM79" s="419">
        <v>18.97904432</v>
      </c>
      <c r="DN79" s="419"/>
      <c r="DO79" s="418">
        <v>43913</v>
      </c>
      <c r="DP79" s="419">
        <v>12.437462350000001</v>
      </c>
      <c r="DQ79" s="419"/>
      <c r="DR79" s="418">
        <v>43913</v>
      </c>
      <c r="DS79" s="419">
        <v>9.3076486389999999</v>
      </c>
      <c r="DT79" s="419"/>
      <c r="DU79" s="418">
        <v>43914</v>
      </c>
      <c r="DV79" s="419">
        <v>11.483479279999999</v>
      </c>
      <c r="DW79" s="419"/>
      <c r="DX79" s="418">
        <v>43913</v>
      </c>
      <c r="DY79" s="419">
        <v>22.876702949999999</v>
      </c>
      <c r="DZ79" s="419"/>
      <c r="EA79" s="418">
        <v>43913</v>
      </c>
      <c r="EB79" s="419">
        <v>14.27369732</v>
      </c>
      <c r="EC79" s="419"/>
      <c r="ED79" s="418">
        <v>43911</v>
      </c>
      <c r="EE79" s="419">
        <v>15.527833749999999</v>
      </c>
      <c r="EF79" s="419"/>
      <c r="EG79" s="418">
        <v>43911</v>
      </c>
      <c r="EH79" s="419">
        <v>16.50654918</v>
      </c>
      <c r="EI79" s="419"/>
      <c r="EJ79" s="418">
        <v>43913</v>
      </c>
      <c r="EK79" s="419">
        <v>13.893395610000001</v>
      </c>
      <c r="EL79" s="419"/>
      <c r="EM79" s="418">
        <v>43913</v>
      </c>
      <c r="EN79" s="419">
        <v>27.496410990000001</v>
      </c>
      <c r="EO79" s="419"/>
      <c r="EP79" s="418">
        <v>43913</v>
      </c>
      <c r="EQ79" s="419">
        <v>3.2465081480000002</v>
      </c>
      <c r="ER79" s="419"/>
      <c r="ES79" s="418">
        <v>43913</v>
      </c>
      <c r="ET79" s="419">
        <v>6.4001175469999998</v>
      </c>
      <c r="EU79" s="9"/>
      <c r="EV79" s="9"/>
    </row>
    <row r="80" spans="2:152">
      <c r="B80" s="418">
        <v>43912</v>
      </c>
      <c r="C80" s="419">
        <v>12.83147041</v>
      </c>
      <c r="D80" s="419"/>
      <c r="E80" s="418">
        <v>43911</v>
      </c>
      <c r="F80" s="419">
        <v>9.4054988270000006</v>
      </c>
      <c r="G80" s="419"/>
      <c r="H80" s="418">
        <v>43911</v>
      </c>
      <c r="I80" s="419">
        <v>14.99608111</v>
      </c>
      <c r="J80" s="419"/>
      <c r="K80" s="418">
        <v>43912</v>
      </c>
      <c r="L80" s="419">
        <v>13.71768293</v>
      </c>
      <c r="M80" s="419"/>
      <c r="N80" s="418">
        <v>43913</v>
      </c>
      <c r="O80" s="419">
        <v>29.138155439999998</v>
      </c>
      <c r="P80" s="419"/>
      <c r="Q80" s="418">
        <v>43909</v>
      </c>
      <c r="R80" s="419">
        <v>16.134788700000001</v>
      </c>
      <c r="S80" s="419"/>
      <c r="T80" s="418">
        <v>43913</v>
      </c>
      <c r="U80" s="419">
        <v>20.160574440000001</v>
      </c>
      <c r="V80" s="419"/>
      <c r="W80" s="418">
        <v>43907</v>
      </c>
      <c r="X80" s="419">
        <v>15.299335559999999</v>
      </c>
      <c r="Y80" s="419"/>
      <c r="Z80" s="418">
        <v>43912</v>
      </c>
      <c r="AA80" s="419">
        <v>21.20065632</v>
      </c>
      <c r="AB80" s="419"/>
      <c r="AC80" s="418">
        <v>43911</v>
      </c>
      <c r="AD80" s="419">
        <v>15.832497780000001</v>
      </c>
      <c r="AE80" s="419"/>
      <c r="AF80" s="418">
        <v>43906</v>
      </c>
      <c r="AG80" s="419">
        <v>12.42670216</v>
      </c>
      <c r="AH80" s="419"/>
      <c r="AI80" s="418">
        <v>43911</v>
      </c>
      <c r="AJ80" s="419">
        <v>5.6254797319999996</v>
      </c>
      <c r="AK80" s="419"/>
      <c r="AL80" s="418">
        <v>43910</v>
      </c>
      <c r="AM80" s="419">
        <v>35.284604909999999</v>
      </c>
      <c r="AN80" s="419"/>
      <c r="AO80" s="418">
        <v>43907</v>
      </c>
      <c r="AP80" s="419">
        <v>18.69072409</v>
      </c>
      <c r="AQ80" s="419"/>
      <c r="AR80" s="418">
        <v>43911</v>
      </c>
      <c r="AS80" s="419">
        <v>10.91984615</v>
      </c>
      <c r="AT80" s="419"/>
      <c r="AU80" s="418">
        <v>43912</v>
      </c>
      <c r="AV80" s="419">
        <v>12.89004308</v>
      </c>
      <c r="AW80" s="419"/>
      <c r="AX80" s="418">
        <v>43909</v>
      </c>
      <c r="AY80" s="419">
        <v>10.710527969999999</v>
      </c>
      <c r="AZ80" s="419"/>
      <c r="BA80" s="418">
        <v>43910</v>
      </c>
      <c r="BB80" s="419">
        <v>12.157510370000001</v>
      </c>
      <c r="BC80" s="419"/>
      <c r="BD80" s="418">
        <v>43910</v>
      </c>
      <c r="BE80" s="419">
        <v>16.79040152</v>
      </c>
      <c r="BF80" s="419"/>
      <c r="BG80" s="418">
        <v>43907</v>
      </c>
      <c r="BH80" s="419">
        <v>16.865543200000001</v>
      </c>
      <c r="BI80" s="419"/>
      <c r="BJ80" s="418">
        <v>43910</v>
      </c>
      <c r="BK80" s="419">
        <v>11.981076549999999</v>
      </c>
      <c r="BL80" s="419"/>
      <c r="BM80" s="418">
        <v>43909</v>
      </c>
      <c r="BN80" s="419">
        <v>12.067662650000001</v>
      </c>
      <c r="BO80" s="419"/>
      <c r="BP80" s="418">
        <v>43911</v>
      </c>
      <c r="BQ80" s="419">
        <v>17.16804093</v>
      </c>
      <c r="BR80" s="419"/>
      <c r="BS80" s="418">
        <v>43910</v>
      </c>
      <c r="BT80" s="419">
        <v>11.785241490000001</v>
      </c>
      <c r="BU80" s="419"/>
      <c r="BV80" s="418">
        <v>43911</v>
      </c>
      <c r="BW80" s="419">
        <v>5.4448830199999998</v>
      </c>
      <c r="BX80" s="419"/>
      <c r="BY80" s="418">
        <v>43911</v>
      </c>
      <c r="BZ80" s="419">
        <v>9.5507504129999994</v>
      </c>
      <c r="CA80" s="419"/>
      <c r="CB80" s="418">
        <v>43915</v>
      </c>
      <c r="CC80" s="419">
        <v>22.673010099999999</v>
      </c>
      <c r="CD80" s="419"/>
      <c r="CE80" s="418">
        <v>43911</v>
      </c>
      <c r="CF80" s="419">
        <v>7.2013029660000001</v>
      </c>
      <c r="CG80" s="419"/>
      <c r="CH80" s="418">
        <v>43914</v>
      </c>
      <c r="CI80" s="419">
        <v>14.511783729999999</v>
      </c>
      <c r="CJ80" s="419"/>
      <c r="CK80" s="418">
        <v>43914</v>
      </c>
      <c r="CL80" s="419">
        <v>17.372999220000001</v>
      </c>
      <c r="CM80" s="419"/>
      <c r="CN80" s="418">
        <v>43907</v>
      </c>
      <c r="CO80" s="419">
        <v>24.126699219999999</v>
      </c>
      <c r="CP80" s="419"/>
      <c r="CQ80" s="418">
        <v>43911</v>
      </c>
      <c r="CR80" s="419">
        <v>15.84355995</v>
      </c>
      <c r="CS80" s="419"/>
      <c r="CT80" s="418">
        <v>43912</v>
      </c>
      <c r="CU80" s="419">
        <v>16.209206269999999</v>
      </c>
      <c r="CV80" s="419"/>
      <c r="CW80" s="418">
        <v>43908</v>
      </c>
      <c r="CX80" s="419">
        <v>27.417946440000001</v>
      </c>
      <c r="CY80" s="419"/>
      <c r="CZ80" s="418">
        <v>43912</v>
      </c>
      <c r="DA80" s="419">
        <v>12.371547789999999</v>
      </c>
      <c r="DB80" s="419"/>
      <c r="DC80" s="418">
        <v>43913</v>
      </c>
      <c r="DD80" s="419">
        <v>15.798479520000001</v>
      </c>
      <c r="DE80" s="419"/>
      <c r="DF80" s="418">
        <v>43914</v>
      </c>
      <c r="DG80" s="419">
        <v>15.7798894</v>
      </c>
      <c r="DH80" s="419"/>
      <c r="DI80" s="418">
        <v>43909</v>
      </c>
      <c r="DJ80" s="419">
        <v>21.538623820000002</v>
      </c>
      <c r="DK80" s="419"/>
      <c r="DL80" s="418">
        <v>43914</v>
      </c>
      <c r="DM80" s="419">
        <v>20.086935870000001</v>
      </c>
      <c r="DN80" s="419"/>
      <c r="DO80" s="418">
        <v>43914</v>
      </c>
      <c r="DP80" s="419">
        <v>13.295314830000001</v>
      </c>
      <c r="DQ80" s="419"/>
      <c r="DR80" s="418">
        <v>43914</v>
      </c>
      <c r="DS80" s="419">
        <v>10.054702929999999</v>
      </c>
      <c r="DT80" s="419"/>
      <c r="DU80" s="418">
        <v>43915</v>
      </c>
      <c r="DV80" s="419">
        <v>12.26520886</v>
      </c>
      <c r="DW80" s="419"/>
      <c r="DX80" s="418">
        <v>43914</v>
      </c>
      <c r="DY80" s="419">
        <v>24.195919419999999</v>
      </c>
      <c r="DZ80" s="419"/>
      <c r="EA80" s="418">
        <v>43914</v>
      </c>
      <c r="EB80" s="419">
        <v>15.15585411</v>
      </c>
      <c r="EC80" s="419"/>
      <c r="ED80" s="418">
        <v>43912</v>
      </c>
      <c r="EE80" s="419">
        <v>16.69121247</v>
      </c>
      <c r="EF80" s="419"/>
      <c r="EG80" s="418">
        <v>43912</v>
      </c>
      <c r="EH80" s="419">
        <v>17.66069474</v>
      </c>
      <c r="EI80" s="419"/>
      <c r="EJ80" s="418">
        <v>43914</v>
      </c>
      <c r="EK80" s="419">
        <v>14.724677659999999</v>
      </c>
      <c r="EL80" s="419"/>
      <c r="EM80" s="418">
        <v>43914</v>
      </c>
      <c r="EN80" s="419">
        <v>28.66112463</v>
      </c>
      <c r="EO80" s="419"/>
      <c r="EP80" s="418">
        <v>43913</v>
      </c>
      <c r="EQ80" s="419">
        <v>4.3967792460000004</v>
      </c>
      <c r="ER80" s="419"/>
      <c r="ES80" s="418">
        <v>43914</v>
      </c>
      <c r="ET80" s="419">
        <v>6.9222847789999999</v>
      </c>
      <c r="EU80" s="9"/>
      <c r="EV80" s="9"/>
    </row>
    <row r="81" spans="2:152">
      <c r="B81" s="418">
        <v>43912</v>
      </c>
      <c r="C81" s="419">
        <v>13.87409484</v>
      </c>
      <c r="D81" s="419"/>
      <c r="E81" s="418">
        <v>43911</v>
      </c>
      <c r="F81" s="419">
        <v>10.72682809</v>
      </c>
      <c r="G81" s="419"/>
      <c r="H81" s="418">
        <v>43912</v>
      </c>
      <c r="I81" s="419">
        <v>16.629626819999999</v>
      </c>
      <c r="J81" s="419"/>
      <c r="K81" s="418">
        <v>43913</v>
      </c>
      <c r="L81" s="419">
        <v>14.428353660000001</v>
      </c>
      <c r="M81" s="419"/>
      <c r="N81" s="418">
        <v>43914</v>
      </c>
      <c r="O81" s="419">
        <v>30.468775130000001</v>
      </c>
      <c r="P81" s="419"/>
      <c r="Q81" s="418">
        <v>43910</v>
      </c>
      <c r="R81" s="419">
        <v>17.527745939999999</v>
      </c>
      <c r="S81" s="419"/>
      <c r="T81" s="418">
        <v>43914</v>
      </c>
      <c r="U81" s="419">
        <v>21.482129449999999</v>
      </c>
      <c r="V81" s="419"/>
      <c r="W81" s="418">
        <v>43907</v>
      </c>
      <c r="X81" s="419">
        <v>16.57209593</v>
      </c>
      <c r="Y81" s="419"/>
      <c r="Z81" s="418">
        <v>43913</v>
      </c>
      <c r="AA81" s="419">
        <v>22.220579489999999</v>
      </c>
      <c r="AB81" s="419"/>
      <c r="AC81" s="418">
        <v>43912</v>
      </c>
      <c r="AD81" s="419">
        <v>16.72418433</v>
      </c>
      <c r="AE81" s="419"/>
      <c r="AF81" s="418">
        <v>43907</v>
      </c>
      <c r="AG81" s="419">
        <v>14.01967548</v>
      </c>
      <c r="AH81" s="419"/>
      <c r="AI81" s="418">
        <v>43912</v>
      </c>
      <c r="AJ81" s="419">
        <v>6.8171535949999997</v>
      </c>
      <c r="AK81" s="419"/>
      <c r="AL81" s="418">
        <v>43910</v>
      </c>
      <c r="AM81" s="419">
        <v>36.233996619999999</v>
      </c>
      <c r="AN81" s="419"/>
      <c r="AO81" s="418">
        <v>43908</v>
      </c>
      <c r="AP81" s="419">
        <v>20.09215477</v>
      </c>
      <c r="AQ81" s="419"/>
      <c r="AR81" s="418">
        <v>43912</v>
      </c>
      <c r="AS81" s="419">
        <v>11.95726923</v>
      </c>
      <c r="AT81" s="419"/>
      <c r="AU81" s="418">
        <v>43913</v>
      </c>
      <c r="AV81" s="419">
        <v>13.78300875</v>
      </c>
      <c r="AW81" s="419"/>
      <c r="AX81" s="418">
        <v>43910</v>
      </c>
      <c r="AY81" s="419">
        <v>11.63664043</v>
      </c>
      <c r="AZ81" s="419"/>
      <c r="BA81" s="418">
        <v>43910</v>
      </c>
      <c r="BB81" s="419">
        <v>13.31817427</v>
      </c>
      <c r="BC81" s="419"/>
      <c r="BD81" s="418">
        <v>43911</v>
      </c>
      <c r="BE81" s="419">
        <v>17.711490829999999</v>
      </c>
      <c r="BF81" s="419"/>
      <c r="BG81" s="418">
        <v>43908</v>
      </c>
      <c r="BH81" s="419">
        <v>18.152167439999999</v>
      </c>
      <c r="BI81" s="419"/>
      <c r="BJ81" s="418">
        <v>43911</v>
      </c>
      <c r="BK81" s="419">
        <v>12.90297546</v>
      </c>
      <c r="BL81" s="419"/>
      <c r="BM81" s="418">
        <v>43909</v>
      </c>
      <c r="BN81" s="419">
        <v>14.00445026</v>
      </c>
      <c r="BO81" s="419"/>
      <c r="BP81" s="418">
        <v>43912</v>
      </c>
      <c r="BQ81" s="419">
        <v>18.128810699999999</v>
      </c>
      <c r="BR81" s="419"/>
      <c r="BS81" s="418">
        <v>43911</v>
      </c>
      <c r="BT81" s="419">
        <v>12.70776309</v>
      </c>
      <c r="BU81" s="419"/>
      <c r="BV81" s="418">
        <v>43912</v>
      </c>
      <c r="BW81" s="419">
        <v>6.6875569229999998</v>
      </c>
      <c r="BX81" s="419"/>
      <c r="BY81" s="418">
        <v>43912</v>
      </c>
      <c r="BZ81" s="419">
        <v>10.993273390000001</v>
      </c>
      <c r="CA81" s="419"/>
      <c r="CB81" s="418">
        <v>43916</v>
      </c>
      <c r="CC81" s="419">
        <v>23.897799419999998</v>
      </c>
      <c r="CD81" s="419"/>
      <c r="CE81" s="418">
        <v>43911</v>
      </c>
      <c r="CF81" s="419">
        <v>8.7834187060000009</v>
      </c>
      <c r="CG81" s="419"/>
      <c r="CH81" s="418">
        <v>43915</v>
      </c>
      <c r="CI81" s="419">
        <v>15.454016469999999</v>
      </c>
      <c r="CJ81" s="419"/>
      <c r="CK81" s="418">
        <v>43915</v>
      </c>
      <c r="CL81" s="419">
        <v>18.395879489999999</v>
      </c>
      <c r="CM81" s="419"/>
      <c r="CN81" s="418">
        <v>43908</v>
      </c>
      <c r="CO81" s="419">
        <v>25.652605680000001</v>
      </c>
      <c r="CP81" s="419"/>
      <c r="CQ81" s="418">
        <v>43912</v>
      </c>
      <c r="CR81" s="419">
        <v>17.349703300000002</v>
      </c>
      <c r="CS81" s="419"/>
      <c r="CT81" s="418">
        <v>43913</v>
      </c>
      <c r="CU81" s="419">
        <v>17.2864</v>
      </c>
      <c r="CV81" s="419"/>
      <c r="CW81" s="418">
        <v>43909</v>
      </c>
      <c r="CX81" s="419">
        <v>28.533561779999999</v>
      </c>
      <c r="CY81" s="419"/>
      <c r="CZ81" s="418">
        <v>43913</v>
      </c>
      <c r="DA81" s="419">
        <v>13.397039169999999</v>
      </c>
      <c r="DB81" s="419"/>
      <c r="DC81" s="418">
        <v>43914</v>
      </c>
      <c r="DD81" s="419">
        <v>16.712166490000001</v>
      </c>
      <c r="DE81" s="419"/>
      <c r="DF81" s="418">
        <v>43915</v>
      </c>
      <c r="DG81" s="419">
        <v>16.749834870000001</v>
      </c>
      <c r="DH81" s="419"/>
      <c r="DI81" s="418">
        <v>43910</v>
      </c>
      <c r="DJ81" s="419">
        <v>22.854349750000001</v>
      </c>
      <c r="DK81" s="419"/>
      <c r="DL81" s="418">
        <v>43915</v>
      </c>
      <c r="DM81" s="419">
        <v>21.19482743</v>
      </c>
      <c r="DN81" s="419"/>
      <c r="DO81" s="418">
        <v>43915</v>
      </c>
      <c r="DP81" s="419">
        <v>14.09776832</v>
      </c>
      <c r="DQ81" s="419"/>
      <c r="DR81" s="418">
        <v>43915</v>
      </c>
      <c r="DS81" s="419">
        <v>10.718658599999999</v>
      </c>
      <c r="DT81" s="419"/>
      <c r="DU81" s="418">
        <v>43916</v>
      </c>
      <c r="DV81" s="419">
        <v>13.04693844</v>
      </c>
      <c r="DW81" s="419"/>
      <c r="DX81" s="418">
        <v>43915</v>
      </c>
      <c r="DY81" s="419">
        <v>25.44382689</v>
      </c>
      <c r="DZ81" s="419"/>
      <c r="EA81" s="418">
        <v>43915</v>
      </c>
      <c r="EB81" s="419">
        <v>16.038010889999999</v>
      </c>
      <c r="EC81" s="419"/>
      <c r="ED81" s="418">
        <v>43913</v>
      </c>
      <c r="EE81" s="419">
        <v>17.77149271</v>
      </c>
      <c r="EF81" s="419"/>
      <c r="EG81" s="418">
        <v>43913</v>
      </c>
      <c r="EH81" s="419">
        <v>18.990270420000002</v>
      </c>
      <c r="EI81" s="419"/>
      <c r="EJ81" s="418">
        <v>43915</v>
      </c>
      <c r="EK81" s="419">
        <v>15.583645969999999</v>
      </c>
      <c r="EL81" s="419"/>
      <c r="EM81" s="418">
        <v>43914</v>
      </c>
      <c r="EN81" s="419">
        <v>29.714913159999998</v>
      </c>
      <c r="EO81" s="419"/>
      <c r="EP81" s="418">
        <v>43914</v>
      </c>
      <c r="EQ81" s="419">
        <v>5.7657118389999997</v>
      </c>
      <c r="ER81" s="419"/>
      <c r="ES81" s="418">
        <v>43915</v>
      </c>
      <c r="ET81" s="419">
        <v>7.4168972650000002</v>
      </c>
      <c r="EU81" s="9"/>
      <c r="EV81" s="9"/>
    </row>
    <row r="82" spans="2:152">
      <c r="B82" s="418">
        <v>43913</v>
      </c>
      <c r="C82" s="419">
        <v>15.371806149999999</v>
      </c>
      <c r="D82" s="419"/>
      <c r="E82" s="418">
        <v>43912</v>
      </c>
      <c r="F82" s="419">
        <v>12.0820376</v>
      </c>
      <c r="G82" s="419"/>
      <c r="H82" s="418">
        <v>43912</v>
      </c>
      <c r="I82" s="419">
        <v>18.23441292</v>
      </c>
      <c r="J82" s="419"/>
      <c r="K82" s="418">
        <v>43914</v>
      </c>
      <c r="L82" s="419">
        <v>15.37378049</v>
      </c>
      <c r="M82" s="419"/>
      <c r="N82" s="418">
        <v>43915</v>
      </c>
      <c r="O82" s="419">
        <v>31.926383420000001</v>
      </c>
      <c r="P82" s="419"/>
      <c r="Q82" s="418">
        <v>43911</v>
      </c>
      <c r="R82" s="419">
        <v>19.007763000000001</v>
      </c>
      <c r="S82" s="419"/>
      <c r="T82" s="418">
        <v>43915</v>
      </c>
      <c r="U82" s="419">
        <v>22.772924880000001</v>
      </c>
      <c r="V82" s="419"/>
      <c r="W82" s="418">
        <v>43908</v>
      </c>
      <c r="X82" s="419">
        <v>17.80627432</v>
      </c>
      <c r="Y82" s="419"/>
      <c r="Z82" s="418">
        <v>43914</v>
      </c>
      <c r="AA82" s="419">
        <v>23.131225180000001</v>
      </c>
      <c r="AB82" s="419"/>
      <c r="AC82" s="418">
        <v>43913</v>
      </c>
      <c r="AD82" s="419">
        <v>17.646747300000001</v>
      </c>
      <c r="AE82" s="419"/>
      <c r="AF82" s="418">
        <v>43907</v>
      </c>
      <c r="AG82" s="419">
        <v>15.253134380000001</v>
      </c>
      <c r="AH82" s="419"/>
      <c r="AI82" s="418">
        <v>43913</v>
      </c>
      <c r="AJ82" s="419">
        <v>8.141235666</v>
      </c>
      <c r="AK82" s="419"/>
      <c r="AL82" s="418">
        <v>43911</v>
      </c>
      <c r="AM82" s="419">
        <v>37.098483379999998</v>
      </c>
      <c r="AN82" s="419"/>
      <c r="AO82" s="418">
        <v>43909</v>
      </c>
      <c r="AP82" s="419">
        <v>21.361580379999999</v>
      </c>
      <c r="AQ82" s="419"/>
      <c r="AR82" s="418">
        <v>43912</v>
      </c>
      <c r="AS82" s="419">
        <v>12.840999999999999</v>
      </c>
      <c r="AT82" s="419"/>
      <c r="AU82" s="418">
        <v>43914</v>
      </c>
      <c r="AV82" s="419">
        <v>14.66057846</v>
      </c>
      <c r="AW82" s="419"/>
      <c r="AX82" s="418">
        <v>43911</v>
      </c>
      <c r="AY82" s="419">
        <v>12.63999085</v>
      </c>
      <c r="AZ82" s="419"/>
      <c r="BA82" s="418">
        <v>43911</v>
      </c>
      <c r="BB82" s="419">
        <v>14.3719834</v>
      </c>
      <c r="BC82" s="419"/>
      <c r="BD82" s="418">
        <v>43912</v>
      </c>
      <c r="BE82" s="419">
        <v>18.632580140000002</v>
      </c>
      <c r="BF82" s="419"/>
      <c r="BG82" s="418">
        <v>43909</v>
      </c>
      <c r="BH82" s="419">
        <v>19.25129694</v>
      </c>
      <c r="BI82" s="419"/>
      <c r="BJ82" s="418">
        <v>43912</v>
      </c>
      <c r="BK82" s="419">
        <v>13.701880640000001</v>
      </c>
      <c r="BL82" s="419"/>
      <c r="BM82" s="418">
        <v>43909</v>
      </c>
      <c r="BN82" s="419">
        <v>12.68391325</v>
      </c>
      <c r="BO82" s="419"/>
      <c r="BP82" s="418">
        <v>43913</v>
      </c>
      <c r="BQ82" s="419">
        <v>19.012600679999998</v>
      </c>
      <c r="BR82" s="419"/>
      <c r="BS82" s="418">
        <v>43912</v>
      </c>
      <c r="BT82" s="419">
        <v>13.630238609999999</v>
      </c>
      <c r="BU82" s="419"/>
      <c r="BV82" s="418">
        <v>43913</v>
      </c>
      <c r="BW82" s="419">
        <v>7.9577236119999997</v>
      </c>
      <c r="BX82" s="419"/>
      <c r="BY82" s="418">
        <v>43913</v>
      </c>
      <c r="BZ82" s="419">
        <v>11.853239009999999</v>
      </c>
      <c r="CA82" s="419"/>
      <c r="CB82" s="418">
        <v>43917</v>
      </c>
      <c r="CC82" s="419">
        <v>25.275008740000001</v>
      </c>
      <c r="CD82" s="419"/>
      <c r="CE82" s="418">
        <v>43912</v>
      </c>
      <c r="CF82" s="419">
        <v>10.19564806</v>
      </c>
      <c r="CG82" s="419"/>
      <c r="CH82" s="418">
        <v>43916</v>
      </c>
      <c r="CI82" s="419">
        <v>16.313111030000002</v>
      </c>
      <c r="CJ82" s="419"/>
      <c r="CK82" s="418">
        <v>43916</v>
      </c>
      <c r="CL82" s="419">
        <v>19.41875976</v>
      </c>
      <c r="CM82" s="419"/>
      <c r="CN82" s="418">
        <v>43908</v>
      </c>
      <c r="CO82" s="419">
        <v>27.282586729999998</v>
      </c>
      <c r="CP82" s="419"/>
      <c r="CQ82" s="418">
        <v>43912</v>
      </c>
      <c r="CR82" s="419">
        <v>18.767795199999998</v>
      </c>
      <c r="CS82" s="419"/>
      <c r="CT82" s="418">
        <v>43914</v>
      </c>
      <c r="CU82" s="419">
        <v>18.308353019999998</v>
      </c>
      <c r="CV82" s="419"/>
      <c r="CW82" s="418">
        <v>43910</v>
      </c>
      <c r="CX82" s="419">
        <v>30.084313389999998</v>
      </c>
      <c r="CY82" s="419"/>
      <c r="CZ82" s="418">
        <v>43914</v>
      </c>
      <c r="DA82" s="419">
        <v>14.284044310000001</v>
      </c>
      <c r="DB82" s="419"/>
      <c r="DC82" s="418">
        <v>43915</v>
      </c>
      <c r="DD82" s="419">
        <v>17.625853459999998</v>
      </c>
      <c r="DE82" s="419"/>
      <c r="DF82" s="418">
        <v>43916</v>
      </c>
      <c r="DG82" s="419">
        <v>17.664354889999998</v>
      </c>
      <c r="DH82" s="419"/>
      <c r="DI82" s="418">
        <v>43911</v>
      </c>
      <c r="DJ82" s="419">
        <v>24.142376200000001</v>
      </c>
      <c r="DK82" s="419"/>
      <c r="DL82" s="418">
        <v>43916</v>
      </c>
      <c r="DM82" s="419">
        <v>22.35811357</v>
      </c>
      <c r="DN82" s="419"/>
      <c r="DO82" s="418">
        <v>43916</v>
      </c>
      <c r="DP82" s="419">
        <v>14.90022181</v>
      </c>
      <c r="DQ82" s="419"/>
      <c r="DR82" s="418">
        <v>43916</v>
      </c>
      <c r="DS82" s="419">
        <v>11.382614269999999</v>
      </c>
      <c r="DT82" s="419"/>
      <c r="DU82" s="418">
        <v>43917</v>
      </c>
      <c r="DV82" s="419">
        <v>13.772949929999999</v>
      </c>
      <c r="DW82" s="419"/>
      <c r="DX82" s="418">
        <v>43916</v>
      </c>
      <c r="DY82" s="419">
        <v>26.691734360000002</v>
      </c>
      <c r="DZ82" s="419"/>
      <c r="EA82" s="418">
        <v>43916</v>
      </c>
      <c r="EB82" s="419">
        <v>16.920167670000001</v>
      </c>
      <c r="EC82" s="419"/>
      <c r="ED82" s="418">
        <v>43914</v>
      </c>
      <c r="EE82" s="419">
        <v>18.851772960000002</v>
      </c>
      <c r="EF82" s="419"/>
      <c r="EG82" s="418">
        <v>43914</v>
      </c>
      <c r="EH82" s="419">
        <v>20.098250159999999</v>
      </c>
      <c r="EI82" s="419"/>
      <c r="EJ82" s="418">
        <v>43916</v>
      </c>
      <c r="EK82" s="419">
        <v>16.442614280000001</v>
      </c>
      <c r="EL82" s="419"/>
      <c r="EM82" s="418">
        <v>43915</v>
      </c>
      <c r="EN82" s="419">
        <v>31.03214882</v>
      </c>
      <c r="EO82" s="419"/>
      <c r="EP82" s="418">
        <v>43915</v>
      </c>
      <c r="EQ82" s="419">
        <v>6.8354234390000004</v>
      </c>
      <c r="ER82" s="419"/>
      <c r="ES82" s="418">
        <v>43916</v>
      </c>
      <c r="ET82" s="419">
        <v>7.8564002610000001</v>
      </c>
      <c r="EU82" s="9"/>
      <c r="EV82" s="9"/>
    </row>
    <row r="83" spans="2:152">
      <c r="B83" s="418">
        <v>43913</v>
      </c>
      <c r="C83" s="419">
        <v>16.83895193</v>
      </c>
      <c r="D83" s="419"/>
      <c r="E83" s="418">
        <v>43913</v>
      </c>
      <c r="F83" s="419">
        <v>13.71338377</v>
      </c>
      <c r="G83" s="419"/>
      <c r="H83" s="418">
        <v>43913</v>
      </c>
      <c r="I83" s="419">
        <v>19.713702560000002</v>
      </c>
      <c r="J83" s="419"/>
      <c r="K83" s="418">
        <v>43915</v>
      </c>
      <c r="L83" s="419">
        <v>16.058715930000002</v>
      </c>
      <c r="M83" s="419"/>
      <c r="N83" s="418">
        <v>43916</v>
      </c>
      <c r="O83" s="419">
        <v>33.15683198</v>
      </c>
      <c r="P83" s="419"/>
      <c r="Q83" s="418">
        <v>43912</v>
      </c>
      <c r="R83" s="419">
        <v>20.102229390000002</v>
      </c>
      <c r="S83" s="419"/>
      <c r="T83" s="418">
        <v>43916</v>
      </c>
      <c r="U83" s="419">
        <v>24.032960710000001</v>
      </c>
      <c r="V83" s="419"/>
      <c r="W83" s="418">
        <v>43908</v>
      </c>
      <c r="X83" s="419">
        <v>18.976075290000001</v>
      </c>
      <c r="Y83" s="419"/>
      <c r="Z83" s="418">
        <v>43915</v>
      </c>
      <c r="AA83" s="419">
        <v>24.260425829999999</v>
      </c>
      <c r="AB83" s="419"/>
      <c r="AC83" s="418">
        <v>43914</v>
      </c>
      <c r="AD83" s="419">
        <v>18.60000909</v>
      </c>
      <c r="AE83" s="419"/>
      <c r="AF83" s="418">
        <v>43908</v>
      </c>
      <c r="AG83" s="419">
        <v>16.448064339999998</v>
      </c>
      <c r="AH83" s="419"/>
      <c r="AI83" s="418">
        <v>43914</v>
      </c>
      <c r="AJ83" s="419">
        <v>9.1784332890000009</v>
      </c>
      <c r="AK83" s="419"/>
      <c r="AL83" s="418">
        <v>43912</v>
      </c>
      <c r="AM83" s="419">
        <v>38.01700056</v>
      </c>
      <c r="AN83" s="419"/>
      <c r="AO83" s="418">
        <v>43910</v>
      </c>
      <c r="AP83" s="419">
        <v>22.541257980000001</v>
      </c>
      <c r="AQ83" s="419"/>
      <c r="AR83" s="418">
        <v>43913</v>
      </c>
      <c r="AS83" s="419">
        <v>13.60946154</v>
      </c>
      <c r="AT83" s="419"/>
      <c r="AU83" s="418">
        <v>43915</v>
      </c>
      <c r="AV83" s="419">
        <v>15.322604739999999</v>
      </c>
      <c r="AW83" s="419"/>
      <c r="AX83" s="418">
        <v>43912</v>
      </c>
      <c r="AY83" s="419">
        <v>13.488865349999999</v>
      </c>
      <c r="AZ83" s="419"/>
      <c r="BA83" s="418">
        <v>43912</v>
      </c>
      <c r="BB83" s="419">
        <v>15.85873859</v>
      </c>
      <c r="BC83" s="419"/>
      <c r="BD83" s="418">
        <v>43913</v>
      </c>
      <c r="BE83" s="419">
        <v>19.544864220000001</v>
      </c>
      <c r="BF83" s="419"/>
      <c r="BG83" s="418">
        <v>43910</v>
      </c>
      <c r="BH83" s="419">
        <v>20.365032459999998</v>
      </c>
      <c r="BI83" s="419"/>
      <c r="BJ83" s="418">
        <v>43913</v>
      </c>
      <c r="BK83" s="419">
        <v>14.685165599999999</v>
      </c>
      <c r="BL83" s="419"/>
      <c r="BM83" s="418">
        <v>43910</v>
      </c>
      <c r="BN83" s="419">
        <v>16.073291569999999</v>
      </c>
      <c r="BO83" s="419"/>
      <c r="BP83" s="418">
        <v>43913</v>
      </c>
      <c r="BQ83" s="419">
        <v>19.973370450000001</v>
      </c>
      <c r="BR83" s="419"/>
      <c r="BS83" s="418">
        <v>43913</v>
      </c>
      <c r="BT83" s="419">
        <v>14.39920629</v>
      </c>
      <c r="BU83" s="419"/>
      <c r="BV83" s="418">
        <v>43914</v>
      </c>
      <c r="BW83" s="419">
        <v>8.6890317059999997</v>
      </c>
      <c r="BX83" s="419"/>
      <c r="BY83" s="418">
        <v>43914</v>
      </c>
      <c r="BZ83" s="419">
        <v>12.685463800000001</v>
      </c>
      <c r="CA83" s="419"/>
      <c r="CB83" s="418">
        <v>43918</v>
      </c>
      <c r="CC83" s="419">
        <v>26.381852420000001</v>
      </c>
      <c r="CD83" s="419"/>
      <c r="CE83" s="418">
        <v>43913</v>
      </c>
      <c r="CF83" s="419">
        <v>11.432198169999999</v>
      </c>
      <c r="CG83" s="419"/>
      <c r="CH83" s="418">
        <v>43917</v>
      </c>
      <c r="CI83" s="419">
        <v>17.227631049999999</v>
      </c>
      <c r="CJ83" s="419"/>
      <c r="CK83" s="418">
        <v>43917</v>
      </c>
      <c r="CL83" s="419">
        <v>20.413927300000001</v>
      </c>
      <c r="CM83" s="419"/>
      <c r="CN83" s="418">
        <v>43909</v>
      </c>
      <c r="CO83" s="419">
        <v>28.635216719999999</v>
      </c>
      <c r="CP83" s="419"/>
      <c r="CQ83" s="418">
        <v>43913</v>
      </c>
      <c r="CR83" s="419">
        <v>20.269304269999999</v>
      </c>
      <c r="CS83" s="419"/>
      <c r="CT83" s="418">
        <v>43915</v>
      </c>
      <c r="CU83" s="419">
        <v>19.3579264</v>
      </c>
      <c r="CV83" s="419"/>
      <c r="CW83" s="418">
        <v>43911</v>
      </c>
      <c r="CX83" s="419">
        <v>31.47304617</v>
      </c>
      <c r="CY83" s="419"/>
      <c r="CZ83" s="418">
        <v>43915</v>
      </c>
      <c r="DA83" s="419">
        <v>15.226443939999999</v>
      </c>
      <c r="DB83" s="419"/>
      <c r="DC83" s="418">
        <v>43916</v>
      </c>
      <c r="DD83" s="419">
        <v>18.567253099999999</v>
      </c>
      <c r="DE83" s="419"/>
      <c r="DF83" s="418">
        <v>43917</v>
      </c>
      <c r="DG83" s="419">
        <v>18.60658763</v>
      </c>
      <c r="DH83" s="419"/>
      <c r="DI83" s="418">
        <v>43912</v>
      </c>
      <c r="DJ83" s="419">
        <v>25.471951879999999</v>
      </c>
      <c r="DK83" s="419"/>
      <c r="DL83" s="418">
        <v>43917</v>
      </c>
      <c r="DM83" s="419">
        <v>23.493702410000001</v>
      </c>
      <c r="DN83" s="419"/>
      <c r="DO83" s="418">
        <v>43917</v>
      </c>
      <c r="DP83" s="419">
        <v>15.7303748</v>
      </c>
      <c r="DQ83" s="419"/>
      <c r="DR83" s="418">
        <v>43917</v>
      </c>
      <c r="DS83" s="419">
        <v>11.90807223</v>
      </c>
      <c r="DT83" s="419"/>
      <c r="DU83" s="418">
        <v>43918</v>
      </c>
      <c r="DV83" s="419">
        <v>14.554763319999999</v>
      </c>
      <c r="DW83" s="419"/>
      <c r="DX83" s="418">
        <v>43917</v>
      </c>
      <c r="DY83" s="419">
        <v>27.939641829999999</v>
      </c>
      <c r="DZ83" s="419"/>
      <c r="EA83" s="418">
        <v>43917</v>
      </c>
      <c r="EB83" s="419">
        <v>17.88494944</v>
      </c>
      <c r="EC83" s="419"/>
      <c r="ED83" s="418">
        <v>43915</v>
      </c>
      <c r="EE83" s="419">
        <v>19.876654210000002</v>
      </c>
      <c r="EF83" s="419"/>
      <c r="EG83" s="418">
        <v>43915</v>
      </c>
      <c r="EH83" s="419">
        <v>21.26162888</v>
      </c>
      <c r="EI83" s="419"/>
      <c r="EJ83" s="418">
        <v>43917</v>
      </c>
      <c r="EK83" s="419">
        <v>17.35695514</v>
      </c>
      <c r="EL83" s="419"/>
      <c r="EM83" s="418">
        <v>43916</v>
      </c>
      <c r="EN83" s="419">
        <v>32.363250119999996</v>
      </c>
      <c r="EO83" s="419"/>
      <c r="EP83" s="418">
        <v>43915</v>
      </c>
      <c r="EQ83" s="419">
        <v>8.2849155289999992</v>
      </c>
      <c r="ER83" s="419"/>
      <c r="ES83" s="418">
        <v>43917</v>
      </c>
      <c r="ET83" s="419">
        <v>8.2959032560000008</v>
      </c>
      <c r="EU83" s="9"/>
      <c r="EV83" s="9"/>
    </row>
    <row r="84" spans="2:152">
      <c r="B84" s="418">
        <v>43914</v>
      </c>
      <c r="C84" s="419">
        <v>17.389131590000002</v>
      </c>
      <c r="D84" s="419"/>
      <c r="E84" s="418">
        <v>43913</v>
      </c>
      <c r="F84" s="419">
        <v>15.20436896</v>
      </c>
      <c r="G84" s="419"/>
      <c r="H84" s="418">
        <v>43915</v>
      </c>
      <c r="I84" s="419">
        <v>21.01886584</v>
      </c>
      <c r="J84" s="419"/>
      <c r="K84" s="418">
        <v>43916</v>
      </c>
      <c r="L84" s="419">
        <v>16.945121950000001</v>
      </c>
      <c r="M84" s="419"/>
      <c r="N84" s="418">
        <v>43917</v>
      </c>
      <c r="O84" s="419">
        <v>34.907854919999998</v>
      </c>
      <c r="P84" s="419"/>
      <c r="Q84" s="418">
        <v>43913</v>
      </c>
      <c r="R84" s="419">
        <v>21.306142430000001</v>
      </c>
      <c r="S84" s="419"/>
      <c r="T84" s="418">
        <v>43917</v>
      </c>
      <c r="U84" s="419">
        <v>25.32375614</v>
      </c>
      <c r="V84" s="419"/>
      <c r="W84" s="418">
        <v>43909</v>
      </c>
      <c r="X84" s="419">
        <v>20.059277290000001</v>
      </c>
      <c r="Y84" s="419"/>
      <c r="Z84" s="418">
        <v>43916</v>
      </c>
      <c r="AA84" s="419">
        <v>25.20749734</v>
      </c>
      <c r="AB84" s="419"/>
      <c r="AC84" s="418">
        <v>43915</v>
      </c>
      <c r="AD84" s="419">
        <v>19.615059240000001</v>
      </c>
      <c r="AE84" s="419"/>
      <c r="AF84" s="418">
        <v>43908</v>
      </c>
      <c r="AG84" s="419">
        <v>17.694455090000002</v>
      </c>
      <c r="AH84" s="419"/>
      <c r="AI84" s="418">
        <v>43914</v>
      </c>
      <c r="AJ84" s="419">
        <v>10.105290739999999</v>
      </c>
      <c r="AK84" s="419"/>
      <c r="AL84" s="418">
        <v>43912</v>
      </c>
      <c r="AM84" s="419">
        <v>38.899497459999999</v>
      </c>
      <c r="AN84" s="419"/>
      <c r="AO84" s="418">
        <v>43911</v>
      </c>
      <c r="AP84" s="419">
        <v>23.944565619999999</v>
      </c>
      <c r="AQ84" s="419"/>
      <c r="AR84" s="418">
        <v>43914</v>
      </c>
      <c r="AS84" s="419">
        <v>14.30107692</v>
      </c>
      <c r="AT84" s="419"/>
      <c r="AU84" s="418">
        <v>43916</v>
      </c>
      <c r="AV84" s="419">
        <v>16.315644150000001</v>
      </c>
      <c r="AW84" s="419"/>
      <c r="AX84" s="418">
        <v>43913</v>
      </c>
      <c r="AY84" s="419">
        <v>14.26052046</v>
      </c>
      <c r="AZ84" s="419"/>
      <c r="BA84" s="418">
        <v>43913</v>
      </c>
      <c r="BB84" s="419">
        <v>16.516448130000001</v>
      </c>
      <c r="BC84" s="419"/>
      <c r="BD84" s="418">
        <v>43914</v>
      </c>
      <c r="BE84" s="419">
        <v>20.641487829999999</v>
      </c>
      <c r="BF84" s="419"/>
      <c r="BG84" s="418">
        <v>43910</v>
      </c>
      <c r="BH84" s="419">
        <v>21.60010265</v>
      </c>
      <c r="BI84" s="419"/>
      <c r="BJ84" s="418">
        <v>43914</v>
      </c>
      <c r="BK84" s="419">
        <v>15.48407078</v>
      </c>
      <c r="BL84" s="419"/>
      <c r="BM84" s="418">
        <v>43910</v>
      </c>
      <c r="BN84" s="419">
        <v>17.947720480000001</v>
      </c>
      <c r="BO84" s="419"/>
      <c r="BP84" s="418">
        <v>43914</v>
      </c>
      <c r="BQ84" s="419">
        <v>20.934140230000001</v>
      </c>
      <c r="BR84" s="419"/>
      <c r="BS84" s="418">
        <v>43913</v>
      </c>
      <c r="BT84" s="419">
        <v>15.321881490000001</v>
      </c>
      <c r="BU84" s="419"/>
      <c r="BV84" s="418">
        <v>43915</v>
      </c>
      <c r="BW84" s="419">
        <v>9.2278903010000004</v>
      </c>
      <c r="BX84" s="419"/>
      <c r="BY84" s="418">
        <v>43915</v>
      </c>
      <c r="BZ84" s="419">
        <v>13.489947770000001</v>
      </c>
      <c r="CA84" s="419"/>
      <c r="CB84" s="418">
        <v>43919</v>
      </c>
      <c r="CC84" s="419">
        <v>27.350132460000001</v>
      </c>
      <c r="CD84" s="419"/>
      <c r="CE84" s="418">
        <v>43914</v>
      </c>
      <c r="CF84" s="419">
        <v>12.45263052</v>
      </c>
      <c r="CG84" s="419"/>
      <c r="CH84" s="418">
        <v>43918</v>
      </c>
      <c r="CI84" s="419">
        <v>18.11443834</v>
      </c>
      <c r="CJ84" s="419"/>
      <c r="CK84" s="418">
        <v>43918</v>
      </c>
      <c r="CL84" s="419">
        <v>21.436807559999998</v>
      </c>
      <c r="CM84" s="419"/>
      <c r="CN84" s="418">
        <v>43910</v>
      </c>
      <c r="CO84" s="419">
        <v>30.03645109</v>
      </c>
      <c r="CP84" s="419"/>
      <c r="CQ84" s="418">
        <v>43914</v>
      </c>
      <c r="CR84" s="419">
        <v>21.409338930000001</v>
      </c>
      <c r="CS84" s="419"/>
      <c r="CT84" s="418">
        <v>43916</v>
      </c>
      <c r="CU84" s="419">
        <v>20.435120130000001</v>
      </c>
      <c r="CV84" s="419"/>
      <c r="CW84" s="418">
        <v>43912</v>
      </c>
      <c r="CX84" s="419">
        <v>32.750680330000002</v>
      </c>
      <c r="CY84" s="419"/>
      <c r="CZ84" s="418">
        <v>43916</v>
      </c>
      <c r="DA84" s="419">
        <v>16.141146320000001</v>
      </c>
      <c r="DB84" s="419"/>
      <c r="DC84" s="418">
        <v>43917</v>
      </c>
      <c r="DD84" s="419">
        <v>19.591790750000001</v>
      </c>
      <c r="DE84" s="419"/>
      <c r="DF84" s="418">
        <v>43918</v>
      </c>
      <c r="DG84" s="419">
        <v>19.521107650000001</v>
      </c>
      <c r="DH84" s="419"/>
      <c r="DI84" s="418">
        <v>43913</v>
      </c>
      <c r="DJ84" s="419">
        <v>26.80152756</v>
      </c>
      <c r="DK84" s="419"/>
      <c r="DL84" s="418">
        <v>43918</v>
      </c>
      <c r="DM84" s="419">
        <v>24.629291259999999</v>
      </c>
      <c r="DN84" s="419"/>
      <c r="DO84" s="418">
        <v>43918</v>
      </c>
      <c r="DP84" s="419">
        <v>16.532828290000001</v>
      </c>
      <c r="DQ84" s="419"/>
      <c r="DR84" s="418">
        <v>43918</v>
      </c>
      <c r="DS84" s="419">
        <v>12.5720279</v>
      </c>
      <c r="DT84" s="419"/>
      <c r="DU84" s="418">
        <v>43919</v>
      </c>
      <c r="DV84" s="419">
        <v>15.002100520000001</v>
      </c>
      <c r="DW84" s="419"/>
      <c r="DX84" s="418">
        <v>43918</v>
      </c>
      <c r="DY84" s="419">
        <v>29.156351610000002</v>
      </c>
      <c r="DZ84" s="419"/>
      <c r="EA84" s="418">
        <v>43918</v>
      </c>
      <c r="EB84" s="419">
        <v>18.822189550000001</v>
      </c>
      <c r="EC84" s="419"/>
      <c r="ED84" s="418">
        <v>43916</v>
      </c>
      <c r="EE84" s="419">
        <v>21.012333439999999</v>
      </c>
      <c r="EF84" s="419"/>
      <c r="EG84" s="418">
        <v>43916</v>
      </c>
      <c r="EH84" s="419">
        <v>22.369608620000001</v>
      </c>
      <c r="EI84" s="419"/>
      <c r="EJ84" s="418">
        <v>43918</v>
      </c>
      <c r="EK84" s="419">
        <v>18.243609729999999</v>
      </c>
      <c r="EL84" s="419"/>
      <c r="EM84" s="418">
        <v>43917</v>
      </c>
      <c r="EN84" s="419">
        <v>33.611157589999998</v>
      </c>
      <c r="EO84" s="419"/>
      <c r="EP84" s="418">
        <v>43916</v>
      </c>
      <c r="EQ84" s="419">
        <v>10.045219810000001</v>
      </c>
      <c r="ER84" s="419"/>
      <c r="ES84" s="418">
        <v>43918</v>
      </c>
      <c r="ET84" s="419">
        <v>8.7905157420000002</v>
      </c>
      <c r="EU84" s="9"/>
      <c r="EV84" s="9"/>
    </row>
    <row r="85" spans="2:152">
      <c r="B85" s="418">
        <v>43915</v>
      </c>
      <c r="C85" s="419">
        <v>19.019293560000001</v>
      </c>
      <c r="D85" s="419"/>
      <c r="E85" s="418">
        <v>43914</v>
      </c>
      <c r="F85" s="419">
        <v>16.407036340000001</v>
      </c>
      <c r="G85" s="419"/>
      <c r="H85" s="418">
        <v>43916</v>
      </c>
      <c r="I85" s="419">
        <v>22.293352209999998</v>
      </c>
      <c r="J85" s="419"/>
      <c r="K85" s="418">
        <v>43917</v>
      </c>
      <c r="L85" s="419">
        <v>17.752073169999999</v>
      </c>
      <c r="M85" s="419"/>
      <c r="N85" s="418">
        <v>43918</v>
      </c>
      <c r="O85" s="419">
        <v>36.094922279999999</v>
      </c>
      <c r="P85" s="419"/>
      <c r="Q85" s="418">
        <v>43914</v>
      </c>
      <c r="R85" s="419">
        <v>22.768747529999999</v>
      </c>
      <c r="S85" s="419"/>
      <c r="T85" s="418">
        <v>43918</v>
      </c>
      <c r="U85" s="419">
        <v>26.614551559999999</v>
      </c>
      <c r="V85" s="419"/>
      <c r="W85" s="418">
        <v>43910</v>
      </c>
      <c r="X85" s="419">
        <v>21.359278530000001</v>
      </c>
      <c r="Y85" s="419"/>
      <c r="Z85" s="418">
        <v>43916</v>
      </c>
      <c r="AA85" s="419">
        <v>26.263846340000001</v>
      </c>
      <c r="AB85" s="419"/>
      <c r="AC85" s="418">
        <v>43916</v>
      </c>
      <c r="AD85" s="419">
        <v>20.537622209999999</v>
      </c>
      <c r="AE85" s="419"/>
      <c r="AF85" s="418">
        <v>43909</v>
      </c>
      <c r="AG85" s="419">
        <v>18.777854959999999</v>
      </c>
      <c r="AH85" s="419"/>
      <c r="AI85" s="418">
        <v>43915</v>
      </c>
      <c r="AJ85" s="419">
        <v>10.7231957</v>
      </c>
      <c r="AK85" s="419"/>
      <c r="AL85" s="418">
        <v>43913</v>
      </c>
      <c r="AM85" s="419">
        <v>39.854034929999997</v>
      </c>
      <c r="AN85" s="419"/>
      <c r="AO85" s="418">
        <v>43912</v>
      </c>
      <c r="AP85" s="419">
        <v>25.05457277</v>
      </c>
      <c r="AQ85" s="419"/>
      <c r="AR85" s="418">
        <v>43915</v>
      </c>
      <c r="AS85" s="419">
        <v>14.91584615</v>
      </c>
      <c r="AT85" s="419"/>
      <c r="AU85" s="418">
        <v>43916</v>
      </c>
      <c r="AV85" s="419">
        <v>17.12393204</v>
      </c>
      <c r="AW85" s="419"/>
      <c r="AX85" s="418">
        <v>43914</v>
      </c>
      <c r="AY85" s="419">
        <v>15.2638523</v>
      </c>
      <c r="AZ85" s="419"/>
      <c r="BA85" s="418">
        <v>43914</v>
      </c>
      <c r="BB85" s="419">
        <v>17.56104564</v>
      </c>
      <c r="BC85" s="419"/>
      <c r="BD85" s="418">
        <v>43915</v>
      </c>
      <c r="BE85" s="419">
        <v>21.764549930000001</v>
      </c>
      <c r="BF85" s="419"/>
      <c r="BG85" s="418">
        <v>43911</v>
      </c>
      <c r="BH85" s="419">
        <v>22.963903309999999</v>
      </c>
      <c r="BI85" s="419"/>
      <c r="BJ85" s="418">
        <v>43915</v>
      </c>
      <c r="BK85" s="419">
        <v>16.282975960000002</v>
      </c>
      <c r="BL85" s="419"/>
      <c r="BM85" s="418">
        <v>43910</v>
      </c>
      <c r="BN85" s="419">
        <v>19.822149400000001</v>
      </c>
      <c r="BO85" s="419"/>
      <c r="BP85" s="418">
        <v>43915</v>
      </c>
      <c r="BQ85" s="419">
        <v>21.694873350000002</v>
      </c>
      <c r="BR85" s="419"/>
      <c r="BS85" s="418">
        <v>43914</v>
      </c>
      <c r="BT85" s="419">
        <v>16.213759889999999</v>
      </c>
      <c r="BU85" s="419"/>
      <c r="BV85" s="418">
        <v>43915</v>
      </c>
      <c r="BW85" s="419">
        <v>9.7667488959999993</v>
      </c>
      <c r="BX85" s="419"/>
      <c r="BY85" s="418">
        <v>43916</v>
      </c>
      <c r="BZ85" s="419">
        <v>14.266690909999999</v>
      </c>
      <c r="CA85" s="419"/>
      <c r="CB85" s="418">
        <v>43920</v>
      </c>
      <c r="CC85" s="419">
        <v>28.456976139999998</v>
      </c>
      <c r="CD85" s="419"/>
      <c r="CE85" s="418">
        <v>43915</v>
      </c>
      <c r="CF85" s="419">
        <v>13.17641338</v>
      </c>
      <c r="CG85" s="419"/>
      <c r="CH85" s="418">
        <v>43919</v>
      </c>
      <c r="CI85" s="419">
        <v>19.02895835</v>
      </c>
      <c r="CJ85" s="419"/>
      <c r="CK85" s="418">
        <v>43919</v>
      </c>
      <c r="CL85" s="419">
        <v>22.43197511</v>
      </c>
      <c r="CM85" s="419"/>
      <c r="CN85" s="418">
        <v>43911</v>
      </c>
      <c r="CO85" s="419">
        <v>31.340612589999999</v>
      </c>
      <c r="CP85" s="419"/>
      <c r="CQ85" s="418">
        <v>43915</v>
      </c>
      <c r="CR85" s="419">
        <v>22.354733530000001</v>
      </c>
      <c r="CS85" s="419"/>
      <c r="CT85" s="418">
        <v>43917</v>
      </c>
      <c r="CU85" s="419">
        <v>21.484693499999999</v>
      </c>
      <c r="CV85" s="419"/>
      <c r="CW85" s="418">
        <v>43912</v>
      </c>
      <c r="CX85" s="419">
        <v>34.111638450000001</v>
      </c>
      <c r="CY85" s="419"/>
      <c r="CZ85" s="418">
        <v>43917</v>
      </c>
      <c r="DA85" s="419">
        <v>16.945059709999999</v>
      </c>
      <c r="DB85" s="419"/>
      <c r="DC85" s="418">
        <v>43918</v>
      </c>
      <c r="DD85" s="419">
        <v>20.533190390000001</v>
      </c>
      <c r="DE85" s="419"/>
      <c r="DF85" s="418">
        <v>43919</v>
      </c>
      <c r="DG85" s="419">
        <v>20.352489479999999</v>
      </c>
      <c r="DH85" s="419"/>
      <c r="DI85" s="418">
        <v>43914</v>
      </c>
      <c r="DJ85" s="419">
        <v>27.771009830000001</v>
      </c>
      <c r="DK85" s="419"/>
      <c r="DL85" s="418">
        <v>43919</v>
      </c>
      <c r="DM85" s="419">
        <v>25.73718281</v>
      </c>
      <c r="DN85" s="419"/>
      <c r="DO85" s="418">
        <v>43919</v>
      </c>
      <c r="DP85" s="419">
        <v>17.307582289999999</v>
      </c>
      <c r="DQ85" s="419"/>
      <c r="DR85" s="418">
        <v>43919</v>
      </c>
      <c r="DS85" s="419">
        <v>13.20828403</v>
      </c>
      <c r="DT85" s="419"/>
      <c r="DU85" s="418">
        <v>43920</v>
      </c>
      <c r="DV85" s="419">
        <v>15.421662469999999</v>
      </c>
      <c r="DW85" s="419"/>
      <c r="DX85" s="418">
        <v>43919</v>
      </c>
      <c r="DY85" s="419">
        <v>30.279468340000001</v>
      </c>
      <c r="DZ85" s="419"/>
      <c r="EA85" s="418">
        <v>43919</v>
      </c>
      <c r="EB85" s="419">
        <v>19.731887990000001</v>
      </c>
      <c r="EC85" s="419"/>
      <c r="ED85" s="418">
        <v>43917</v>
      </c>
      <c r="EE85" s="419">
        <v>22.092613679999999</v>
      </c>
      <c r="EF85" s="419"/>
      <c r="EG85" s="418">
        <v>43917</v>
      </c>
      <c r="EH85" s="419">
        <v>23.505287849999998</v>
      </c>
      <c r="EI85" s="419"/>
      <c r="EJ85" s="418">
        <v>43919</v>
      </c>
      <c r="EK85" s="419">
        <v>19.0472055</v>
      </c>
      <c r="EL85" s="419"/>
      <c r="EM85" s="418">
        <v>43918</v>
      </c>
      <c r="EN85" s="419">
        <v>35.150243469999999</v>
      </c>
      <c r="EO85" s="419"/>
      <c r="EP85" s="418">
        <v>43916</v>
      </c>
      <c r="EQ85" s="419">
        <v>11.575602180000001</v>
      </c>
      <c r="ER85" s="419"/>
      <c r="ES85" s="418">
        <v>43919</v>
      </c>
      <c r="ET85" s="419">
        <v>9.2851282289999997</v>
      </c>
      <c r="EU85" s="9"/>
      <c r="EV85" s="9"/>
    </row>
    <row r="86" spans="2:152">
      <c r="B86" s="418">
        <v>43917</v>
      </c>
      <c r="C86" s="419">
        <v>20.155312689999999</v>
      </c>
      <c r="D86" s="419"/>
      <c r="E86" s="418">
        <v>43915</v>
      </c>
      <c r="F86" s="419">
        <v>17.906844759999998</v>
      </c>
      <c r="G86" s="419"/>
      <c r="H86" s="418">
        <v>43917</v>
      </c>
      <c r="I86" s="419">
        <v>23.597818289999999</v>
      </c>
      <c r="J86" s="419"/>
      <c r="K86" s="418">
        <v>43917</v>
      </c>
      <c r="L86" s="419">
        <v>18.551097559999999</v>
      </c>
      <c r="M86" s="419"/>
      <c r="N86" s="418">
        <v>43919</v>
      </c>
      <c r="O86" s="419">
        <v>37.359287049999999</v>
      </c>
      <c r="P86" s="419"/>
      <c r="Q86" s="418">
        <v>43915</v>
      </c>
      <c r="R86" s="419">
        <v>23.743817589999999</v>
      </c>
      <c r="S86" s="419"/>
      <c r="T86" s="418">
        <v>43920</v>
      </c>
      <c r="U86" s="419">
        <v>27.874587399999999</v>
      </c>
      <c r="V86" s="419"/>
      <c r="W86" s="418">
        <v>43911</v>
      </c>
      <c r="X86" s="419">
        <v>22.497597630000001</v>
      </c>
      <c r="Y86" s="419"/>
      <c r="Z86" s="418">
        <v>43917</v>
      </c>
      <c r="AA86" s="419">
        <v>27.174492019999999</v>
      </c>
      <c r="AB86" s="419"/>
      <c r="AC86" s="418">
        <v>43916</v>
      </c>
      <c r="AD86" s="419">
        <v>21.5219913</v>
      </c>
      <c r="AE86" s="419"/>
      <c r="AF86" s="418">
        <v>43910</v>
      </c>
      <c r="AG86" s="419">
        <v>20.077744339999999</v>
      </c>
      <c r="AH86" s="419"/>
      <c r="AI86" s="418">
        <v>43916</v>
      </c>
      <c r="AJ86" s="419">
        <v>11.341100669999999</v>
      </c>
      <c r="AK86" s="419"/>
      <c r="AL86" s="418">
        <v>43914</v>
      </c>
      <c r="AM86" s="419">
        <v>40.826582539999997</v>
      </c>
      <c r="AN86" s="419"/>
      <c r="AO86" s="418">
        <v>43913</v>
      </c>
      <c r="AP86" s="419">
        <v>26.285508480000001</v>
      </c>
      <c r="AQ86" s="419"/>
      <c r="AR86" s="418">
        <v>43916</v>
      </c>
      <c r="AS86" s="419">
        <v>15.837999999999999</v>
      </c>
      <c r="AT86" s="419"/>
      <c r="AU86" s="418">
        <v>43917</v>
      </c>
      <c r="AV86" s="419">
        <v>18.009199729999999</v>
      </c>
      <c r="AW86" s="419"/>
      <c r="AX86" s="418">
        <v>43915</v>
      </c>
      <c r="AY86" s="419">
        <v>16.035488829999998</v>
      </c>
      <c r="AZ86" s="419"/>
      <c r="BA86" s="418">
        <v>43914</v>
      </c>
      <c r="BB86" s="419">
        <v>18.412199170000001</v>
      </c>
      <c r="BC86" s="419"/>
      <c r="BD86" s="418">
        <v>43916</v>
      </c>
      <c r="BE86" s="419">
        <v>22.593592409999999</v>
      </c>
      <c r="BF86" s="419"/>
      <c r="BG86" s="418">
        <v>43912</v>
      </c>
      <c r="BH86" s="419">
        <v>24.070243040000001</v>
      </c>
      <c r="BI86" s="419"/>
      <c r="BJ86" s="418">
        <v>43916</v>
      </c>
      <c r="BK86" s="419">
        <v>17.28175148</v>
      </c>
      <c r="BL86" s="419"/>
      <c r="BM86" s="418">
        <v>43911</v>
      </c>
      <c r="BN86" s="419">
        <v>21.66356489</v>
      </c>
      <c r="BO86" s="419"/>
      <c r="BP86" s="418">
        <v>43916</v>
      </c>
      <c r="BQ86" s="419">
        <v>22.86334081</v>
      </c>
      <c r="BR86" s="419"/>
      <c r="BS86" s="418">
        <v>43915</v>
      </c>
      <c r="BT86" s="419">
        <v>17.166924689999998</v>
      </c>
      <c r="BU86" s="419"/>
      <c r="BV86" s="418">
        <v>43916</v>
      </c>
      <c r="BW86" s="419">
        <v>10.22862769</v>
      </c>
      <c r="BX86" s="419"/>
      <c r="BY86" s="418">
        <v>43917</v>
      </c>
      <c r="BZ86" s="419">
        <v>15.015693219999999</v>
      </c>
      <c r="CA86" s="419"/>
      <c r="CB86" s="418">
        <v>43921</v>
      </c>
      <c r="CC86" s="419">
        <v>29.67467074</v>
      </c>
      <c r="CD86" s="419"/>
      <c r="CE86" s="418">
        <v>43916</v>
      </c>
      <c r="CF86" s="419">
        <v>13.98361324</v>
      </c>
      <c r="CG86" s="419"/>
      <c r="CH86" s="418">
        <v>43920</v>
      </c>
      <c r="CI86" s="419">
        <v>19.888052909999999</v>
      </c>
      <c r="CJ86" s="419"/>
      <c r="CK86" s="418">
        <v>43920</v>
      </c>
      <c r="CL86" s="419">
        <v>23.454855370000001</v>
      </c>
      <c r="CM86" s="419"/>
      <c r="CN86" s="418">
        <v>43912</v>
      </c>
      <c r="CO86" s="419">
        <v>32.755714509999997</v>
      </c>
      <c r="CP86" s="419"/>
      <c r="CQ86" s="418">
        <v>43916</v>
      </c>
      <c r="CR86" s="419">
        <v>23.494768189999998</v>
      </c>
      <c r="CS86" s="419"/>
      <c r="CT86" s="418">
        <v>43918</v>
      </c>
      <c r="CU86" s="419">
        <v>22.451405820000002</v>
      </c>
      <c r="CV86" s="419"/>
      <c r="CW86" s="418">
        <v>43913</v>
      </c>
      <c r="CX86" s="419">
        <v>35.50037124</v>
      </c>
      <c r="CY86" s="419"/>
      <c r="CZ86" s="418">
        <v>43918</v>
      </c>
      <c r="DA86" s="419">
        <v>17.665881339999999</v>
      </c>
      <c r="DB86" s="419"/>
      <c r="DC86" s="418">
        <v>43919</v>
      </c>
      <c r="DD86" s="419">
        <v>21.474590030000002</v>
      </c>
      <c r="DE86" s="419"/>
      <c r="DF86" s="418">
        <v>43920</v>
      </c>
      <c r="DG86" s="419">
        <v>21.2670095</v>
      </c>
      <c r="DH86" s="419"/>
      <c r="DI86" s="418">
        <v>43915</v>
      </c>
      <c r="DJ86" s="419">
        <v>29.626875890000001</v>
      </c>
      <c r="DK86" s="419"/>
      <c r="DL86" s="418">
        <v>43920</v>
      </c>
      <c r="DM86" s="419">
        <v>26.845074369999999</v>
      </c>
      <c r="DN86" s="419"/>
      <c r="DO86" s="418">
        <v>43920</v>
      </c>
      <c r="DP86" s="419">
        <v>18.137735280000001</v>
      </c>
      <c r="DQ86" s="419"/>
      <c r="DR86" s="418">
        <v>43920</v>
      </c>
      <c r="DS86" s="419">
        <v>13.84454015</v>
      </c>
      <c r="DT86" s="419"/>
      <c r="DU86" s="418">
        <v>43921</v>
      </c>
      <c r="DV86" s="419">
        <v>16.06409682</v>
      </c>
      <c r="DW86" s="419"/>
      <c r="DX86" s="418">
        <v>43920</v>
      </c>
      <c r="DY86" s="419">
        <v>31.33395015</v>
      </c>
      <c r="DZ86" s="419"/>
      <c r="EA86" s="418">
        <v>43920</v>
      </c>
      <c r="EB86" s="419">
        <v>20.669128099999998</v>
      </c>
      <c r="EC86" s="419"/>
      <c r="ED86" s="418">
        <v>43918</v>
      </c>
      <c r="EE86" s="419">
        <v>23.11749494</v>
      </c>
      <c r="EF86" s="419"/>
      <c r="EG86" s="418">
        <v>43918</v>
      </c>
      <c r="EH86" s="419">
        <v>24.640967079999999</v>
      </c>
      <c r="EI86" s="419"/>
      <c r="EJ86" s="418">
        <v>43920</v>
      </c>
      <c r="EK86" s="419">
        <v>19.823115000000001</v>
      </c>
      <c r="EL86" s="419"/>
      <c r="EM86" s="418">
        <v>43919</v>
      </c>
      <c r="EN86" s="419">
        <v>36.204031999999998</v>
      </c>
      <c r="EO86" s="419"/>
      <c r="EP86" s="418">
        <v>43917</v>
      </c>
      <c r="EQ86" s="419">
        <v>12.8180791</v>
      </c>
      <c r="ER86" s="419"/>
      <c r="ES86" s="418">
        <v>43920</v>
      </c>
      <c r="ET86" s="419">
        <v>9.6695217329999998</v>
      </c>
      <c r="EU86" s="9"/>
      <c r="EV86" s="9"/>
    </row>
    <row r="87" spans="2:152">
      <c r="B87" s="418">
        <v>43918</v>
      </c>
      <c r="C87" s="419">
        <v>21.657192030000001</v>
      </c>
      <c r="D87" s="419"/>
      <c r="E87" s="418">
        <v>43916</v>
      </c>
      <c r="F87" s="419">
        <v>18.858085110000001</v>
      </c>
      <c r="G87" s="419"/>
      <c r="H87" s="418">
        <v>43918</v>
      </c>
      <c r="I87" s="419">
        <v>24.658263460000001</v>
      </c>
      <c r="J87" s="419"/>
      <c r="K87" s="418">
        <v>43918</v>
      </c>
      <c r="L87" s="419">
        <v>19.283536590000001</v>
      </c>
      <c r="M87" s="419"/>
      <c r="N87" s="418">
        <v>43920</v>
      </c>
      <c r="O87" s="419">
        <v>38.883150260000001</v>
      </c>
      <c r="P87" s="419"/>
      <c r="Q87" s="418">
        <v>43916</v>
      </c>
      <c r="R87" s="419">
        <v>25.101950890000001</v>
      </c>
      <c r="S87" s="419"/>
      <c r="T87" s="418">
        <v>43921</v>
      </c>
      <c r="U87" s="419">
        <v>29.165382820000001</v>
      </c>
      <c r="V87" s="419"/>
      <c r="W87" s="418">
        <v>43912</v>
      </c>
      <c r="X87" s="419">
        <v>24.091355570000001</v>
      </c>
      <c r="Y87" s="419"/>
      <c r="Z87" s="418">
        <v>43918</v>
      </c>
      <c r="AA87" s="419">
        <v>28.157989369999999</v>
      </c>
      <c r="AB87" s="419"/>
      <c r="AC87" s="418">
        <v>43917</v>
      </c>
      <c r="AD87" s="419">
        <v>22.444554270000001</v>
      </c>
      <c r="AE87" s="419"/>
      <c r="AF87" s="418">
        <v>43911</v>
      </c>
      <c r="AG87" s="419">
        <v>21.190588460000001</v>
      </c>
      <c r="AH87" s="419"/>
      <c r="AI87" s="418">
        <v>43917</v>
      </c>
      <c r="AJ87" s="419">
        <v>11.997624699999999</v>
      </c>
      <c r="AK87" s="419"/>
      <c r="AL87" s="418">
        <v>43914</v>
      </c>
      <c r="AM87" s="419">
        <v>41.799130140000003</v>
      </c>
      <c r="AN87" s="419"/>
      <c r="AO87" s="418">
        <v>43913</v>
      </c>
      <c r="AP87" s="419">
        <v>27.470311890000001</v>
      </c>
      <c r="AQ87" s="419"/>
      <c r="AR87" s="418">
        <v>43917</v>
      </c>
      <c r="AS87" s="419">
        <v>16.606461540000002</v>
      </c>
      <c r="AT87" s="419"/>
      <c r="AU87" s="418">
        <v>43918</v>
      </c>
      <c r="AV87" s="419">
        <v>18.740507829999999</v>
      </c>
      <c r="AW87" s="419"/>
      <c r="AX87" s="418">
        <v>43916</v>
      </c>
      <c r="AY87" s="419">
        <v>16.884363329999999</v>
      </c>
      <c r="AZ87" s="419"/>
      <c r="BA87" s="418">
        <v>43915</v>
      </c>
      <c r="BB87" s="419">
        <v>19.147286309999998</v>
      </c>
      <c r="BC87" s="419"/>
      <c r="BD87" s="418">
        <v>43917</v>
      </c>
      <c r="BE87" s="419">
        <v>23.668285310000002</v>
      </c>
      <c r="BF87" s="419"/>
      <c r="BG87" s="418">
        <v>43913</v>
      </c>
      <c r="BH87" s="419">
        <v>25.305313229999999</v>
      </c>
      <c r="BI87" s="419"/>
      <c r="BJ87" s="418">
        <v>43917</v>
      </c>
      <c r="BK87" s="419">
        <v>18.088302209999998</v>
      </c>
      <c r="BL87" s="419"/>
      <c r="BM87" s="418">
        <v>43911</v>
      </c>
      <c r="BN87" s="419">
        <v>23.262881929999999</v>
      </c>
      <c r="BO87" s="419"/>
      <c r="BP87" s="418">
        <v>43917</v>
      </c>
      <c r="BQ87" s="419">
        <v>23.970409149999998</v>
      </c>
      <c r="BR87" s="419"/>
      <c r="BS87" s="418">
        <v>43916</v>
      </c>
      <c r="BT87" s="419">
        <v>18.012723090000001</v>
      </c>
      <c r="BU87" s="419"/>
      <c r="BV87" s="418">
        <v>43917</v>
      </c>
      <c r="BW87" s="419">
        <v>10.767486290000001</v>
      </c>
      <c r="BX87" s="419"/>
      <c r="BY87" s="418">
        <v>43918</v>
      </c>
      <c r="BZ87" s="419">
        <v>15.820177190000001</v>
      </c>
      <c r="CA87" s="419"/>
      <c r="CB87" s="418">
        <v>43922</v>
      </c>
      <c r="CC87" s="419">
        <v>30.947790789999999</v>
      </c>
      <c r="CD87" s="419"/>
      <c r="CE87" s="418">
        <v>43917</v>
      </c>
      <c r="CF87" s="419">
        <v>14.76300743</v>
      </c>
      <c r="CG87" s="419"/>
      <c r="CH87" s="418">
        <v>43921</v>
      </c>
      <c r="CI87" s="419">
        <v>20.774860199999999</v>
      </c>
      <c r="CJ87" s="419"/>
      <c r="CK87" s="418">
        <v>43921</v>
      </c>
      <c r="CL87" s="419">
        <v>24.477735639999999</v>
      </c>
      <c r="CM87" s="419"/>
      <c r="CN87" s="418">
        <v>43913</v>
      </c>
      <c r="CO87" s="419">
        <v>34.115414170000001</v>
      </c>
      <c r="CP87" s="419"/>
      <c r="CQ87" s="418">
        <v>43917</v>
      </c>
      <c r="CR87" s="419">
        <v>24.60699713</v>
      </c>
      <c r="CS87" s="419"/>
      <c r="CT87" s="418">
        <v>43919</v>
      </c>
      <c r="CU87" s="419">
        <v>23.528599549999999</v>
      </c>
      <c r="CV87" s="419"/>
      <c r="CW87" s="418">
        <v>43914</v>
      </c>
      <c r="CX87" s="419">
        <v>36.750230739999999</v>
      </c>
      <c r="CY87" s="419"/>
      <c r="CZ87" s="418">
        <v>43919</v>
      </c>
      <c r="DA87" s="419">
        <v>18.58058372</v>
      </c>
      <c r="DB87" s="419"/>
      <c r="DC87" s="418">
        <v>43920</v>
      </c>
      <c r="DD87" s="419">
        <v>22.360564329999999</v>
      </c>
      <c r="DE87" s="419"/>
      <c r="DF87" s="418">
        <v>43922</v>
      </c>
      <c r="DG87" s="419">
        <v>22.181529510000001</v>
      </c>
      <c r="DH87" s="419"/>
      <c r="DI87" s="418">
        <v>43916</v>
      </c>
      <c r="DJ87" s="419">
        <v>30.783329739999999</v>
      </c>
      <c r="DK87" s="419"/>
      <c r="DL87" s="418">
        <v>43921</v>
      </c>
      <c r="DM87" s="419">
        <v>28.008360499999998</v>
      </c>
      <c r="DN87" s="419"/>
      <c r="DO87" s="418">
        <v>43921</v>
      </c>
      <c r="DP87" s="419">
        <v>18.940188769999999</v>
      </c>
      <c r="DQ87" s="419"/>
      <c r="DR87" s="418">
        <v>43921</v>
      </c>
      <c r="DS87" s="419">
        <v>14.50849582</v>
      </c>
      <c r="DT87" s="419"/>
      <c r="DU87" s="418">
        <v>43922</v>
      </c>
      <c r="DV87" s="419">
        <v>16.76224925</v>
      </c>
      <c r="DW87" s="419"/>
      <c r="DX87" s="418">
        <v>43921</v>
      </c>
      <c r="DY87" s="419">
        <v>32.400911039999997</v>
      </c>
      <c r="DZ87" s="419"/>
      <c r="EA87" s="418">
        <v>43921</v>
      </c>
      <c r="EB87" s="419">
        <v>21.551284880000001</v>
      </c>
      <c r="EC87" s="419"/>
      <c r="ED87" s="418">
        <v>43919</v>
      </c>
      <c r="EE87" s="419">
        <v>24.1146767</v>
      </c>
      <c r="EF87" s="419"/>
      <c r="EG87" s="418">
        <v>43919</v>
      </c>
      <c r="EH87" s="419">
        <v>25.77664631</v>
      </c>
      <c r="EI87" s="419"/>
      <c r="EJ87" s="418">
        <v>43921</v>
      </c>
      <c r="EK87" s="419">
        <v>20.654397039999999</v>
      </c>
      <c r="EL87" s="419"/>
      <c r="EM87" s="418">
        <v>43920</v>
      </c>
      <c r="EN87" s="419">
        <v>37.521267659999999</v>
      </c>
      <c r="EO87" s="419"/>
      <c r="EP87" s="418">
        <v>43917</v>
      </c>
      <c r="EQ87" s="419">
        <v>14.382849139999999</v>
      </c>
      <c r="ER87" s="419"/>
      <c r="ES87" s="418">
        <v>43921</v>
      </c>
      <c r="ET87" s="419">
        <v>10.10902473</v>
      </c>
      <c r="EU87" s="9"/>
      <c r="EV87" s="9"/>
    </row>
    <row r="88" spans="2:152">
      <c r="B88" s="418">
        <v>43919</v>
      </c>
      <c r="C88" s="419">
        <v>22.507469690000001</v>
      </c>
      <c r="D88" s="419"/>
      <c r="E88" s="418">
        <v>43918</v>
      </c>
      <c r="F88" s="419">
        <v>20.933695449999998</v>
      </c>
      <c r="G88" s="419"/>
      <c r="H88" s="418">
        <v>43919</v>
      </c>
      <c r="I88" s="419">
        <v>25.994800860000002</v>
      </c>
      <c r="J88" s="419"/>
      <c r="K88" s="418">
        <v>43919</v>
      </c>
      <c r="L88" s="419">
        <v>20.06565041</v>
      </c>
      <c r="M88" s="419"/>
      <c r="N88" s="418">
        <v>43921</v>
      </c>
      <c r="O88" s="419">
        <v>40.125430049999999</v>
      </c>
      <c r="P88" s="419"/>
      <c r="Q88" s="418">
        <v>43917</v>
      </c>
      <c r="R88" s="419">
        <v>26.32078847</v>
      </c>
      <c r="S88" s="419"/>
      <c r="T88" s="418">
        <v>43922</v>
      </c>
      <c r="U88" s="419">
        <v>30.45617824</v>
      </c>
      <c r="V88" s="419"/>
      <c r="W88" s="418">
        <v>43913</v>
      </c>
      <c r="X88" s="419">
        <v>25.325089210000002</v>
      </c>
      <c r="Y88" s="419"/>
      <c r="Z88" s="418">
        <v>43919</v>
      </c>
      <c r="AA88" s="419">
        <v>29.141486709999999</v>
      </c>
      <c r="AB88" s="419"/>
      <c r="AC88" s="418">
        <v>43918</v>
      </c>
      <c r="AD88" s="419">
        <v>23.243984520000001</v>
      </c>
      <c r="AE88" s="419"/>
      <c r="AF88" s="418">
        <v>43911</v>
      </c>
      <c r="AG88" s="419">
        <v>22.424580630000001</v>
      </c>
      <c r="AH88" s="419"/>
      <c r="AI88" s="418">
        <v>43918</v>
      </c>
      <c r="AJ88" s="419">
        <v>12.499672479999999</v>
      </c>
      <c r="AK88" s="419"/>
      <c r="AL88" s="418">
        <v>43915</v>
      </c>
      <c r="AM88" s="419">
        <v>42.771677750000002</v>
      </c>
      <c r="AN88" s="419"/>
      <c r="AO88" s="418">
        <v>43914</v>
      </c>
      <c r="AP88" s="419">
        <v>28.82434117</v>
      </c>
      <c r="AQ88" s="419"/>
      <c r="AR88" s="418">
        <v>43918</v>
      </c>
      <c r="AS88" s="419">
        <v>17.374923079999999</v>
      </c>
      <c r="AT88" s="419"/>
      <c r="AU88" s="418">
        <v>43919</v>
      </c>
      <c r="AV88" s="419">
        <v>19.3255543</v>
      </c>
      <c r="AW88" s="419"/>
      <c r="AX88" s="418">
        <v>43917</v>
      </c>
      <c r="AY88" s="419">
        <v>17.733237819999999</v>
      </c>
      <c r="AZ88" s="419"/>
      <c r="BA88" s="418">
        <v>43916</v>
      </c>
      <c r="BB88" s="419">
        <v>19.952013279999999</v>
      </c>
      <c r="BC88" s="419"/>
      <c r="BD88" s="418">
        <v>43918</v>
      </c>
      <c r="BE88" s="419">
        <v>24.742978220000001</v>
      </c>
      <c r="BF88" s="419"/>
      <c r="BG88" s="418">
        <v>43914</v>
      </c>
      <c r="BH88" s="419">
        <v>26.540383429999999</v>
      </c>
      <c r="BI88" s="419"/>
      <c r="BJ88" s="418">
        <v>43918</v>
      </c>
      <c r="BK88" s="419">
        <v>18.894852950000001</v>
      </c>
      <c r="BL88" s="419"/>
      <c r="BM88" s="418">
        <v>43912</v>
      </c>
      <c r="BN88" s="419">
        <v>24.854862650000001</v>
      </c>
      <c r="BO88" s="419"/>
      <c r="BP88" s="418">
        <v>43918</v>
      </c>
      <c r="BQ88" s="419">
        <v>25.008158730000002</v>
      </c>
      <c r="BR88" s="419"/>
      <c r="BS88" s="418">
        <v>43917</v>
      </c>
      <c r="BT88" s="419">
        <v>18.705075090000001</v>
      </c>
      <c r="BU88" s="419"/>
      <c r="BV88" s="418">
        <v>43918</v>
      </c>
      <c r="BW88" s="419">
        <v>11.306344879999999</v>
      </c>
      <c r="BX88" s="419"/>
      <c r="BY88" s="418">
        <v>43919</v>
      </c>
      <c r="BZ88" s="419">
        <v>16.569179500000001</v>
      </c>
      <c r="CA88" s="419"/>
      <c r="CB88" s="418">
        <v>43923</v>
      </c>
      <c r="CC88" s="419">
        <v>32.193198109999997</v>
      </c>
      <c r="CD88" s="419"/>
      <c r="CE88" s="418">
        <v>43918</v>
      </c>
      <c r="CF88" s="419">
        <v>15.514595959999999</v>
      </c>
      <c r="CG88" s="419"/>
      <c r="CH88" s="418">
        <v>43922</v>
      </c>
      <c r="CI88" s="419">
        <v>21.68938022</v>
      </c>
      <c r="CJ88" s="419"/>
      <c r="CK88" s="418">
        <v>43922</v>
      </c>
      <c r="CL88" s="419">
        <v>25.472903179999999</v>
      </c>
      <c r="CM88" s="419"/>
      <c r="CN88" s="418">
        <v>43914</v>
      </c>
      <c r="CO88" s="419">
        <v>35.364105449999997</v>
      </c>
      <c r="CP88" s="419"/>
      <c r="CQ88" s="418">
        <v>43918</v>
      </c>
      <c r="CR88" s="419">
        <v>25.774837519999998</v>
      </c>
      <c r="CS88" s="419"/>
      <c r="CT88" s="418">
        <v>43920</v>
      </c>
      <c r="CU88" s="419">
        <v>24.578172930000001</v>
      </c>
      <c r="CV88" s="419"/>
      <c r="CW88" s="418">
        <v>43915</v>
      </c>
      <c r="CX88" s="419">
        <v>38.138963519999997</v>
      </c>
      <c r="CY88" s="419"/>
      <c r="CZ88" s="418">
        <v>43920</v>
      </c>
      <c r="DA88" s="419">
        <v>19.633772359999998</v>
      </c>
      <c r="DB88" s="419"/>
      <c r="DC88" s="418">
        <v>43921</v>
      </c>
      <c r="DD88" s="419">
        <v>23.301963969999999</v>
      </c>
      <c r="DE88" s="419"/>
      <c r="DF88" s="418">
        <v>43923</v>
      </c>
      <c r="DG88" s="419">
        <v>23.068336800000001</v>
      </c>
      <c r="DH88" s="419"/>
      <c r="DI88" s="418">
        <v>43916</v>
      </c>
      <c r="DJ88" s="419">
        <v>32.175229289999997</v>
      </c>
      <c r="DK88" s="419"/>
      <c r="DL88" s="418">
        <v>43922</v>
      </c>
      <c r="DM88" s="419">
        <v>29.07008991</v>
      </c>
      <c r="DN88" s="419"/>
      <c r="DO88" s="418">
        <v>43922</v>
      </c>
      <c r="DP88" s="419">
        <v>19.71494277</v>
      </c>
      <c r="DQ88" s="419"/>
      <c r="DR88" s="418">
        <v>43922</v>
      </c>
      <c r="DS88" s="419">
        <v>15.14475195</v>
      </c>
      <c r="DT88" s="419"/>
      <c r="DU88" s="418">
        <v>43923</v>
      </c>
      <c r="DV88" s="419">
        <v>17.71113312</v>
      </c>
      <c r="DW88" s="419"/>
      <c r="DX88" s="418">
        <v>43921</v>
      </c>
      <c r="DY88" s="419">
        <v>33.530267299999998</v>
      </c>
      <c r="DZ88" s="419"/>
      <c r="EA88" s="418">
        <v>43922</v>
      </c>
      <c r="EB88" s="419">
        <v>22.323275020000001</v>
      </c>
      <c r="EC88" s="419"/>
      <c r="ED88" s="418">
        <v>43920</v>
      </c>
      <c r="EE88" s="419">
        <v>25.111858470000001</v>
      </c>
      <c r="EF88" s="419"/>
      <c r="EG88" s="418">
        <v>43920</v>
      </c>
      <c r="EH88" s="419">
        <v>26.912325540000001</v>
      </c>
      <c r="EI88" s="419"/>
      <c r="EJ88" s="418">
        <v>43922</v>
      </c>
      <c r="EK88" s="419">
        <v>21.513365350000001</v>
      </c>
      <c r="EL88" s="419"/>
      <c r="EM88" s="418">
        <v>43921</v>
      </c>
      <c r="EN88" s="419">
        <v>38.914764339999998</v>
      </c>
      <c r="EO88" s="419"/>
      <c r="EP88" s="418">
        <v>43918</v>
      </c>
      <c r="EQ88" s="419">
        <v>15.80940693</v>
      </c>
      <c r="ER88" s="419"/>
      <c r="ES88" s="418">
        <v>43922</v>
      </c>
      <c r="ET88" s="419">
        <v>10.576082469999999</v>
      </c>
      <c r="EU88" s="9"/>
      <c r="EV88" s="9"/>
    </row>
    <row r="89" spans="2:152">
      <c r="B89" s="418">
        <v>43920</v>
      </c>
      <c r="C89" s="419">
        <v>23.21325573</v>
      </c>
      <c r="D89" s="419"/>
      <c r="E89" s="418">
        <v>43922</v>
      </c>
      <c r="F89" s="419">
        <v>24.995044350000001</v>
      </c>
      <c r="G89" s="419"/>
      <c r="H89" s="418">
        <v>43920</v>
      </c>
      <c r="I89" s="419">
        <v>27.23721591</v>
      </c>
      <c r="J89" s="419"/>
      <c r="K89" s="418">
        <v>43920</v>
      </c>
      <c r="L89" s="419">
        <v>20.955106709999999</v>
      </c>
      <c r="M89" s="419"/>
      <c r="N89" s="418">
        <v>43922</v>
      </c>
      <c r="O89" s="419">
        <v>41.864621759999999</v>
      </c>
      <c r="P89" s="419"/>
      <c r="Q89" s="418">
        <v>43918</v>
      </c>
      <c r="R89" s="419">
        <v>27.415254869999998</v>
      </c>
      <c r="S89" s="419"/>
      <c r="T89" s="418">
        <v>43923</v>
      </c>
      <c r="U89" s="419">
        <v>31.71621408</v>
      </c>
      <c r="V89" s="419"/>
      <c r="W89" s="418">
        <v>43914</v>
      </c>
      <c r="X89" s="419">
        <v>26.558822849999999</v>
      </c>
      <c r="Y89" s="419"/>
      <c r="Z89" s="418">
        <v>43920</v>
      </c>
      <c r="AA89" s="419">
        <v>30.052132390000001</v>
      </c>
      <c r="AB89" s="419"/>
      <c r="AC89" s="418">
        <v>43919</v>
      </c>
      <c r="AD89" s="419">
        <v>24.166547489999999</v>
      </c>
      <c r="AE89" s="419"/>
      <c r="AF89" s="418">
        <v>43912</v>
      </c>
      <c r="AG89" s="419">
        <v>23.658572790000001</v>
      </c>
      <c r="AH89" s="419"/>
      <c r="AI89" s="418">
        <v>43919</v>
      </c>
      <c r="AJ89" s="419">
        <v>13.00172027</v>
      </c>
      <c r="AK89" s="419"/>
      <c r="AL89" s="418">
        <v>43916</v>
      </c>
      <c r="AM89" s="419">
        <v>43.726215209999999</v>
      </c>
      <c r="AN89" s="419"/>
      <c r="AO89" s="418">
        <v>43915</v>
      </c>
      <c r="AP89" s="419">
        <v>29.901274050000001</v>
      </c>
      <c r="AQ89" s="419"/>
      <c r="AR89" s="418">
        <v>43919</v>
      </c>
      <c r="AS89" s="419">
        <v>18.143384619999999</v>
      </c>
      <c r="AT89" s="419"/>
      <c r="AU89" s="418">
        <v>43920</v>
      </c>
      <c r="AV89" s="419">
        <v>20.28010381</v>
      </c>
      <c r="AW89" s="419"/>
      <c r="AX89" s="418">
        <v>43917</v>
      </c>
      <c r="AY89" s="419">
        <v>18.504874350000001</v>
      </c>
      <c r="AZ89" s="419"/>
      <c r="BA89" s="418">
        <v>43917</v>
      </c>
      <c r="BB89" s="419">
        <v>20.880544400000002</v>
      </c>
      <c r="BC89" s="419"/>
      <c r="BD89" s="418">
        <v>43919</v>
      </c>
      <c r="BE89" s="419">
        <v>25.756291789999999</v>
      </c>
      <c r="BF89" s="419"/>
      <c r="BG89" s="418">
        <v>43915</v>
      </c>
      <c r="BH89" s="419">
        <v>27.77545362</v>
      </c>
      <c r="BI89" s="419"/>
      <c r="BJ89" s="418">
        <v>43918</v>
      </c>
      <c r="BK89" s="419">
        <v>19.778302459999999</v>
      </c>
      <c r="BL89" s="419"/>
      <c r="BM89" s="418">
        <v>43913</v>
      </c>
      <c r="BN89" s="419">
        <v>25.977319099999999</v>
      </c>
      <c r="BO89" s="419"/>
      <c r="BP89" s="418">
        <v>43919</v>
      </c>
      <c r="BQ89" s="419">
        <v>26.007418399999999</v>
      </c>
      <c r="BR89" s="419"/>
      <c r="BS89" s="418">
        <v>43918</v>
      </c>
      <c r="BT89" s="419">
        <v>19.596953490000001</v>
      </c>
      <c r="BU89" s="419"/>
      <c r="BV89" s="418">
        <v>43919</v>
      </c>
      <c r="BW89" s="419">
        <v>11.80671358</v>
      </c>
      <c r="BX89" s="419"/>
      <c r="BY89" s="418">
        <v>43920</v>
      </c>
      <c r="BZ89" s="419">
        <v>17.37366347</v>
      </c>
      <c r="CA89" s="419"/>
      <c r="CB89" s="418">
        <v>43924</v>
      </c>
      <c r="CC89" s="419">
        <v>33.38317997</v>
      </c>
      <c r="CD89" s="419"/>
      <c r="CE89" s="418">
        <v>43919</v>
      </c>
      <c r="CF89" s="419">
        <v>16.238378820000001</v>
      </c>
      <c r="CG89" s="419"/>
      <c r="CH89" s="418">
        <v>43923</v>
      </c>
      <c r="CI89" s="419">
        <v>22.520762049999998</v>
      </c>
      <c r="CJ89" s="419"/>
      <c r="CK89" s="418">
        <v>43923</v>
      </c>
      <c r="CL89" s="419">
        <v>26.46807072</v>
      </c>
      <c r="CM89" s="419"/>
      <c r="CN89" s="418">
        <v>43915</v>
      </c>
      <c r="CO89" s="419">
        <v>36.557326529999997</v>
      </c>
      <c r="CP89" s="419"/>
      <c r="CQ89" s="418">
        <v>43919</v>
      </c>
      <c r="CR89" s="419">
        <v>26.91487218</v>
      </c>
      <c r="CS89" s="419"/>
      <c r="CT89" s="418">
        <v>43921</v>
      </c>
      <c r="CU89" s="419">
        <v>25.5725056</v>
      </c>
      <c r="CV89" s="419"/>
      <c r="CW89" s="418">
        <v>43916</v>
      </c>
      <c r="CX89" s="419">
        <v>39.840161180000003</v>
      </c>
      <c r="CY89" s="419"/>
      <c r="CZ89" s="418">
        <v>43921</v>
      </c>
      <c r="DA89" s="419">
        <v>20.54847474</v>
      </c>
      <c r="DB89" s="419"/>
      <c r="DC89" s="418">
        <v>43922</v>
      </c>
      <c r="DD89" s="419">
        <v>24.187938259999999</v>
      </c>
      <c r="DE89" s="419"/>
      <c r="DF89" s="418">
        <v>43924</v>
      </c>
      <c r="DG89" s="419">
        <v>23.982856819999999</v>
      </c>
      <c r="DH89" s="419"/>
      <c r="DI89" s="418">
        <v>43917</v>
      </c>
      <c r="DJ89" s="419">
        <v>33.421706489999998</v>
      </c>
      <c r="DK89" s="419"/>
      <c r="DL89" s="418">
        <v>43923</v>
      </c>
      <c r="DM89" s="419">
        <v>30.196446330000001</v>
      </c>
      <c r="DN89" s="419"/>
      <c r="DO89" s="418">
        <v>43923</v>
      </c>
      <c r="DP89" s="419">
        <v>20.517396260000002</v>
      </c>
      <c r="DQ89" s="419"/>
      <c r="DR89" s="418">
        <v>43923</v>
      </c>
      <c r="DS89" s="419">
        <v>15.781008079999999</v>
      </c>
      <c r="DT89" s="419"/>
      <c r="DU89" s="418">
        <v>43924</v>
      </c>
      <c r="DV89" s="419">
        <v>18.57643985</v>
      </c>
      <c r="DW89" s="419"/>
      <c r="DX89" s="418">
        <v>43922</v>
      </c>
      <c r="DY89" s="419">
        <v>34.678342170000001</v>
      </c>
      <c r="DZ89" s="419"/>
      <c r="EA89" s="418">
        <v>43923</v>
      </c>
      <c r="EB89" s="419">
        <v>23.122806820000001</v>
      </c>
      <c r="EC89" s="419"/>
      <c r="ED89" s="418">
        <v>43921</v>
      </c>
      <c r="EE89" s="419">
        <v>26.136739720000001</v>
      </c>
      <c r="EF89" s="419"/>
      <c r="EG89" s="418">
        <v>43921</v>
      </c>
      <c r="EH89" s="419">
        <v>28.020305270000001</v>
      </c>
      <c r="EI89" s="419"/>
      <c r="EJ89" s="418">
        <v>43923</v>
      </c>
      <c r="EK89" s="419">
        <v>22.45539248</v>
      </c>
      <c r="EL89" s="419"/>
      <c r="EM89" s="418">
        <v>43922</v>
      </c>
      <c r="EN89" s="419">
        <v>40.058679519999998</v>
      </c>
      <c r="EO89" s="419"/>
      <c r="EP89" s="418">
        <v>43919</v>
      </c>
      <c r="EQ89" s="419">
        <v>17.293424519999999</v>
      </c>
      <c r="ER89" s="419"/>
      <c r="ES89" s="418">
        <v>43923</v>
      </c>
      <c r="ET89" s="419">
        <v>11.01558546</v>
      </c>
      <c r="EU89" s="9"/>
      <c r="EV89" s="9"/>
    </row>
    <row r="90" spans="2:152">
      <c r="B90" s="418">
        <v>43921</v>
      </c>
      <c r="C90" s="419">
        <v>24.080205509999999</v>
      </c>
      <c r="D90" s="419"/>
      <c r="E90" s="418">
        <v>43924</v>
      </c>
      <c r="F90" s="419">
        <v>27.13912844</v>
      </c>
      <c r="G90" s="419"/>
      <c r="H90" s="418">
        <v>43921</v>
      </c>
      <c r="I90" s="419">
        <v>28.322760370000001</v>
      </c>
      <c r="J90" s="419"/>
      <c r="K90" s="418">
        <v>43921</v>
      </c>
      <c r="L90" s="419">
        <v>21.701636709999999</v>
      </c>
      <c r="M90" s="419"/>
      <c r="N90" s="418">
        <v>43923</v>
      </c>
      <c r="O90" s="419">
        <v>43.065492229999997</v>
      </c>
      <c r="P90" s="419"/>
      <c r="Q90" s="418">
        <v>43919</v>
      </c>
      <c r="R90" s="419">
        <v>28.758463630000001</v>
      </c>
      <c r="S90" s="419"/>
      <c r="T90" s="418">
        <v>43924</v>
      </c>
      <c r="U90" s="419">
        <v>32.976249920000001</v>
      </c>
      <c r="V90" s="419"/>
      <c r="W90" s="418">
        <v>43915</v>
      </c>
      <c r="X90" s="419">
        <v>27.638154480000001</v>
      </c>
      <c r="Y90" s="419"/>
      <c r="Z90" s="418">
        <v>43921</v>
      </c>
      <c r="AA90" s="419">
        <v>31.181333039999998</v>
      </c>
      <c r="AB90" s="419"/>
      <c r="AC90" s="418">
        <v>43920</v>
      </c>
      <c r="AD90" s="419">
        <v>25.289301030000001</v>
      </c>
      <c r="AE90" s="419"/>
      <c r="AF90" s="418">
        <v>43913</v>
      </c>
      <c r="AG90" s="419">
        <v>24.892564960000001</v>
      </c>
      <c r="AH90" s="419"/>
      <c r="AI90" s="418">
        <v>43920</v>
      </c>
      <c r="AJ90" s="419">
        <v>13.50376805</v>
      </c>
      <c r="AK90" s="419"/>
      <c r="AL90" s="418">
        <v>43916</v>
      </c>
      <c r="AM90" s="419">
        <v>44.644732390000001</v>
      </c>
      <c r="AN90" s="419"/>
      <c r="AO90" s="418">
        <v>43916</v>
      </c>
      <c r="AP90" s="419">
        <v>30.901332109999998</v>
      </c>
      <c r="AQ90" s="419"/>
      <c r="AR90" s="418">
        <v>43920</v>
      </c>
      <c r="AS90" s="419">
        <v>18.911846149999999</v>
      </c>
      <c r="AT90" s="419"/>
      <c r="AU90" s="418">
        <v>43921</v>
      </c>
      <c r="AV90" s="419">
        <v>20.895942210000001</v>
      </c>
      <c r="AW90" s="419"/>
      <c r="AX90" s="418">
        <v>43918</v>
      </c>
      <c r="AY90" s="419">
        <v>19.199291500000001</v>
      </c>
      <c r="AZ90" s="419"/>
      <c r="BA90" s="418">
        <v>43918</v>
      </c>
      <c r="BB90" s="419">
        <v>21.80907552</v>
      </c>
      <c r="BC90" s="419"/>
      <c r="BD90" s="418">
        <v>43919</v>
      </c>
      <c r="BE90" s="419">
        <v>26.616063860000001</v>
      </c>
      <c r="BF90" s="419"/>
      <c r="BG90" s="418">
        <v>43916</v>
      </c>
      <c r="BH90" s="419">
        <v>28.96423652</v>
      </c>
      <c r="BI90" s="419"/>
      <c r="BJ90" s="418">
        <v>43919</v>
      </c>
      <c r="BK90" s="419">
        <v>20.5464038</v>
      </c>
      <c r="BL90" s="419"/>
      <c r="BM90" s="418">
        <v>43913</v>
      </c>
      <c r="BN90" s="419">
        <v>27.088771080000001</v>
      </c>
      <c r="BO90" s="419"/>
      <c r="BP90" s="418">
        <v>43920</v>
      </c>
      <c r="BQ90" s="419">
        <v>27.122147770000002</v>
      </c>
      <c r="BR90" s="419"/>
      <c r="BS90" s="418">
        <v>43919</v>
      </c>
      <c r="BT90" s="419">
        <v>20.39662581</v>
      </c>
      <c r="BU90" s="419"/>
      <c r="BV90" s="418">
        <v>43920</v>
      </c>
      <c r="BW90" s="419">
        <v>12.345572170000001</v>
      </c>
      <c r="BX90" s="419"/>
      <c r="BY90" s="418">
        <v>43921</v>
      </c>
      <c r="BZ90" s="419">
        <v>18.122665789999999</v>
      </c>
      <c r="CA90" s="419"/>
      <c r="CB90" s="418">
        <v>43925</v>
      </c>
      <c r="CC90" s="419">
        <v>34.54544911</v>
      </c>
      <c r="CD90" s="419"/>
      <c r="CE90" s="418">
        <v>43920</v>
      </c>
      <c r="CF90" s="419">
        <v>16.989967350000001</v>
      </c>
      <c r="CG90" s="419"/>
      <c r="CH90" s="418">
        <v>43924</v>
      </c>
      <c r="CI90" s="419">
        <v>23.43528207</v>
      </c>
      <c r="CJ90" s="419"/>
      <c r="CK90" s="418">
        <v>43924</v>
      </c>
      <c r="CL90" s="419">
        <v>27.463238260000001</v>
      </c>
      <c r="CM90" s="419"/>
      <c r="CN90" s="418">
        <v>43916</v>
      </c>
      <c r="CO90" s="419">
        <v>37.93082579</v>
      </c>
      <c r="CP90" s="419"/>
      <c r="CQ90" s="418">
        <v>43920</v>
      </c>
      <c r="CR90" s="419">
        <v>28.054906849999998</v>
      </c>
      <c r="CS90" s="419"/>
      <c r="CT90" s="418">
        <v>43922</v>
      </c>
      <c r="CU90" s="419">
        <v>26.594458620000001</v>
      </c>
      <c r="CV90" s="419"/>
      <c r="CW90" s="418">
        <v>43917</v>
      </c>
      <c r="CX90" s="419">
        <v>41.249724950000001</v>
      </c>
      <c r="CY90" s="419"/>
      <c r="CZ90" s="418">
        <v>43922</v>
      </c>
      <c r="DA90" s="419">
        <v>21.40778263</v>
      </c>
      <c r="DB90" s="419"/>
      <c r="DC90" s="418">
        <v>43923</v>
      </c>
      <c r="DD90" s="419">
        <v>25.212475919999999</v>
      </c>
      <c r="DE90" s="419"/>
      <c r="DF90" s="418">
        <v>43925</v>
      </c>
      <c r="DG90" s="419">
        <v>24.92508956</v>
      </c>
      <c r="DH90" s="419"/>
      <c r="DI90" s="418">
        <v>43918</v>
      </c>
      <c r="DJ90" s="419">
        <v>34.862080149999997</v>
      </c>
      <c r="DK90" s="419"/>
      <c r="DL90" s="418">
        <v>43924</v>
      </c>
      <c r="DM90" s="419">
        <v>31.35973246</v>
      </c>
      <c r="DN90" s="419"/>
      <c r="DO90" s="418">
        <v>43924</v>
      </c>
      <c r="DP90" s="419">
        <v>21.319849749999999</v>
      </c>
      <c r="DQ90" s="419"/>
      <c r="DR90" s="418">
        <v>43924</v>
      </c>
      <c r="DS90" s="419">
        <v>16.417264200000002</v>
      </c>
      <c r="DT90" s="419"/>
      <c r="DU90" s="418">
        <v>43925</v>
      </c>
      <c r="DV90" s="419">
        <v>19.469605619999999</v>
      </c>
      <c r="DW90" s="419"/>
      <c r="DX90" s="418">
        <v>43923</v>
      </c>
      <c r="DY90" s="419">
        <v>35.851375189999999</v>
      </c>
      <c r="DZ90" s="419"/>
      <c r="EA90" s="418">
        <v>43924</v>
      </c>
      <c r="EB90" s="419">
        <v>24.0049636</v>
      </c>
      <c r="EC90" s="419"/>
      <c r="ED90" s="418">
        <v>43922</v>
      </c>
      <c r="EE90" s="419">
        <v>27.217019969999999</v>
      </c>
      <c r="EF90" s="419"/>
      <c r="EG90" s="418">
        <v>43922</v>
      </c>
      <c r="EH90" s="419">
        <v>29.063652860000001</v>
      </c>
      <c r="EI90" s="419"/>
      <c r="EJ90" s="418">
        <v>43924</v>
      </c>
      <c r="EK90" s="419">
        <v>23.231301980000001</v>
      </c>
      <c r="EL90" s="419"/>
      <c r="EM90" s="418">
        <v>43923</v>
      </c>
      <c r="EN90" s="419">
        <v>41.472974649999998</v>
      </c>
      <c r="EO90" s="419"/>
      <c r="EP90" s="418">
        <v>43919</v>
      </c>
      <c r="EQ90" s="419">
        <v>18.777359409999999</v>
      </c>
      <c r="ER90" s="419"/>
      <c r="ES90" s="418">
        <v>43924</v>
      </c>
      <c r="ET90" s="419">
        <v>11.482643210000001</v>
      </c>
      <c r="EU90" s="9"/>
      <c r="EV90" s="9"/>
    </row>
    <row r="91" spans="2:152">
      <c r="B91" s="418">
        <v>43922</v>
      </c>
      <c r="C91" s="419">
        <v>25.00828636</v>
      </c>
      <c r="D91" s="419"/>
      <c r="E91" s="418">
        <v>43925</v>
      </c>
      <c r="F91" s="419">
        <v>27.950308870000001</v>
      </c>
      <c r="G91" s="419"/>
      <c r="H91" s="418">
        <v>43922</v>
      </c>
      <c r="I91" s="419">
        <v>29.43340413</v>
      </c>
      <c r="J91" s="419"/>
      <c r="K91" s="418">
        <v>43922</v>
      </c>
      <c r="L91" s="419">
        <v>22.55731707</v>
      </c>
      <c r="M91" s="419"/>
      <c r="N91" s="418">
        <v>43924</v>
      </c>
      <c r="O91" s="419">
        <v>44.238756479999999</v>
      </c>
      <c r="P91" s="419"/>
      <c r="Q91" s="418">
        <v>43920</v>
      </c>
      <c r="R91" s="419">
        <v>29.653936139999999</v>
      </c>
      <c r="S91" s="419"/>
      <c r="T91" s="418">
        <v>43925</v>
      </c>
      <c r="U91" s="419">
        <v>34.23628575</v>
      </c>
      <c r="V91" s="419"/>
      <c r="W91" s="418">
        <v>43915</v>
      </c>
      <c r="X91" s="419">
        <v>28.640470400000002</v>
      </c>
      <c r="Y91" s="419"/>
      <c r="Z91" s="418">
        <v>43922</v>
      </c>
      <c r="AA91" s="419">
        <v>31.982701250000002</v>
      </c>
      <c r="AB91" s="419"/>
      <c r="AC91" s="418">
        <v>43921</v>
      </c>
      <c r="AD91" s="419">
        <v>26.134859429999999</v>
      </c>
      <c r="AE91" s="419"/>
      <c r="AF91" s="418">
        <v>43914</v>
      </c>
      <c r="AG91" s="419">
        <v>26.071458660000001</v>
      </c>
      <c r="AH91" s="419"/>
      <c r="AI91" s="418">
        <v>43921</v>
      </c>
      <c r="AJ91" s="419">
        <v>14.121673019999999</v>
      </c>
      <c r="AK91" s="419"/>
      <c r="AL91" s="418">
        <v>43917</v>
      </c>
      <c r="AM91" s="419">
        <v>45.581259719999998</v>
      </c>
      <c r="AN91" s="419"/>
      <c r="AO91" s="418">
        <v>43917</v>
      </c>
      <c r="AP91" s="419">
        <v>32.132267820000003</v>
      </c>
      <c r="AQ91" s="419"/>
      <c r="AR91" s="418">
        <v>43920</v>
      </c>
      <c r="AS91" s="419">
        <v>19.495876920000001</v>
      </c>
      <c r="AT91" s="419"/>
      <c r="AU91" s="418">
        <v>43922</v>
      </c>
      <c r="AV91" s="419">
        <v>21.78890788</v>
      </c>
      <c r="AW91" s="419"/>
      <c r="AX91" s="418">
        <v>43919</v>
      </c>
      <c r="AY91" s="419">
        <v>19.940069999999999</v>
      </c>
      <c r="AZ91" s="419"/>
      <c r="BA91" s="418">
        <v>43919</v>
      </c>
      <c r="BB91" s="419">
        <v>22.737606639999999</v>
      </c>
      <c r="BC91" s="419"/>
      <c r="BD91" s="418">
        <v>43920</v>
      </c>
      <c r="BE91" s="419">
        <v>27.52834794</v>
      </c>
      <c r="BF91" s="419"/>
      <c r="BG91" s="418">
        <v>43917</v>
      </c>
      <c r="BH91" s="419">
        <v>29.9366409</v>
      </c>
      <c r="BI91" s="419"/>
      <c r="BJ91" s="418">
        <v>43920</v>
      </c>
      <c r="BK91" s="419">
        <v>21.429853319999999</v>
      </c>
      <c r="BL91" s="419"/>
      <c r="BM91" s="418">
        <v>43914</v>
      </c>
      <c r="BN91" s="419">
        <v>28.32127229</v>
      </c>
      <c r="BO91" s="419"/>
      <c r="BP91" s="418">
        <v>43921</v>
      </c>
      <c r="BQ91" s="419">
        <v>28.236877150000002</v>
      </c>
      <c r="BR91" s="419"/>
      <c r="BS91" s="418">
        <v>43920</v>
      </c>
      <c r="BT91" s="419">
        <v>21.16574709</v>
      </c>
      <c r="BU91" s="419"/>
      <c r="BV91" s="418">
        <v>43921</v>
      </c>
      <c r="BW91" s="419">
        <v>12.88443077</v>
      </c>
      <c r="BX91" s="419"/>
      <c r="BY91" s="418">
        <v>43922</v>
      </c>
      <c r="BZ91" s="419">
        <v>18.843927269999998</v>
      </c>
      <c r="CA91" s="419"/>
      <c r="CB91" s="418">
        <v>43926</v>
      </c>
      <c r="CC91" s="419">
        <v>35.790856429999998</v>
      </c>
      <c r="CD91" s="419"/>
      <c r="CE91" s="418">
        <v>43921</v>
      </c>
      <c r="CF91" s="419">
        <v>17.797167210000001</v>
      </c>
      <c r="CG91" s="419"/>
      <c r="CH91" s="418">
        <v>43925</v>
      </c>
      <c r="CI91" s="419">
        <v>24.322089349999999</v>
      </c>
      <c r="CJ91" s="419"/>
      <c r="CK91" s="418">
        <v>43925</v>
      </c>
      <c r="CL91" s="419">
        <v>28.486118529999999</v>
      </c>
      <c r="CM91" s="419"/>
      <c r="CN91" s="418">
        <v>43917</v>
      </c>
      <c r="CO91" s="419">
        <v>39.24885484</v>
      </c>
      <c r="CP91" s="419"/>
      <c r="CQ91" s="418">
        <v>43921</v>
      </c>
      <c r="CR91" s="419">
        <v>29.16713579</v>
      </c>
      <c r="CS91" s="419"/>
      <c r="CT91" s="418">
        <v>43923</v>
      </c>
      <c r="CU91" s="419">
        <v>27.61641165</v>
      </c>
      <c r="CV91" s="419"/>
      <c r="CW91" s="418">
        <v>43918</v>
      </c>
      <c r="CX91" s="419">
        <v>42.444035149999998</v>
      </c>
      <c r="CY91" s="419"/>
      <c r="CZ91" s="418">
        <v>43923</v>
      </c>
      <c r="DA91" s="419">
        <v>22.35018226</v>
      </c>
      <c r="DB91" s="419"/>
      <c r="DC91" s="418">
        <v>43924</v>
      </c>
      <c r="DD91" s="419">
        <v>26.292438919999999</v>
      </c>
      <c r="DE91" s="419"/>
      <c r="DF91" s="418">
        <v>43926</v>
      </c>
      <c r="DG91" s="419">
        <v>25.784184119999999</v>
      </c>
      <c r="DH91" s="419"/>
      <c r="DI91" s="418">
        <v>43919</v>
      </c>
      <c r="DJ91" s="419">
        <v>35.942360389999997</v>
      </c>
      <c r="DK91" s="419"/>
      <c r="DL91" s="418">
        <v>43925</v>
      </c>
      <c r="DM91" s="419">
        <v>32.412229439999997</v>
      </c>
      <c r="DN91" s="419"/>
      <c r="DO91" s="418">
        <v>43925</v>
      </c>
      <c r="DP91" s="419">
        <v>22.122303240000001</v>
      </c>
      <c r="DQ91" s="419"/>
      <c r="DR91" s="418">
        <v>43925</v>
      </c>
      <c r="DS91" s="419">
        <v>17.025820790000001</v>
      </c>
      <c r="DT91" s="419"/>
      <c r="DU91" s="418">
        <v>43926</v>
      </c>
      <c r="DV91" s="419">
        <v>20.251335210000001</v>
      </c>
      <c r="DW91" s="419"/>
      <c r="DX91" s="418">
        <v>43925</v>
      </c>
      <c r="DY91" s="419">
        <v>37.04936636</v>
      </c>
      <c r="DZ91" s="419"/>
      <c r="EA91" s="418">
        <v>43925</v>
      </c>
      <c r="EB91" s="419">
        <v>24.88712039</v>
      </c>
      <c r="EC91" s="419"/>
      <c r="ED91" s="418">
        <v>43923</v>
      </c>
      <c r="EE91" s="419">
        <v>28.241901219999999</v>
      </c>
      <c r="EF91" s="419"/>
      <c r="EG91" s="418">
        <v>43923</v>
      </c>
      <c r="EH91" s="419">
        <v>30.26396424</v>
      </c>
      <c r="EI91" s="419"/>
      <c r="EJ91" s="418">
        <v>43925</v>
      </c>
      <c r="EK91" s="419">
        <v>23.979525209999998</v>
      </c>
      <c r="EL91" s="419"/>
      <c r="EM91" s="418">
        <v>43924</v>
      </c>
      <c r="EN91" s="419">
        <v>42.61391862</v>
      </c>
      <c r="EO91" s="419"/>
      <c r="EP91" s="418">
        <v>43920</v>
      </c>
      <c r="EQ91" s="419">
        <v>20.199065709999999</v>
      </c>
      <c r="ER91" s="419"/>
      <c r="ES91" s="418">
        <v>43925</v>
      </c>
      <c r="ET91" s="419">
        <v>11.867036710000001</v>
      </c>
      <c r="EU91" s="9"/>
      <c r="EV91" s="9"/>
    </row>
    <row r="92" spans="2:152">
      <c r="B92" s="418">
        <v>43923</v>
      </c>
      <c r="C92" s="419">
        <v>25.93636721</v>
      </c>
      <c r="D92" s="419"/>
      <c r="E92" s="418">
        <v>43926</v>
      </c>
      <c r="F92" s="419">
        <v>29.000758340000001</v>
      </c>
      <c r="G92" s="419"/>
      <c r="H92" s="418">
        <v>43923</v>
      </c>
      <c r="I92" s="419">
        <v>30.544047880000001</v>
      </c>
      <c r="J92" s="419"/>
      <c r="K92" s="418">
        <v>43923</v>
      </c>
      <c r="L92" s="419">
        <v>23.40443089</v>
      </c>
      <c r="M92" s="419"/>
      <c r="N92" s="418">
        <v>43925</v>
      </c>
      <c r="O92" s="419">
        <v>45.839917100000001</v>
      </c>
      <c r="P92" s="419"/>
      <c r="Q92" s="418">
        <v>43921</v>
      </c>
      <c r="R92" s="419">
        <v>31.196138789999999</v>
      </c>
      <c r="S92" s="419"/>
      <c r="T92" s="418">
        <v>43926</v>
      </c>
      <c r="U92" s="419">
        <v>35.527081180000003</v>
      </c>
      <c r="V92" s="419"/>
      <c r="W92" s="418">
        <v>43916</v>
      </c>
      <c r="X92" s="419">
        <v>29.874204049999999</v>
      </c>
      <c r="Y92" s="419"/>
      <c r="Z92" s="418">
        <v>43922</v>
      </c>
      <c r="AA92" s="419">
        <v>33.148327729999998</v>
      </c>
      <c r="AB92" s="419"/>
      <c r="AC92" s="418">
        <v>43922</v>
      </c>
      <c r="AD92" s="419">
        <v>27.057369120000001</v>
      </c>
      <c r="AE92" s="419"/>
      <c r="AF92" s="418">
        <v>43915</v>
      </c>
      <c r="AG92" s="419">
        <v>27.283580310000001</v>
      </c>
      <c r="AH92" s="419"/>
      <c r="AI92" s="418">
        <v>43922</v>
      </c>
      <c r="AJ92" s="419">
        <v>14.585101740000001</v>
      </c>
      <c r="AK92" s="419"/>
      <c r="AL92" s="418">
        <v>43918</v>
      </c>
      <c r="AM92" s="419">
        <v>46.553807319999997</v>
      </c>
      <c r="AN92" s="419"/>
      <c r="AO92" s="418">
        <v>43918</v>
      </c>
      <c r="AP92" s="419">
        <v>33.36320353</v>
      </c>
      <c r="AQ92" s="419"/>
      <c r="AR92" s="418">
        <v>43921</v>
      </c>
      <c r="AS92" s="419">
        <v>20.44876923</v>
      </c>
      <c r="AT92" s="419"/>
      <c r="AU92" s="418">
        <v>43923</v>
      </c>
      <c r="AV92" s="419">
        <v>22.589497789999999</v>
      </c>
      <c r="AW92" s="419"/>
      <c r="AX92" s="418">
        <v>43920</v>
      </c>
      <c r="AY92" s="419">
        <v>20.897021909999999</v>
      </c>
      <c r="AZ92" s="419"/>
      <c r="BA92" s="418">
        <v>43920</v>
      </c>
      <c r="BB92" s="419">
        <v>23.78994191</v>
      </c>
      <c r="BC92" s="419"/>
      <c r="BD92" s="418">
        <v>43921</v>
      </c>
      <c r="BE92" s="419">
        <v>28.734720079999999</v>
      </c>
      <c r="BF92" s="419"/>
      <c r="BG92" s="418">
        <v>43918</v>
      </c>
      <c r="BH92" s="419">
        <v>31.1717111</v>
      </c>
      <c r="BI92" s="419"/>
      <c r="BJ92" s="418">
        <v>43921</v>
      </c>
      <c r="BK92" s="419">
        <v>22.313302830000001</v>
      </c>
      <c r="BL92" s="419"/>
      <c r="BM92" s="418">
        <v>43915</v>
      </c>
      <c r="BN92" s="419">
        <v>29.553773490000001</v>
      </c>
      <c r="BO92" s="419"/>
      <c r="BP92" s="418">
        <v>43922</v>
      </c>
      <c r="BQ92" s="419">
        <v>29.351606520000001</v>
      </c>
      <c r="BR92" s="419"/>
      <c r="BS92" s="418">
        <v>43921</v>
      </c>
      <c r="BT92" s="419">
        <v>22.05762549</v>
      </c>
      <c r="BU92" s="419"/>
      <c r="BV92" s="418">
        <v>43922</v>
      </c>
      <c r="BW92" s="419">
        <v>13.29242371</v>
      </c>
      <c r="BX92" s="419"/>
      <c r="BY92" s="418">
        <v>43923</v>
      </c>
      <c r="BZ92" s="419">
        <v>19.676152070000001</v>
      </c>
      <c r="CA92" s="419"/>
      <c r="CB92" s="418">
        <v>43927</v>
      </c>
      <c r="CC92" s="419">
        <v>36.869987379999998</v>
      </c>
      <c r="CD92" s="419"/>
      <c r="CE92" s="418">
        <v>43922</v>
      </c>
      <c r="CF92" s="419">
        <v>18.493144399999998</v>
      </c>
      <c r="CG92" s="419"/>
      <c r="CH92" s="418">
        <v>43926</v>
      </c>
      <c r="CI92" s="419">
        <v>25.23660937</v>
      </c>
      <c r="CJ92" s="419"/>
      <c r="CK92" s="418">
        <v>43926</v>
      </c>
      <c r="CL92" s="419">
        <v>29.481286069999999</v>
      </c>
      <c r="CM92" s="419"/>
      <c r="CN92" s="418">
        <v>43917</v>
      </c>
      <c r="CO92" s="419">
        <v>40.462877249999998</v>
      </c>
      <c r="CP92" s="419"/>
      <c r="CQ92" s="418">
        <v>43922</v>
      </c>
      <c r="CR92" s="419">
        <v>30.27936472</v>
      </c>
      <c r="CS92" s="419"/>
      <c r="CT92" s="418">
        <v>43924</v>
      </c>
      <c r="CU92" s="419">
        <v>28.665985020000001</v>
      </c>
      <c r="CV92" s="419"/>
      <c r="CW92" s="418">
        <v>43919</v>
      </c>
      <c r="CX92" s="419">
        <v>43.832767930000003</v>
      </c>
      <c r="CY92" s="419"/>
      <c r="CZ92" s="418">
        <v>43924</v>
      </c>
      <c r="DA92" s="419">
        <v>23.264884649999999</v>
      </c>
      <c r="DB92" s="419"/>
      <c r="DC92" s="418">
        <v>43925</v>
      </c>
      <c r="DD92" s="419">
        <v>27.206125889999999</v>
      </c>
      <c r="DE92" s="419"/>
      <c r="DF92" s="418">
        <v>43927</v>
      </c>
      <c r="DG92" s="419">
        <v>26.726416870000001</v>
      </c>
      <c r="DH92" s="419"/>
      <c r="DI92" s="418">
        <v>43920</v>
      </c>
      <c r="DJ92" s="419">
        <v>37.105739110000002</v>
      </c>
      <c r="DK92" s="419"/>
      <c r="DL92" s="418">
        <v>43926</v>
      </c>
      <c r="DM92" s="419">
        <v>33.520121000000003</v>
      </c>
      <c r="DN92" s="419"/>
      <c r="DO92" s="418">
        <v>43926</v>
      </c>
      <c r="DP92" s="419">
        <v>22.924756739999999</v>
      </c>
      <c r="DQ92" s="419"/>
      <c r="DR92" s="418">
        <v>43926</v>
      </c>
      <c r="DS92" s="419">
        <v>17.689776460000001</v>
      </c>
      <c r="DT92" s="419"/>
      <c r="DU92" s="418">
        <v>43927</v>
      </c>
      <c r="DV92" s="419">
        <v>20.921628590000001</v>
      </c>
      <c r="DW92" s="419"/>
      <c r="DX92" s="418">
        <v>43926</v>
      </c>
      <c r="DY92" s="419">
        <v>38.190310330000003</v>
      </c>
      <c r="DZ92" s="419"/>
      <c r="EA92" s="418">
        <v>43926</v>
      </c>
      <c r="EB92" s="419">
        <v>25.741735510000002</v>
      </c>
      <c r="EC92" s="419"/>
      <c r="ED92" s="418">
        <v>43924</v>
      </c>
      <c r="EE92" s="419">
        <v>29.26678248</v>
      </c>
      <c r="EF92" s="419"/>
      <c r="EG92" s="418">
        <v>43924</v>
      </c>
      <c r="EH92" s="419">
        <v>31.399643470000001</v>
      </c>
      <c r="EI92" s="419"/>
      <c r="EJ92" s="418">
        <v>43926</v>
      </c>
      <c r="EK92" s="419">
        <v>25.004749929999999</v>
      </c>
      <c r="EL92" s="419"/>
      <c r="EM92" s="418">
        <v>43925</v>
      </c>
      <c r="EN92" s="419">
        <v>43.96878959</v>
      </c>
      <c r="EO92" s="419"/>
      <c r="EP92" s="418">
        <v>43921</v>
      </c>
      <c r="EQ92" s="419">
        <v>21.524017919999999</v>
      </c>
      <c r="ER92" s="419"/>
      <c r="ES92" s="418">
        <v>43926</v>
      </c>
      <c r="ET92" s="419">
        <v>12.3616492</v>
      </c>
      <c r="EU92" s="9"/>
      <c r="EV92" s="9"/>
    </row>
    <row r="93" spans="2:152">
      <c r="B93" s="418">
        <v>43924</v>
      </c>
      <c r="C93" s="419">
        <v>26.836661200000002</v>
      </c>
      <c r="D93" s="419"/>
      <c r="E93" s="418">
        <v>43927</v>
      </c>
      <c r="F93" s="419">
        <v>29.998685330000001</v>
      </c>
      <c r="G93" s="419"/>
      <c r="H93" s="418">
        <v>43924</v>
      </c>
      <c r="I93" s="419">
        <v>31.761363639999999</v>
      </c>
      <c r="J93" s="419"/>
      <c r="K93" s="418">
        <v>43924</v>
      </c>
      <c r="L93" s="419">
        <v>24.240447150000001</v>
      </c>
      <c r="M93" s="419"/>
      <c r="N93" s="418">
        <v>43926</v>
      </c>
      <c r="O93" s="419">
        <v>47.065633159999997</v>
      </c>
      <c r="P93" s="419"/>
      <c r="Q93" s="418">
        <v>43922</v>
      </c>
      <c r="R93" s="419">
        <v>32.066737060000001</v>
      </c>
      <c r="S93" s="419"/>
      <c r="T93" s="418">
        <v>43927</v>
      </c>
      <c r="U93" s="419">
        <v>36.756357420000001</v>
      </c>
      <c r="V93" s="419"/>
      <c r="W93" s="418">
        <v>43917</v>
      </c>
      <c r="X93" s="419">
        <v>31.030847869999999</v>
      </c>
      <c r="Y93" s="419"/>
      <c r="Z93" s="418">
        <v>43923</v>
      </c>
      <c r="AA93" s="419">
        <v>33.87684428</v>
      </c>
      <c r="AB93" s="419"/>
      <c r="AC93" s="418">
        <v>43923</v>
      </c>
      <c r="AD93" s="419">
        <v>27.979985370000001</v>
      </c>
      <c r="AE93" s="419"/>
      <c r="AF93" s="418">
        <v>43916</v>
      </c>
      <c r="AG93" s="419">
        <v>28.286310050000001</v>
      </c>
      <c r="AH93" s="419"/>
      <c r="AI93" s="418">
        <v>43923</v>
      </c>
      <c r="AJ93" s="419">
        <v>15.20300671</v>
      </c>
      <c r="AK93" s="419"/>
      <c r="AL93" s="418">
        <v>43918</v>
      </c>
      <c r="AM93" s="419">
        <v>47.47232451</v>
      </c>
      <c r="AN93" s="419"/>
      <c r="AO93" s="418">
        <v>43919</v>
      </c>
      <c r="AP93" s="419">
        <v>34.517221200000002</v>
      </c>
      <c r="AQ93" s="419"/>
      <c r="AR93" s="418">
        <v>43922</v>
      </c>
      <c r="AS93" s="419">
        <v>21.032800000000002</v>
      </c>
      <c r="AT93" s="419"/>
      <c r="AU93" s="418">
        <v>43924</v>
      </c>
      <c r="AV93" s="419">
        <v>23.328503869999999</v>
      </c>
      <c r="AW93" s="419"/>
      <c r="AX93" s="418">
        <v>43921</v>
      </c>
      <c r="AY93" s="419">
        <v>21.745896399999999</v>
      </c>
      <c r="AZ93" s="419"/>
      <c r="BA93" s="418">
        <v>43921</v>
      </c>
      <c r="BB93" s="419">
        <v>24.718473029999998</v>
      </c>
      <c r="BC93" s="419"/>
      <c r="BD93" s="418">
        <v>43922</v>
      </c>
      <c r="BE93" s="419">
        <v>29.655898100000002</v>
      </c>
      <c r="BF93" s="419"/>
      <c r="BG93" s="418">
        <v>43918</v>
      </c>
      <c r="BH93" s="419">
        <v>32.329604869999997</v>
      </c>
      <c r="BI93" s="419"/>
      <c r="BJ93" s="418">
        <v>43922</v>
      </c>
      <c r="BK93" s="419">
        <v>23.196752350000001</v>
      </c>
      <c r="BL93" s="419"/>
      <c r="BM93" s="418">
        <v>43916</v>
      </c>
      <c r="BN93" s="419">
        <v>30.7862747</v>
      </c>
      <c r="BO93" s="419"/>
      <c r="BP93" s="418">
        <v>43922</v>
      </c>
      <c r="BQ93" s="419">
        <v>30.427784419999998</v>
      </c>
      <c r="BR93" s="419"/>
      <c r="BS93" s="418">
        <v>43922</v>
      </c>
      <c r="BT93" s="419">
        <v>22.857297809999999</v>
      </c>
      <c r="BU93" s="419"/>
      <c r="BV93" s="418">
        <v>43923</v>
      </c>
      <c r="BW93" s="419">
        <v>13.846678259999999</v>
      </c>
      <c r="BX93" s="419"/>
      <c r="BY93" s="418">
        <v>43924</v>
      </c>
      <c r="BZ93" s="419">
        <v>20.425154379999999</v>
      </c>
      <c r="CA93" s="419"/>
      <c r="CB93" s="418">
        <v>43928</v>
      </c>
      <c r="CC93" s="419">
        <v>37.921405610000001</v>
      </c>
      <c r="CD93" s="419"/>
      <c r="CE93" s="418">
        <v>43923</v>
      </c>
      <c r="CF93" s="419">
        <v>19.27253859</v>
      </c>
      <c r="CG93" s="419"/>
      <c r="CH93" s="418">
        <v>43927</v>
      </c>
      <c r="CI93" s="419">
        <v>26.095703929999999</v>
      </c>
      <c r="CJ93" s="419"/>
      <c r="CK93" s="418">
        <v>43927</v>
      </c>
      <c r="CL93" s="419">
        <v>30.44874089</v>
      </c>
      <c r="CM93" s="419"/>
      <c r="CN93" s="418">
        <v>43918</v>
      </c>
      <c r="CO93" s="419">
        <v>41.690767200000003</v>
      </c>
      <c r="CP93" s="419"/>
      <c r="CQ93" s="418">
        <v>43923</v>
      </c>
      <c r="CR93" s="419">
        <v>31.419399389999999</v>
      </c>
      <c r="CS93" s="419"/>
      <c r="CT93" s="418">
        <v>43925</v>
      </c>
      <c r="CU93" s="419">
        <v>29.715558399999999</v>
      </c>
      <c r="CV93" s="419"/>
      <c r="CW93" s="418">
        <v>43920</v>
      </c>
      <c r="CX93" s="419">
        <v>45.117345749999998</v>
      </c>
      <c r="CY93" s="419"/>
      <c r="CZ93" s="418">
        <v>43925</v>
      </c>
      <c r="DA93" s="419">
        <v>24.17958703</v>
      </c>
      <c r="DB93" s="419"/>
      <c r="DC93" s="418">
        <v>43926</v>
      </c>
      <c r="DD93" s="419">
        <v>28.202950869999999</v>
      </c>
      <c r="DE93" s="419"/>
      <c r="DF93" s="418">
        <v>43928</v>
      </c>
      <c r="DG93" s="419">
        <v>27.58551143</v>
      </c>
      <c r="DH93" s="419"/>
      <c r="DI93" s="418">
        <v>43921</v>
      </c>
      <c r="DJ93" s="419">
        <v>38.4353148</v>
      </c>
      <c r="DK93" s="419"/>
      <c r="DL93" s="418">
        <v>43927</v>
      </c>
      <c r="DM93" s="419">
        <v>34.65570984</v>
      </c>
      <c r="DN93" s="419"/>
      <c r="DO93" s="418">
        <v>43927</v>
      </c>
      <c r="DP93" s="419">
        <v>23.699510740000001</v>
      </c>
      <c r="DQ93" s="419"/>
      <c r="DR93" s="418">
        <v>43927</v>
      </c>
      <c r="DS93" s="419">
        <v>18.298333039999999</v>
      </c>
      <c r="DT93" s="419"/>
      <c r="DU93" s="418">
        <v>43928</v>
      </c>
      <c r="DV93" s="419">
        <v>21.536203889999999</v>
      </c>
      <c r="DW93" s="419"/>
      <c r="DX93" s="418">
        <v>43927</v>
      </c>
      <c r="DY93" s="419">
        <v>39.52022315</v>
      </c>
      <c r="DZ93" s="419"/>
      <c r="EA93" s="418">
        <v>43927</v>
      </c>
      <c r="EB93" s="419">
        <v>26.651433950000001</v>
      </c>
      <c r="EC93" s="419"/>
      <c r="ED93" s="418">
        <v>43925</v>
      </c>
      <c r="EE93" s="419">
        <v>30.26396424</v>
      </c>
      <c r="EF93" s="419"/>
      <c r="EG93" s="418">
        <v>43925</v>
      </c>
      <c r="EH93" s="419">
        <v>32.507623209999998</v>
      </c>
      <c r="EI93" s="419"/>
      <c r="EJ93" s="418">
        <v>43927</v>
      </c>
      <c r="EK93" s="419">
        <v>25.836031970000001</v>
      </c>
      <c r="EL93" s="419"/>
      <c r="EM93" s="418">
        <v>43926</v>
      </c>
      <c r="EN93" s="419">
        <v>45.216697060000001</v>
      </c>
      <c r="EO93" s="419"/>
      <c r="EP93" s="418">
        <v>43922</v>
      </c>
      <c r="EQ93" s="419">
        <v>22.849135520000001</v>
      </c>
      <c r="ER93" s="419"/>
      <c r="ES93" s="418">
        <v>43927</v>
      </c>
      <c r="ET93" s="419">
        <v>12.856261679999999</v>
      </c>
      <c r="EU93" s="9"/>
      <c r="EV93" s="9"/>
    </row>
    <row r="94" spans="2:152">
      <c r="B94" s="418">
        <v>43925</v>
      </c>
      <c r="C94" s="419">
        <v>27.759184680000001</v>
      </c>
      <c r="D94" s="419"/>
      <c r="E94" s="418">
        <v>43928</v>
      </c>
      <c r="F94" s="419">
        <v>30.809865760000001</v>
      </c>
      <c r="G94" s="419"/>
      <c r="H94" s="418">
        <v>43925</v>
      </c>
      <c r="I94" s="419">
        <v>32.972404570000002</v>
      </c>
      <c r="J94" s="419"/>
      <c r="K94" s="418">
        <v>43925</v>
      </c>
      <c r="L94" s="419">
        <v>25.15599593</v>
      </c>
      <c r="M94" s="419"/>
      <c r="N94" s="418">
        <v>43927</v>
      </c>
      <c r="O94" s="419">
        <v>48.214051810000001</v>
      </c>
      <c r="P94" s="419"/>
      <c r="Q94" s="418">
        <v>43923</v>
      </c>
      <c r="R94" s="419">
        <v>33.564166090000001</v>
      </c>
      <c r="S94" s="419"/>
      <c r="T94" s="418">
        <v>43929</v>
      </c>
      <c r="U94" s="419">
        <v>38.016393260000001</v>
      </c>
      <c r="V94" s="419"/>
      <c r="W94" s="418">
        <v>43918</v>
      </c>
      <c r="X94" s="419">
        <v>32.418835270000002</v>
      </c>
      <c r="Y94" s="419"/>
      <c r="Z94" s="418">
        <v>43924</v>
      </c>
      <c r="AA94" s="419">
        <v>35.04247075</v>
      </c>
      <c r="AB94" s="419"/>
      <c r="AC94" s="418">
        <v>43924</v>
      </c>
      <c r="AD94" s="419">
        <v>29.025734329999999</v>
      </c>
      <c r="AE94" s="419"/>
      <c r="AF94" s="418">
        <v>43917</v>
      </c>
      <c r="AG94" s="419">
        <v>29.520302210000001</v>
      </c>
      <c r="AH94" s="419"/>
      <c r="AI94" s="418">
        <v>43923</v>
      </c>
      <c r="AJ94" s="419">
        <v>15.82091168</v>
      </c>
      <c r="AK94" s="419"/>
      <c r="AL94" s="418">
        <v>43919</v>
      </c>
      <c r="AM94" s="419">
        <v>48.426861969999997</v>
      </c>
      <c r="AN94" s="419"/>
      <c r="AO94" s="418">
        <v>43920</v>
      </c>
      <c r="AP94" s="419">
        <v>35.638084310000004</v>
      </c>
      <c r="AQ94" s="419"/>
      <c r="AR94" s="418">
        <v>43923</v>
      </c>
      <c r="AS94" s="419">
        <v>21.985692310000001</v>
      </c>
      <c r="AT94" s="419"/>
      <c r="AU94" s="418">
        <v>43924</v>
      </c>
      <c r="AV94" s="419">
        <v>24.206073580000002</v>
      </c>
      <c r="AW94" s="419"/>
      <c r="AX94" s="418">
        <v>43922</v>
      </c>
      <c r="AY94" s="419">
        <v>22.409381209999999</v>
      </c>
      <c r="AZ94" s="419"/>
      <c r="BA94" s="418">
        <v>43922</v>
      </c>
      <c r="BB94" s="419">
        <v>25.585102070000001</v>
      </c>
      <c r="BC94" s="419"/>
      <c r="BD94" s="418">
        <v>43923</v>
      </c>
      <c r="BE94" s="419">
        <v>30.607805710000001</v>
      </c>
      <c r="BF94" s="419"/>
      <c r="BG94" s="418">
        <v>43919</v>
      </c>
      <c r="BH94" s="419">
        <v>33.657243469999997</v>
      </c>
      <c r="BI94" s="419"/>
      <c r="BJ94" s="418">
        <v>43923</v>
      </c>
      <c r="BK94" s="419">
        <v>23.964853690000002</v>
      </c>
      <c r="BL94" s="419"/>
      <c r="BM94" s="418">
        <v>43917</v>
      </c>
      <c r="BN94" s="419">
        <v>32.018775900000001</v>
      </c>
      <c r="BO94" s="419"/>
      <c r="BP94" s="418">
        <v>43923</v>
      </c>
      <c r="BQ94" s="419">
        <v>31.311635970000001</v>
      </c>
      <c r="BR94" s="419"/>
      <c r="BS94" s="418">
        <v>43922</v>
      </c>
      <c r="BT94" s="419">
        <v>23.626419089999999</v>
      </c>
      <c r="BU94" s="419"/>
      <c r="BV94" s="418">
        <v>43923</v>
      </c>
      <c r="BW94" s="419">
        <v>14.38553686</v>
      </c>
      <c r="BX94" s="419"/>
      <c r="BY94" s="418">
        <v>43926</v>
      </c>
      <c r="BZ94" s="419">
        <v>21.17415669</v>
      </c>
      <c r="CA94" s="419"/>
      <c r="CB94" s="418">
        <v>43929</v>
      </c>
      <c r="CC94" s="419">
        <v>39.000536570000001</v>
      </c>
      <c r="CD94" s="419"/>
      <c r="CE94" s="418">
        <v>43924</v>
      </c>
      <c r="CF94" s="419">
        <v>19.968515790000001</v>
      </c>
      <c r="CG94" s="419"/>
      <c r="CH94" s="418">
        <v>43928</v>
      </c>
      <c r="CI94" s="419">
        <v>26.927085760000001</v>
      </c>
      <c r="CJ94" s="419"/>
      <c r="CK94" s="418">
        <v>43928</v>
      </c>
      <c r="CL94" s="419">
        <v>31.471621160000002</v>
      </c>
      <c r="CM94" s="419"/>
      <c r="CN94" s="418">
        <v>43919</v>
      </c>
      <c r="CO94" s="419">
        <v>42.994996649999997</v>
      </c>
      <c r="CP94" s="419"/>
      <c r="CQ94" s="418">
        <v>43924</v>
      </c>
      <c r="CR94" s="419">
        <v>32.531628329999997</v>
      </c>
      <c r="CS94" s="419"/>
      <c r="CT94" s="418">
        <v>43926</v>
      </c>
      <c r="CU94" s="419">
        <v>30.682270720000002</v>
      </c>
      <c r="CV94" s="419"/>
      <c r="CW94" s="418">
        <v>43921</v>
      </c>
      <c r="CX94" s="419">
        <v>46.610233489999999</v>
      </c>
      <c r="CY94" s="419"/>
      <c r="CZ94" s="418">
        <v>43926</v>
      </c>
      <c r="DA94" s="419">
        <v>24.983500410000001</v>
      </c>
      <c r="DB94" s="419"/>
      <c r="DC94" s="418">
        <v>43927</v>
      </c>
      <c r="DD94" s="419">
        <v>29.172063179999999</v>
      </c>
      <c r="DE94" s="419"/>
      <c r="DF94" s="418">
        <v>43929</v>
      </c>
      <c r="DG94" s="419">
        <v>28.472318720000001</v>
      </c>
      <c r="DH94" s="419"/>
      <c r="DI94" s="418">
        <v>43922</v>
      </c>
      <c r="DJ94" s="419">
        <v>39.820289469999999</v>
      </c>
      <c r="DK94" s="419"/>
      <c r="DL94" s="418">
        <v>43928</v>
      </c>
      <c r="DM94" s="419">
        <v>35.763601399999999</v>
      </c>
      <c r="DN94" s="419"/>
      <c r="DO94" s="418">
        <v>43928</v>
      </c>
      <c r="DP94" s="419">
        <v>24.474264730000002</v>
      </c>
      <c r="DQ94" s="419"/>
      <c r="DR94" s="418">
        <v>43928</v>
      </c>
      <c r="DS94" s="419">
        <v>18.934589169999999</v>
      </c>
      <c r="DT94" s="419"/>
      <c r="DU94" s="418">
        <v>43929</v>
      </c>
      <c r="DV94" s="419">
        <v>22.150779180000001</v>
      </c>
      <c r="DW94" s="419"/>
      <c r="DX94" s="418">
        <v>43928</v>
      </c>
      <c r="DY94" s="419">
        <v>40.668298020000002</v>
      </c>
      <c r="DZ94" s="419"/>
      <c r="EA94" s="418">
        <v>43928</v>
      </c>
      <c r="EB94" s="419">
        <v>27.561132400000002</v>
      </c>
      <c r="EC94" s="419"/>
      <c r="ED94" s="418">
        <v>43926</v>
      </c>
      <c r="EE94" s="419">
        <v>31.316544990000001</v>
      </c>
      <c r="EF94" s="419"/>
      <c r="EG94" s="418">
        <v>43926</v>
      </c>
      <c r="EH94" s="419">
        <v>33.615602940000002</v>
      </c>
      <c r="EI94" s="419"/>
      <c r="EJ94" s="418">
        <v>43928</v>
      </c>
      <c r="EK94" s="419">
        <v>26.72268656</v>
      </c>
      <c r="EL94" s="419"/>
      <c r="EM94" s="418">
        <v>43927</v>
      </c>
      <c r="EN94" s="419">
        <v>46.38973008</v>
      </c>
      <c r="EO94" s="419"/>
      <c r="EP94" s="418">
        <v>43923</v>
      </c>
      <c r="EQ94" s="419">
        <v>24.257114309999999</v>
      </c>
      <c r="ER94" s="419"/>
      <c r="ES94" s="418">
        <v>43928</v>
      </c>
      <c r="ET94" s="419">
        <v>13.21310044</v>
      </c>
      <c r="EU94" s="9"/>
      <c r="EV94" s="9"/>
    </row>
    <row r="95" spans="2:152">
      <c r="B95" s="418">
        <v>43926</v>
      </c>
      <c r="C95" s="419">
        <v>28.692822899999999</v>
      </c>
      <c r="D95" s="419"/>
      <c r="E95" s="418">
        <v>43929</v>
      </c>
      <c r="F95" s="419">
        <v>31.76110611</v>
      </c>
      <c r="G95" s="419"/>
      <c r="H95" s="418">
        <v>43927</v>
      </c>
      <c r="I95" s="419">
        <v>34.208544789999998</v>
      </c>
      <c r="J95" s="419"/>
      <c r="K95" s="418">
        <v>43925</v>
      </c>
      <c r="L95" s="419">
        <v>25.816300810000001</v>
      </c>
      <c r="M95" s="419"/>
      <c r="N95" s="418">
        <v>43928</v>
      </c>
      <c r="O95" s="419">
        <v>49.815212440000003</v>
      </c>
      <c r="P95" s="419"/>
      <c r="Q95" s="418">
        <v>43924</v>
      </c>
      <c r="R95" s="419">
        <v>34.539236150000001</v>
      </c>
      <c r="S95" s="419"/>
      <c r="T95" s="418">
        <v>43930</v>
      </c>
      <c r="U95" s="419">
        <v>39.276429100000001</v>
      </c>
      <c r="V95" s="419"/>
      <c r="W95" s="418">
        <v>43919</v>
      </c>
      <c r="X95" s="419">
        <v>33.387959160000001</v>
      </c>
      <c r="Y95" s="419"/>
      <c r="Z95" s="418">
        <v>43925</v>
      </c>
      <c r="AA95" s="419">
        <v>35.916690610000003</v>
      </c>
      <c r="AB95" s="419"/>
      <c r="AC95" s="418">
        <v>43925</v>
      </c>
      <c r="AD95" s="419">
        <v>29.9482973</v>
      </c>
      <c r="AE95" s="419"/>
      <c r="AF95" s="418">
        <v>43918</v>
      </c>
      <c r="AG95" s="419">
        <v>30.677325400000001</v>
      </c>
      <c r="AH95" s="419"/>
      <c r="AI95" s="418">
        <v>43924</v>
      </c>
      <c r="AJ95" s="419">
        <v>16.284340400000001</v>
      </c>
      <c r="AK95" s="419"/>
      <c r="AL95" s="418">
        <v>43920</v>
      </c>
      <c r="AM95" s="419">
        <v>49.363389300000001</v>
      </c>
      <c r="AN95" s="419"/>
      <c r="AO95" s="418">
        <v>43921</v>
      </c>
      <c r="AP95" s="419">
        <v>36.86902001</v>
      </c>
      <c r="AQ95" s="419"/>
      <c r="AR95" s="418">
        <v>43924</v>
      </c>
      <c r="AS95" s="419">
        <v>22.600461540000001</v>
      </c>
      <c r="AT95" s="419"/>
      <c r="AU95" s="418">
        <v>43925</v>
      </c>
      <c r="AV95" s="419">
        <v>24.975871569999999</v>
      </c>
      <c r="AW95" s="419"/>
      <c r="AX95" s="418">
        <v>43923</v>
      </c>
      <c r="AY95" s="419">
        <v>23.28916946</v>
      </c>
      <c r="AZ95" s="419"/>
      <c r="BA95" s="418">
        <v>43923</v>
      </c>
      <c r="BB95" s="419">
        <v>26.513633200000001</v>
      </c>
      <c r="BC95" s="419"/>
      <c r="BD95" s="418">
        <v>43924</v>
      </c>
      <c r="BE95" s="419">
        <v>31.520089800000001</v>
      </c>
      <c r="BF95" s="419"/>
      <c r="BG95" s="418">
        <v>43920</v>
      </c>
      <c r="BH95" s="419">
        <v>34.567968569999998</v>
      </c>
      <c r="BI95" s="419"/>
      <c r="BJ95" s="418">
        <v>43924</v>
      </c>
      <c r="BK95" s="419">
        <v>24.73295504</v>
      </c>
      <c r="BL95" s="419"/>
      <c r="BM95" s="418">
        <v>43918</v>
      </c>
      <c r="BN95" s="419">
        <v>33.17424578</v>
      </c>
      <c r="BO95" s="419"/>
      <c r="BP95" s="418">
        <v>43924</v>
      </c>
      <c r="BQ95" s="419">
        <v>32.233915850000002</v>
      </c>
      <c r="BR95" s="419"/>
      <c r="BS95" s="418">
        <v>43923</v>
      </c>
      <c r="BT95" s="419">
        <v>24.518297489999998</v>
      </c>
      <c r="BU95" s="419"/>
      <c r="BV95" s="418">
        <v>43924</v>
      </c>
      <c r="BW95" s="419">
        <v>14.84741565</v>
      </c>
      <c r="BX95" s="419"/>
      <c r="BY95" s="418">
        <v>43927</v>
      </c>
      <c r="BZ95" s="419">
        <v>21.89541818</v>
      </c>
      <c r="CA95" s="419"/>
      <c r="CB95" s="418">
        <v>43930</v>
      </c>
      <c r="CC95" s="419">
        <v>40.051954790000003</v>
      </c>
      <c r="CD95" s="419"/>
      <c r="CE95" s="418">
        <v>43925</v>
      </c>
      <c r="CF95" s="419">
        <v>20.803521320000002</v>
      </c>
      <c r="CG95" s="419"/>
      <c r="CH95" s="418">
        <v>43929</v>
      </c>
      <c r="CI95" s="419">
        <v>27.841605779999998</v>
      </c>
      <c r="CJ95" s="419"/>
      <c r="CK95" s="418">
        <v>43929</v>
      </c>
      <c r="CL95" s="419">
        <v>32.494501419999999</v>
      </c>
      <c r="CM95" s="419"/>
      <c r="CN95" s="418">
        <v>43920</v>
      </c>
      <c r="CO95" s="419">
        <v>44.382431410000002</v>
      </c>
      <c r="CP95" s="419"/>
      <c r="CQ95" s="418">
        <v>43925</v>
      </c>
      <c r="CR95" s="419">
        <v>33.569708669999997</v>
      </c>
      <c r="CS95" s="419"/>
      <c r="CT95" s="418">
        <v>43927</v>
      </c>
      <c r="CU95" s="419">
        <v>31.7318441</v>
      </c>
      <c r="CV95" s="419"/>
      <c r="CW95" s="418">
        <v>43922</v>
      </c>
      <c r="CX95" s="419">
        <v>47.825374680000003</v>
      </c>
      <c r="CY95" s="419"/>
      <c r="CZ95" s="418">
        <v>43927</v>
      </c>
      <c r="DA95" s="419">
        <v>25.704322049999998</v>
      </c>
      <c r="DB95" s="419"/>
      <c r="DC95" s="418">
        <v>43928</v>
      </c>
      <c r="DD95" s="419">
        <v>30.058037479999999</v>
      </c>
      <c r="DE95" s="419"/>
      <c r="DF95" s="418">
        <v>43930</v>
      </c>
      <c r="DG95" s="419">
        <v>29.386838730000001</v>
      </c>
      <c r="DH95" s="419"/>
      <c r="DI95" s="418">
        <v>43924</v>
      </c>
      <c r="DJ95" s="419">
        <v>41.112932489999999</v>
      </c>
      <c r="DK95" s="419"/>
      <c r="DL95" s="418">
        <v>43929</v>
      </c>
      <c r="DM95" s="419">
        <v>36.843795669999999</v>
      </c>
      <c r="DN95" s="419"/>
      <c r="DO95" s="418">
        <v>43929</v>
      </c>
      <c r="DP95" s="419">
        <v>25.24901873</v>
      </c>
      <c r="DQ95" s="419"/>
      <c r="DR95" s="418">
        <v>43929</v>
      </c>
      <c r="DS95" s="419">
        <v>19.543145760000002</v>
      </c>
      <c r="DT95" s="419"/>
      <c r="DU95" s="418">
        <v>43930</v>
      </c>
      <c r="DV95" s="419">
        <v>22.681777329999999</v>
      </c>
      <c r="DW95" s="419"/>
      <c r="DX95" s="418">
        <v>43928</v>
      </c>
      <c r="DY95" s="419">
        <v>41.760217060000002</v>
      </c>
      <c r="DZ95" s="419"/>
      <c r="EA95" s="418">
        <v>43929</v>
      </c>
      <c r="EB95" s="419">
        <v>28.443289180000001</v>
      </c>
      <c r="EC95" s="419"/>
      <c r="ED95" s="418">
        <v>43927</v>
      </c>
      <c r="EE95" s="419">
        <v>32.396825229999997</v>
      </c>
      <c r="EF95" s="419"/>
      <c r="EG95" s="418">
        <v>43927</v>
      </c>
      <c r="EH95" s="419">
        <v>34.751282170000003</v>
      </c>
      <c r="EI95" s="419"/>
      <c r="EJ95" s="418">
        <v>43929</v>
      </c>
      <c r="EK95" s="419">
        <v>27.637027419999999</v>
      </c>
      <c r="EL95" s="419"/>
      <c r="EM95" s="418">
        <v>43928</v>
      </c>
      <c r="EN95" s="419">
        <v>47.681314309999998</v>
      </c>
      <c r="EO95" s="419"/>
      <c r="EP95" s="418">
        <v>43924</v>
      </c>
      <c r="EQ95" s="419">
        <v>25.664927720000001</v>
      </c>
      <c r="ER95" s="419"/>
      <c r="ES95" s="418">
        <v>43929</v>
      </c>
      <c r="ET95" s="419">
        <v>13.65260344</v>
      </c>
      <c r="EU95" s="9"/>
      <c r="EV95" s="9"/>
    </row>
    <row r="96" spans="2:152">
      <c r="B96" s="418">
        <v>43927</v>
      </c>
      <c r="C96" s="419">
        <v>29.582002159999998</v>
      </c>
      <c r="D96" s="419"/>
      <c r="E96" s="418">
        <v>43930</v>
      </c>
      <c r="F96" s="419">
        <v>32.794048089999997</v>
      </c>
      <c r="G96" s="419"/>
      <c r="H96" s="418">
        <v>43928</v>
      </c>
      <c r="I96" s="419">
        <v>35.419585720000001</v>
      </c>
      <c r="J96" s="419"/>
      <c r="K96" s="418">
        <v>43926</v>
      </c>
      <c r="L96" s="419">
        <v>26.652317069999999</v>
      </c>
      <c r="M96" s="419"/>
      <c r="N96" s="418">
        <v>43929</v>
      </c>
      <c r="O96" s="419">
        <v>51.016082900000001</v>
      </c>
      <c r="P96" s="419"/>
      <c r="Q96" s="418">
        <v>43925</v>
      </c>
      <c r="R96" s="419">
        <v>35.862545519999998</v>
      </c>
      <c r="S96" s="419"/>
      <c r="T96" s="418">
        <v>43931</v>
      </c>
      <c r="U96" s="419">
        <v>40.474945759999997</v>
      </c>
      <c r="V96" s="419"/>
      <c r="W96" s="418">
        <v>43920</v>
      </c>
      <c r="X96" s="419">
        <v>34.500482830000003</v>
      </c>
      <c r="Y96" s="419"/>
      <c r="Z96" s="418">
        <v>43926</v>
      </c>
      <c r="AA96" s="419">
        <v>36.79091047</v>
      </c>
      <c r="AB96" s="419"/>
      <c r="AC96" s="418">
        <v>43925</v>
      </c>
      <c r="AD96" s="419">
        <v>30.747620990000001</v>
      </c>
      <c r="AE96" s="419"/>
      <c r="AF96" s="418">
        <v>43919</v>
      </c>
      <c r="AG96" s="419">
        <v>31.68005513</v>
      </c>
      <c r="AH96" s="419"/>
      <c r="AI96" s="418">
        <v>43925</v>
      </c>
      <c r="AJ96" s="419">
        <v>16.902245369999999</v>
      </c>
      <c r="AK96" s="419"/>
      <c r="AL96" s="418">
        <v>43920</v>
      </c>
      <c r="AM96" s="419">
        <v>50.3359369</v>
      </c>
      <c r="AN96" s="419"/>
      <c r="AO96" s="418">
        <v>43922</v>
      </c>
      <c r="AP96" s="419">
        <v>37.979027170000002</v>
      </c>
      <c r="AQ96" s="419"/>
      <c r="AR96" s="418">
        <v>43925</v>
      </c>
      <c r="AS96" s="419">
        <v>23.33818462</v>
      </c>
      <c r="AT96" s="419"/>
      <c r="AU96" s="418">
        <v>43926</v>
      </c>
      <c r="AV96" s="419">
        <v>25.82264936</v>
      </c>
      <c r="AW96" s="419"/>
      <c r="AX96" s="418">
        <v>43924</v>
      </c>
      <c r="AY96" s="419">
        <v>24.060805989999999</v>
      </c>
      <c r="AZ96" s="419"/>
      <c r="BA96" s="418">
        <v>43923</v>
      </c>
      <c r="BB96" s="419">
        <v>27.426688800000001</v>
      </c>
      <c r="BC96" s="419"/>
      <c r="BD96" s="418">
        <v>43925</v>
      </c>
      <c r="BE96" s="419">
        <v>32.616713400000002</v>
      </c>
      <c r="BF96" s="419"/>
      <c r="BG96" s="418">
        <v>43921</v>
      </c>
      <c r="BH96" s="419">
        <v>35.803038770000001</v>
      </c>
      <c r="BI96" s="419"/>
      <c r="BJ96" s="418">
        <v>43925</v>
      </c>
      <c r="BK96" s="419">
        <v>25.424157600000001</v>
      </c>
      <c r="BL96" s="419"/>
      <c r="BM96" s="418">
        <v>43919</v>
      </c>
      <c r="BN96" s="419">
        <v>34.296702240000002</v>
      </c>
      <c r="BO96" s="419"/>
      <c r="BP96" s="418">
        <v>43925</v>
      </c>
      <c r="BQ96" s="419">
        <v>33.079215920000003</v>
      </c>
      <c r="BR96" s="419"/>
      <c r="BS96" s="418">
        <v>43924</v>
      </c>
      <c r="BT96" s="419">
        <v>25.317969810000001</v>
      </c>
      <c r="BU96" s="419"/>
      <c r="BV96" s="418">
        <v>43925</v>
      </c>
      <c r="BW96" s="419">
        <v>15.38627425</v>
      </c>
      <c r="BX96" s="419"/>
      <c r="BY96" s="418">
        <v>43928</v>
      </c>
      <c r="BZ96" s="419">
        <v>22.727642979999999</v>
      </c>
      <c r="CA96" s="419"/>
      <c r="CB96" s="418">
        <v>43931</v>
      </c>
      <c r="CC96" s="419">
        <v>41.158798470000001</v>
      </c>
      <c r="CD96" s="419"/>
      <c r="CE96" s="418">
        <v>43926</v>
      </c>
      <c r="CF96" s="419">
        <v>21.499498509999999</v>
      </c>
      <c r="CG96" s="419"/>
      <c r="CH96" s="418">
        <v>43930</v>
      </c>
      <c r="CI96" s="419">
        <v>28.67298761</v>
      </c>
      <c r="CJ96" s="419"/>
      <c r="CK96" s="418">
        <v>43930</v>
      </c>
      <c r="CL96" s="419">
        <v>33.434243510000002</v>
      </c>
      <c r="CM96" s="419"/>
      <c r="CN96" s="418">
        <v>43921</v>
      </c>
      <c r="CO96" s="419">
        <v>45.76986617</v>
      </c>
      <c r="CP96" s="419"/>
      <c r="CQ96" s="418">
        <v>43926</v>
      </c>
      <c r="CR96" s="419">
        <v>34.811697649999999</v>
      </c>
      <c r="CS96" s="419"/>
      <c r="CT96" s="418">
        <v>43928</v>
      </c>
      <c r="CU96" s="419">
        <v>32.781417470000001</v>
      </c>
      <c r="CV96" s="419"/>
      <c r="CW96" s="418">
        <v>43923</v>
      </c>
      <c r="CX96" s="419">
        <v>49.225680230000002</v>
      </c>
      <c r="CY96" s="419"/>
      <c r="CZ96" s="418">
        <v>43928</v>
      </c>
      <c r="DA96" s="419">
        <v>26.48053818</v>
      </c>
      <c r="DB96" s="419"/>
      <c r="DC96" s="418">
        <v>43929</v>
      </c>
      <c r="DD96" s="419">
        <v>30.99943712</v>
      </c>
      <c r="DE96" s="419"/>
      <c r="DF96" s="418">
        <v>43931</v>
      </c>
      <c r="DG96" s="419">
        <v>30.273646020000001</v>
      </c>
      <c r="DH96" s="419"/>
      <c r="DI96" s="418">
        <v>43925</v>
      </c>
      <c r="DJ96" s="419">
        <v>42.479440830000001</v>
      </c>
      <c r="DK96" s="419"/>
      <c r="DL96" s="418">
        <v>43930</v>
      </c>
      <c r="DM96" s="419">
        <v>37.923989929999998</v>
      </c>
      <c r="DN96" s="419"/>
      <c r="DO96" s="418">
        <v>43930</v>
      </c>
      <c r="DP96" s="419">
        <v>26.051472220000001</v>
      </c>
      <c r="DQ96" s="419"/>
      <c r="DR96" s="418">
        <v>43930</v>
      </c>
      <c r="DS96" s="419">
        <v>20.207101430000002</v>
      </c>
      <c r="DT96" s="419"/>
      <c r="DU96" s="418">
        <v>43931</v>
      </c>
      <c r="DV96" s="419">
        <v>23.157057380000001</v>
      </c>
      <c r="DW96" s="419"/>
      <c r="DX96" s="418">
        <v>43929</v>
      </c>
      <c r="DY96" s="419">
        <v>43.014364069999999</v>
      </c>
      <c r="DZ96" s="419"/>
      <c r="EA96" s="418">
        <v>43930</v>
      </c>
      <c r="EB96" s="419">
        <v>29.270362639999998</v>
      </c>
      <c r="EC96" s="419"/>
      <c r="ED96" s="418">
        <v>43928</v>
      </c>
      <c r="EE96" s="419">
        <v>33.477105479999999</v>
      </c>
      <c r="EF96" s="419"/>
      <c r="EG96" s="418">
        <v>43928</v>
      </c>
      <c r="EH96" s="419">
        <v>35.859261910000001</v>
      </c>
      <c r="EI96" s="419"/>
      <c r="EJ96" s="418">
        <v>43930</v>
      </c>
      <c r="EK96" s="419">
        <v>28.44062319</v>
      </c>
      <c r="EL96" s="419"/>
      <c r="EM96" s="418">
        <v>43928</v>
      </c>
      <c r="EN96" s="419">
        <v>48.804431039999997</v>
      </c>
      <c r="EO96" s="419"/>
      <c r="EP96" s="418">
        <v>43925</v>
      </c>
      <c r="EQ96" s="419">
        <v>27.30069211</v>
      </c>
      <c r="ER96" s="419"/>
      <c r="ES96" s="418">
        <v>43930</v>
      </c>
      <c r="ET96" s="419">
        <v>14.03699694</v>
      </c>
      <c r="EU96" s="9"/>
      <c r="EV96" s="9"/>
    </row>
    <row r="97" spans="2:152">
      <c r="B97" s="418">
        <v>43928</v>
      </c>
      <c r="C97" s="419">
        <v>30.515640380000001</v>
      </c>
      <c r="D97" s="419"/>
      <c r="E97" s="418">
        <v>43931</v>
      </c>
      <c r="F97" s="419">
        <v>33.622736009999997</v>
      </c>
      <c r="G97" s="419"/>
      <c r="H97" s="418">
        <v>43929</v>
      </c>
      <c r="I97" s="419">
        <v>36.61807701</v>
      </c>
      <c r="J97" s="419"/>
      <c r="K97" s="418">
        <v>43927</v>
      </c>
      <c r="L97" s="419">
        <v>27.588211380000001</v>
      </c>
      <c r="M97" s="419"/>
      <c r="N97" s="418">
        <v>43930</v>
      </c>
      <c r="O97" s="419">
        <v>52.244559590000001</v>
      </c>
      <c r="P97" s="419"/>
      <c r="Q97" s="418">
        <v>43926</v>
      </c>
      <c r="R97" s="419">
        <v>37.116207029999998</v>
      </c>
      <c r="S97" s="419"/>
      <c r="T97" s="418">
        <v>43932</v>
      </c>
      <c r="U97" s="419">
        <v>41.734981589999997</v>
      </c>
      <c r="V97" s="419"/>
      <c r="W97" s="418">
        <v>43921</v>
      </c>
      <c r="X97" s="419">
        <v>35.73421647</v>
      </c>
      <c r="Y97" s="419"/>
      <c r="Z97" s="418">
        <v>43927</v>
      </c>
      <c r="AA97" s="419">
        <v>37.810833639999998</v>
      </c>
      <c r="AB97" s="419"/>
      <c r="AC97" s="418">
        <v>43926</v>
      </c>
      <c r="AD97" s="419">
        <v>31.793423239999999</v>
      </c>
      <c r="AE97" s="419"/>
      <c r="AF97" s="418">
        <v>43920</v>
      </c>
      <c r="AG97" s="419">
        <v>32.9140473</v>
      </c>
      <c r="AH97" s="419"/>
      <c r="AI97" s="418">
        <v>43926</v>
      </c>
      <c r="AJ97" s="419">
        <v>17.442912209999999</v>
      </c>
      <c r="AK97" s="419"/>
      <c r="AL97" s="418">
        <v>43921</v>
      </c>
      <c r="AM97" s="419">
        <v>51.30848451</v>
      </c>
      <c r="AN97" s="419"/>
      <c r="AO97" s="418">
        <v>43923</v>
      </c>
      <c r="AP97" s="419">
        <v>39.209962879999999</v>
      </c>
      <c r="AQ97" s="419"/>
      <c r="AR97" s="418">
        <v>43926</v>
      </c>
      <c r="AS97" s="419">
        <v>24.10664615</v>
      </c>
      <c r="AT97" s="419"/>
      <c r="AU97" s="418">
        <v>43927</v>
      </c>
      <c r="AV97" s="419">
        <v>26.407695839999999</v>
      </c>
      <c r="AW97" s="419"/>
      <c r="AX97" s="418">
        <v>43925</v>
      </c>
      <c r="AY97" s="419">
        <v>24.90968049</v>
      </c>
      <c r="AZ97" s="419"/>
      <c r="BA97" s="418">
        <v>43924</v>
      </c>
      <c r="BB97" s="419">
        <v>28.35521992</v>
      </c>
      <c r="BC97" s="419"/>
      <c r="BD97" s="418">
        <v>43926</v>
      </c>
      <c r="BE97" s="419">
        <v>33.647551249999999</v>
      </c>
      <c r="BF97" s="419"/>
      <c r="BG97" s="418">
        <v>43922</v>
      </c>
      <c r="BH97" s="419">
        <v>36.982978529999997</v>
      </c>
      <c r="BI97" s="419"/>
      <c r="BJ97" s="418">
        <v>43926</v>
      </c>
      <c r="BK97" s="419">
        <v>26.26915773</v>
      </c>
      <c r="BL97" s="419"/>
      <c r="BM97" s="418">
        <v>43920</v>
      </c>
      <c r="BN97" s="419">
        <v>35.40815422</v>
      </c>
      <c r="BO97" s="419"/>
      <c r="BP97" s="418">
        <v>43926</v>
      </c>
      <c r="BQ97" s="419">
        <v>34.116965499999999</v>
      </c>
      <c r="BR97" s="419"/>
      <c r="BS97" s="418">
        <v>43925</v>
      </c>
      <c r="BT97" s="419">
        <v>26.087091090000001</v>
      </c>
      <c r="BU97" s="419"/>
      <c r="BV97" s="418">
        <v>43926</v>
      </c>
      <c r="BW97" s="419">
        <v>15.88664294</v>
      </c>
      <c r="BX97" s="419"/>
      <c r="BY97" s="418">
        <v>43929</v>
      </c>
      <c r="BZ97" s="419">
        <v>23.47664529</v>
      </c>
      <c r="CA97" s="419"/>
      <c r="CB97" s="418">
        <v>43932</v>
      </c>
      <c r="CC97" s="419">
        <v>42.237929430000001</v>
      </c>
      <c r="CD97" s="419"/>
      <c r="CE97" s="418">
        <v>43927</v>
      </c>
      <c r="CF97" s="419">
        <v>22.2788927</v>
      </c>
      <c r="CG97" s="419"/>
      <c r="CH97" s="418">
        <v>43931</v>
      </c>
      <c r="CI97" s="419">
        <v>29.5597949</v>
      </c>
      <c r="CJ97" s="419"/>
      <c r="CK97" s="418">
        <v>43931</v>
      </c>
      <c r="CL97" s="419">
        <v>34.401698320000001</v>
      </c>
      <c r="CM97" s="419"/>
      <c r="CN97" s="418">
        <v>43922</v>
      </c>
      <c r="CO97" s="419">
        <v>46.98395652</v>
      </c>
      <c r="CP97" s="419"/>
      <c r="CQ97" s="418">
        <v>43927</v>
      </c>
      <c r="CR97" s="419">
        <v>35.951732319999998</v>
      </c>
      <c r="CS97" s="419"/>
      <c r="CT97" s="418">
        <v>43929</v>
      </c>
      <c r="CU97" s="419">
        <v>33.720509440000001</v>
      </c>
      <c r="CV97" s="419"/>
      <c r="CW97" s="418">
        <v>43924</v>
      </c>
      <c r="CX97" s="419">
        <v>50.359811999999998</v>
      </c>
      <c r="CY97" s="419"/>
      <c r="CZ97" s="418">
        <v>43929</v>
      </c>
      <c r="DA97" s="419">
        <v>27.256754310000002</v>
      </c>
      <c r="DB97" s="419"/>
      <c r="DC97" s="418">
        <v>43931</v>
      </c>
      <c r="DD97" s="419">
        <v>31.88541141</v>
      </c>
      <c r="DE97" s="419"/>
      <c r="DF97" s="418">
        <v>43932</v>
      </c>
      <c r="DG97" s="419">
        <v>31.105027849999999</v>
      </c>
      <c r="DH97" s="419"/>
      <c r="DI97" s="418">
        <v>43926</v>
      </c>
      <c r="DJ97" s="419">
        <v>43.75361753</v>
      </c>
      <c r="DK97" s="419"/>
      <c r="DL97" s="418">
        <v>43931</v>
      </c>
      <c r="DM97" s="419">
        <v>39.004184199999997</v>
      </c>
      <c r="DN97" s="419"/>
      <c r="DO97" s="418">
        <v>43931</v>
      </c>
      <c r="DP97" s="419">
        <v>26.798526729999999</v>
      </c>
      <c r="DQ97" s="419"/>
      <c r="DR97" s="418">
        <v>43931</v>
      </c>
      <c r="DS97" s="419">
        <v>20.760258929999999</v>
      </c>
      <c r="DT97" s="419"/>
      <c r="DU97" s="418">
        <v>43932</v>
      </c>
      <c r="DV97" s="419">
        <v>23.79949173</v>
      </c>
      <c r="DW97" s="419"/>
      <c r="DX97" s="418">
        <v>43930</v>
      </c>
      <c r="DY97" s="419">
        <v>44.162438940000001</v>
      </c>
      <c r="DZ97" s="419"/>
      <c r="EA97" s="418">
        <v>43931</v>
      </c>
      <c r="EB97" s="419">
        <v>30.042352780000002</v>
      </c>
      <c r="EC97" s="419"/>
      <c r="ED97" s="418">
        <v>43929</v>
      </c>
      <c r="EE97" s="419">
        <v>34.557385719999999</v>
      </c>
      <c r="EF97" s="419"/>
      <c r="EG97" s="418">
        <v>43929</v>
      </c>
      <c r="EH97" s="419">
        <v>36.967241649999998</v>
      </c>
      <c r="EI97" s="419"/>
      <c r="EJ97" s="418">
        <v>43932</v>
      </c>
      <c r="EK97" s="419">
        <v>29.38265032</v>
      </c>
      <c r="EL97" s="419"/>
      <c r="EM97" s="418">
        <v>43929</v>
      </c>
      <c r="EN97" s="419">
        <v>49.8339547</v>
      </c>
      <c r="EO97" s="419"/>
      <c r="EP97" s="418">
        <v>43926</v>
      </c>
      <c r="EQ97" s="419">
        <v>28.55453971</v>
      </c>
      <c r="ER97" s="419"/>
      <c r="ES97" s="418">
        <v>43931</v>
      </c>
      <c r="ET97" s="419">
        <v>14.47649994</v>
      </c>
      <c r="EU97" s="9"/>
      <c r="EV97" s="9"/>
    </row>
    <row r="98" spans="2:152">
      <c r="B98" s="418">
        <v>43929</v>
      </c>
      <c r="C98" s="419">
        <v>31.399262270000001</v>
      </c>
      <c r="D98" s="419"/>
      <c r="E98" s="418">
        <v>43932</v>
      </c>
      <c r="F98" s="419">
        <v>34.591483859999997</v>
      </c>
      <c r="G98" s="419"/>
      <c r="H98" s="418">
        <v>43930</v>
      </c>
      <c r="I98" s="419">
        <v>37.804018650000003</v>
      </c>
      <c r="J98" s="419"/>
      <c r="K98" s="418">
        <v>43928</v>
      </c>
      <c r="L98" s="419">
        <v>28.308231710000001</v>
      </c>
      <c r="M98" s="419"/>
      <c r="N98" s="418">
        <v>43931</v>
      </c>
      <c r="O98" s="419">
        <v>53.525488080000002</v>
      </c>
      <c r="P98" s="419"/>
      <c r="Q98" s="418">
        <v>43927</v>
      </c>
      <c r="R98" s="419">
        <v>37.9868053</v>
      </c>
      <c r="S98" s="419"/>
      <c r="T98" s="418">
        <v>43933</v>
      </c>
      <c r="U98" s="419">
        <v>42.902738669999998</v>
      </c>
      <c r="V98" s="419"/>
      <c r="W98" s="418">
        <v>43922</v>
      </c>
      <c r="X98" s="419">
        <v>37.045114060000003</v>
      </c>
      <c r="Y98" s="419"/>
      <c r="Z98" s="418">
        <v>43928</v>
      </c>
      <c r="AA98" s="419">
        <v>38.830756809999997</v>
      </c>
      <c r="AB98" s="419"/>
      <c r="AC98" s="418">
        <v>43927</v>
      </c>
      <c r="AD98" s="419">
        <v>32.715986209999997</v>
      </c>
      <c r="AE98" s="419"/>
      <c r="AF98" s="418">
        <v>43920</v>
      </c>
      <c r="AG98" s="419">
        <v>34.225097310000002</v>
      </c>
      <c r="AH98" s="419"/>
      <c r="AI98" s="418">
        <v>43927</v>
      </c>
      <c r="AJ98" s="419">
        <v>17.98357906</v>
      </c>
      <c r="AK98" s="419"/>
      <c r="AL98" s="418">
        <v>43922</v>
      </c>
      <c r="AM98" s="419">
        <v>52.281032109999998</v>
      </c>
      <c r="AN98" s="419"/>
      <c r="AO98" s="418">
        <v>43923</v>
      </c>
      <c r="AP98" s="419">
        <v>40.385952709999998</v>
      </c>
      <c r="AQ98" s="419"/>
      <c r="AR98" s="418">
        <v>43927</v>
      </c>
      <c r="AS98" s="419">
        <v>24.905846149999999</v>
      </c>
      <c r="AT98" s="419"/>
      <c r="AU98" s="418">
        <v>43928</v>
      </c>
      <c r="AV98" s="419">
        <v>27.362245349999998</v>
      </c>
      <c r="AW98" s="419"/>
      <c r="AX98" s="418">
        <v>43926</v>
      </c>
      <c r="AY98" s="419">
        <v>25.75855499</v>
      </c>
      <c r="AZ98" s="419"/>
      <c r="BA98" s="418">
        <v>43925</v>
      </c>
      <c r="BB98" s="419">
        <v>29.175422409999999</v>
      </c>
      <c r="BC98" s="419"/>
      <c r="BD98" s="418">
        <v>43927</v>
      </c>
      <c r="BE98" s="419">
        <v>34.568729269999999</v>
      </c>
      <c r="BF98" s="419"/>
      <c r="BG98" s="418">
        <v>43923</v>
      </c>
      <c r="BH98" s="419">
        <v>38.19587903</v>
      </c>
      <c r="BI98" s="419"/>
      <c r="BJ98" s="418">
        <v>43927</v>
      </c>
      <c r="BK98" s="419">
        <v>26.883461520000001</v>
      </c>
      <c r="BL98" s="419"/>
      <c r="BM98" s="418">
        <v>43921</v>
      </c>
      <c r="BN98" s="419">
        <v>36.640655420000002</v>
      </c>
      <c r="BO98" s="419"/>
      <c r="BP98" s="418">
        <v>43927</v>
      </c>
      <c r="BQ98" s="419">
        <v>34.96226557</v>
      </c>
      <c r="BR98" s="419"/>
      <c r="BS98" s="418">
        <v>43926</v>
      </c>
      <c r="BT98" s="419">
        <v>26.978969490000001</v>
      </c>
      <c r="BU98" s="419"/>
      <c r="BV98" s="418">
        <v>43927</v>
      </c>
      <c r="BW98" s="419">
        <v>16.348521739999999</v>
      </c>
      <c r="BX98" s="419"/>
      <c r="BY98" s="418">
        <v>43930</v>
      </c>
      <c r="BZ98" s="419">
        <v>24.170165950000001</v>
      </c>
      <c r="CA98" s="419"/>
      <c r="CB98" s="418">
        <v>43933</v>
      </c>
      <c r="CC98" s="419">
        <v>43.26163493</v>
      </c>
      <c r="CD98" s="419"/>
      <c r="CE98" s="418">
        <v>43928</v>
      </c>
      <c r="CF98" s="419">
        <v>23.00267556</v>
      </c>
      <c r="CG98" s="419"/>
      <c r="CH98" s="418">
        <v>43932</v>
      </c>
      <c r="CI98" s="419">
        <v>30.33575128</v>
      </c>
      <c r="CJ98" s="419"/>
      <c r="CK98" s="418">
        <v>43932</v>
      </c>
      <c r="CL98" s="419">
        <v>35.31372768</v>
      </c>
      <c r="CM98" s="419"/>
      <c r="CN98" s="418">
        <v>43923</v>
      </c>
      <c r="CO98" s="419">
        <v>48.336637469999999</v>
      </c>
      <c r="CP98" s="419"/>
      <c r="CQ98" s="418">
        <v>43928</v>
      </c>
      <c r="CR98" s="419">
        <v>37.063961259999999</v>
      </c>
      <c r="CS98" s="419"/>
      <c r="CT98" s="418">
        <v>43930</v>
      </c>
      <c r="CU98" s="419">
        <v>34.742462459999999</v>
      </c>
      <c r="CV98" s="419"/>
      <c r="CW98" s="418">
        <v>43925</v>
      </c>
      <c r="CX98" s="419">
        <v>51.980000250000003</v>
      </c>
      <c r="CY98" s="419"/>
      <c r="CZ98" s="418">
        <v>43930</v>
      </c>
      <c r="DA98" s="419">
        <v>28.03297044</v>
      </c>
      <c r="DB98" s="419"/>
      <c r="DC98" s="418">
        <v>43932</v>
      </c>
      <c r="DD98" s="419">
        <v>32.799098379999997</v>
      </c>
      <c r="DE98" s="419"/>
      <c r="DF98" s="418">
        <v>43933</v>
      </c>
      <c r="DG98" s="419">
        <v>31.936409690000001</v>
      </c>
      <c r="DH98" s="419"/>
      <c r="DI98" s="418">
        <v>43927</v>
      </c>
      <c r="DJ98" s="419">
        <v>45.083193209999997</v>
      </c>
      <c r="DK98" s="419"/>
      <c r="DL98" s="418">
        <v>43932</v>
      </c>
      <c r="DM98" s="419">
        <v>40.056681179999998</v>
      </c>
      <c r="DN98" s="419"/>
      <c r="DO98" s="418">
        <v>43932</v>
      </c>
      <c r="DP98" s="419">
        <v>27.49018225</v>
      </c>
      <c r="DQ98" s="419"/>
      <c r="DR98" s="418">
        <v>43932</v>
      </c>
      <c r="DS98" s="419">
        <v>21.341115970000001</v>
      </c>
      <c r="DT98" s="419"/>
      <c r="DU98" s="418">
        <v>43933</v>
      </c>
      <c r="DV98" s="419">
        <v>24.414067020000001</v>
      </c>
      <c r="DW98" s="419"/>
      <c r="DX98" s="418">
        <v>43931</v>
      </c>
      <c r="DY98" s="419">
        <v>45.360430110000003</v>
      </c>
      <c r="DZ98" s="419"/>
      <c r="EA98" s="418">
        <v>43932</v>
      </c>
      <c r="EB98" s="419">
        <v>30.78680125</v>
      </c>
      <c r="EC98" s="419"/>
      <c r="ED98" s="418">
        <v>43930</v>
      </c>
      <c r="EE98" s="419">
        <v>35.609966470000003</v>
      </c>
      <c r="EF98" s="419"/>
      <c r="EG98" s="418">
        <v>43930</v>
      </c>
      <c r="EH98" s="419">
        <v>38.186019360000003</v>
      </c>
      <c r="EI98" s="419"/>
      <c r="EJ98" s="418">
        <v>43933</v>
      </c>
      <c r="EK98" s="419">
        <v>30.241618630000001</v>
      </c>
      <c r="EL98" s="419"/>
      <c r="EM98" s="418">
        <v>43930</v>
      </c>
      <c r="EN98" s="419">
        <v>51.081862170000001</v>
      </c>
      <c r="EO98" s="419"/>
      <c r="EP98" s="418">
        <v>43926</v>
      </c>
      <c r="EQ98" s="419">
        <v>29.992523299999998</v>
      </c>
      <c r="ER98" s="419"/>
      <c r="ES98" s="418">
        <v>43932</v>
      </c>
      <c r="ET98" s="419">
        <v>14.94355768</v>
      </c>
      <c r="EU98" s="9"/>
      <c r="EV98" s="9"/>
    </row>
    <row r="99" spans="2:152">
      <c r="B99" s="418">
        <v>43930</v>
      </c>
      <c r="C99" s="419">
        <v>32.282884160000002</v>
      </c>
      <c r="D99" s="419"/>
      <c r="E99" s="418">
        <v>43933</v>
      </c>
      <c r="F99" s="419">
        <v>35.431843430000001</v>
      </c>
      <c r="G99" s="419"/>
      <c r="H99" s="418">
        <v>43931</v>
      </c>
      <c r="I99" s="419">
        <v>38.977410640000002</v>
      </c>
      <c r="J99" s="419"/>
      <c r="K99" s="418">
        <v>43929</v>
      </c>
      <c r="L99" s="419">
        <v>29.09478936</v>
      </c>
      <c r="M99" s="419"/>
      <c r="N99" s="418">
        <v>43932</v>
      </c>
      <c r="O99" s="419">
        <v>55.115606219999997</v>
      </c>
      <c r="P99" s="419"/>
      <c r="Q99" s="418">
        <v>43928</v>
      </c>
      <c r="R99" s="419">
        <v>39.48423433</v>
      </c>
      <c r="S99" s="419"/>
      <c r="T99" s="418">
        <v>43934</v>
      </c>
      <c r="U99" s="419">
        <v>44.132014920000003</v>
      </c>
      <c r="V99" s="419"/>
      <c r="W99" s="418">
        <v>43923</v>
      </c>
      <c r="X99" s="419">
        <v>37.970176029999998</v>
      </c>
      <c r="Y99" s="419"/>
      <c r="Z99" s="418">
        <v>43928</v>
      </c>
      <c r="AA99" s="419">
        <v>39.7414025</v>
      </c>
      <c r="AB99" s="419"/>
      <c r="AC99" s="418">
        <v>43928</v>
      </c>
      <c r="AD99" s="419">
        <v>33.638549179999998</v>
      </c>
      <c r="AE99" s="419"/>
      <c r="AF99" s="418">
        <v>43921</v>
      </c>
      <c r="AG99" s="419">
        <v>35.073800220000003</v>
      </c>
      <c r="AH99" s="419"/>
      <c r="AI99" s="418">
        <v>43928</v>
      </c>
      <c r="AJ99" s="419">
        <v>18.601484030000002</v>
      </c>
      <c r="AK99" s="419"/>
      <c r="AL99" s="418">
        <v>43922</v>
      </c>
      <c r="AM99" s="419">
        <v>53.253579719999998</v>
      </c>
      <c r="AN99" s="419"/>
      <c r="AO99" s="418">
        <v>43924</v>
      </c>
      <c r="AP99" s="419">
        <v>41.748814090000003</v>
      </c>
      <c r="AQ99" s="419"/>
      <c r="AR99" s="418">
        <v>43928</v>
      </c>
      <c r="AS99" s="419">
        <v>25.674307689999999</v>
      </c>
      <c r="AT99" s="419"/>
      <c r="AU99" s="418">
        <v>43929</v>
      </c>
      <c r="AV99" s="419">
        <v>28.132043339999999</v>
      </c>
      <c r="AW99" s="419"/>
      <c r="AX99" s="418">
        <v>43927</v>
      </c>
      <c r="AY99" s="419">
        <v>26.530191519999999</v>
      </c>
      <c r="AZ99" s="419"/>
      <c r="BA99" s="418">
        <v>43926</v>
      </c>
      <c r="BB99" s="419">
        <v>30.103953529999998</v>
      </c>
      <c r="BC99" s="419"/>
      <c r="BD99" s="418">
        <v>43927</v>
      </c>
      <c r="BE99" s="419">
        <v>35.489907289999998</v>
      </c>
      <c r="BF99" s="419"/>
      <c r="BG99" s="418">
        <v>43924</v>
      </c>
      <c r="BH99" s="419">
        <v>39.199296240000002</v>
      </c>
      <c r="BI99" s="419"/>
      <c r="BJ99" s="418">
        <v>43927</v>
      </c>
      <c r="BK99" s="419">
        <v>27.8822592</v>
      </c>
      <c r="BL99" s="419"/>
      <c r="BM99" s="418">
        <v>43921</v>
      </c>
      <c r="BN99" s="419">
        <v>37.873156629999997</v>
      </c>
      <c r="BO99" s="419"/>
      <c r="BP99" s="418">
        <v>43928</v>
      </c>
      <c r="BQ99" s="419">
        <v>35.923035349999999</v>
      </c>
      <c r="BR99" s="419"/>
      <c r="BS99" s="418">
        <v>43927</v>
      </c>
      <c r="BT99" s="419">
        <v>27.77864181</v>
      </c>
      <c r="BU99" s="419"/>
      <c r="BV99" s="418">
        <v>43928</v>
      </c>
      <c r="BW99" s="419">
        <v>16.887380329999999</v>
      </c>
      <c r="BX99" s="419"/>
      <c r="BY99" s="418">
        <v>43931</v>
      </c>
      <c r="BZ99" s="419">
        <v>24.946909089999998</v>
      </c>
      <c r="CA99" s="419"/>
      <c r="CB99" s="418">
        <v>43934</v>
      </c>
      <c r="CC99" s="419">
        <v>44.340765879999999</v>
      </c>
      <c r="CD99" s="419"/>
      <c r="CE99" s="418">
        <v>43929</v>
      </c>
      <c r="CF99" s="419">
        <v>23.72645842</v>
      </c>
      <c r="CG99" s="419"/>
      <c r="CH99" s="418">
        <v>43933</v>
      </c>
      <c r="CI99" s="419">
        <v>31.167133110000002</v>
      </c>
      <c r="CJ99" s="419"/>
      <c r="CK99" s="418">
        <v>43933</v>
      </c>
      <c r="CL99" s="419">
        <v>36.253469770000002</v>
      </c>
      <c r="CM99" s="419"/>
      <c r="CN99" s="418">
        <v>43924</v>
      </c>
      <c r="CO99" s="419">
        <v>49.765623929999997</v>
      </c>
      <c r="CP99" s="419"/>
      <c r="CQ99" s="418">
        <v>43929</v>
      </c>
      <c r="CR99" s="419">
        <v>38.176190200000001</v>
      </c>
      <c r="CS99" s="419"/>
      <c r="CT99" s="418">
        <v>43931</v>
      </c>
      <c r="CU99" s="419">
        <v>35.709174779999998</v>
      </c>
      <c r="CV99" s="419"/>
      <c r="CW99" s="418">
        <v>43926</v>
      </c>
      <c r="CX99" s="419">
        <v>53.623334040000003</v>
      </c>
      <c r="CY99" s="419"/>
      <c r="CZ99" s="418">
        <v>43931</v>
      </c>
      <c r="DA99" s="419">
        <v>28.809186579999999</v>
      </c>
      <c r="DB99" s="419"/>
      <c r="DC99" s="418">
        <v>43933</v>
      </c>
      <c r="DD99" s="419">
        <v>33.657359999999997</v>
      </c>
      <c r="DE99" s="419"/>
      <c r="DF99" s="418">
        <v>43934</v>
      </c>
      <c r="DG99" s="419">
        <v>32.740078789999998</v>
      </c>
      <c r="DH99" s="419"/>
      <c r="DI99" s="418">
        <v>43928</v>
      </c>
      <c r="DJ99" s="419">
        <v>46.349455769999999</v>
      </c>
      <c r="DK99" s="419"/>
      <c r="DL99" s="418">
        <v>43933</v>
      </c>
      <c r="DM99" s="419">
        <v>41.053783580000001</v>
      </c>
      <c r="DN99" s="419"/>
      <c r="DO99" s="418">
        <v>43933</v>
      </c>
      <c r="DP99" s="419">
        <v>28.209537260000001</v>
      </c>
      <c r="DQ99" s="419"/>
      <c r="DR99" s="418">
        <v>43933</v>
      </c>
      <c r="DS99" s="419">
        <v>21.921973019999999</v>
      </c>
      <c r="DT99" s="419"/>
      <c r="DU99" s="418">
        <v>43934</v>
      </c>
      <c r="DV99" s="419">
        <v>25.084360409999999</v>
      </c>
      <c r="DW99" s="419"/>
      <c r="DX99" s="418">
        <v>43932</v>
      </c>
      <c r="DY99" s="419">
        <v>46.433630530000002</v>
      </c>
      <c r="DZ99" s="419"/>
      <c r="EA99" s="418">
        <v>43933</v>
      </c>
      <c r="EB99" s="419">
        <v>31.613874719999998</v>
      </c>
      <c r="EC99" s="419"/>
      <c r="ED99" s="418">
        <v>43931</v>
      </c>
      <c r="EE99" s="419">
        <v>36.66254722</v>
      </c>
      <c r="EF99" s="419"/>
      <c r="EG99" s="418">
        <v>43931</v>
      </c>
      <c r="EH99" s="419">
        <v>39.266299600000004</v>
      </c>
      <c r="EI99" s="419"/>
      <c r="EJ99" s="418">
        <v>43934</v>
      </c>
      <c r="EK99" s="419">
        <v>31.017528129999999</v>
      </c>
      <c r="EL99" s="419"/>
      <c r="EM99" s="418">
        <v>43931</v>
      </c>
      <c r="EN99" s="419">
        <v>52.354727789999998</v>
      </c>
      <c r="EO99" s="419"/>
      <c r="EP99" s="418">
        <v>43927</v>
      </c>
      <c r="EQ99" s="419">
        <v>31.269305200000002</v>
      </c>
      <c r="ER99" s="419"/>
      <c r="ES99" s="418">
        <v>43933</v>
      </c>
      <c r="ET99" s="419">
        <v>15.35550593</v>
      </c>
      <c r="EU99" s="9"/>
      <c r="EV99" s="9"/>
    </row>
    <row r="100" spans="2:152">
      <c r="B100" s="418">
        <v>43931</v>
      </c>
      <c r="C100" s="419">
        <v>33.283210820000001</v>
      </c>
      <c r="D100" s="419"/>
      <c r="E100" s="418">
        <v>43934</v>
      </c>
      <c r="F100" s="419">
        <v>36.278038840000001</v>
      </c>
      <c r="G100" s="419"/>
      <c r="H100" s="418">
        <v>43932</v>
      </c>
      <c r="I100" s="419">
        <v>40.081779570000002</v>
      </c>
      <c r="J100" s="419"/>
      <c r="K100" s="418">
        <v>43930</v>
      </c>
      <c r="L100" s="419">
        <v>29.896840350000002</v>
      </c>
      <c r="M100" s="419"/>
      <c r="N100" s="418">
        <v>43933</v>
      </c>
      <c r="O100" s="419">
        <v>56.440704660000002</v>
      </c>
      <c r="P100" s="419"/>
      <c r="Q100" s="418">
        <v>43929</v>
      </c>
      <c r="R100" s="419">
        <v>40.45930439</v>
      </c>
      <c r="S100" s="419"/>
      <c r="T100" s="418">
        <v>43935</v>
      </c>
      <c r="U100" s="419">
        <v>44.930656939999999</v>
      </c>
      <c r="V100" s="419"/>
      <c r="W100" s="418">
        <v>43923</v>
      </c>
      <c r="X100" s="419">
        <v>39.126761610000003</v>
      </c>
      <c r="Y100" s="419"/>
      <c r="Z100" s="418">
        <v>43929</v>
      </c>
      <c r="AA100" s="419">
        <v>40.68847401</v>
      </c>
      <c r="AB100" s="419"/>
      <c r="AC100" s="418">
        <v>43929</v>
      </c>
      <c r="AD100" s="419">
        <v>34.823162119999999</v>
      </c>
      <c r="AE100" s="419"/>
      <c r="AF100" s="418">
        <v>43922</v>
      </c>
      <c r="AG100" s="419">
        <v>36.307792390000003</v>
      </c>
      <c r="AH100" s="419"/>
      <c r="AI100" s="418">
        <v>43929</v>
      </c>
      <c r="AJ100" s="419">
        <v>19.142150869999998</v>
      </c>
      <c r="AK100" s="419"/>
      <c r="AL100" s="418">
        <v>43923</v>
      </c>
      <c r="AM100" s="419">
        <v>54.226127320000003</v>
      </c>
      <c r="AN100" s="419"/>
      <c r="AO100" s="418">
        <v>43925</v>
      </c>
      <c r="AP100" s="419">
        <v>42.715779359999999</v>
      </c>
      <c r="AQ100" s="419"/>
      <c r="AR100" s="418">
        <v>43929</v>
      </c>
      <c r="AS100" s="419">
        <v>26.258338460000001</v>
      </c>
      <c r="AT100" s="419"/>
      <c r="AU100" s="418">
        <v>43930</v>
      </c>
      <c r="AV100" s="419">
        <v>28.901841340000001</v>
      </c>
      <c r="AW100" s="419"/>
      <c r="AX100" s="418">
        <v>43927</v>
      </c>
      <c r="AY100" s="419">
        <v>27.379066009999999</v>
      </c>
      <c r="AZ100" s="419"/>
      <c r="BA100" s="418">
        <v>43927</v>
      </c>
      <c r="BB100" s="419">
        <v>30.908680499999999</v>
      </c>
      <c r="BC100" s="419"/>
      <c r="BD100" s="418">
        <v>43928</v>
      </c>
      <c r="BE100" s="419">
        <v>36.687527430000003</v>
      </c>
      <c r="BF100" s="419"/>
      <c r="BG100" s="418">
        <v>43925</v>
      </c>
      <c r="BH100" s="419">
        <v>40.434366439999998</v>
      </c>
      <c r="BI100" s="419"/>
      <c r="BJ100" s="418">
        <v>43928</v>
      </c>
      <c r="BK100" s="419">
        <v>28.765708709999998</v>
      </c>
      <c r="BL100" s="419"/>
      <c r="BM100" s="418">
        <v>43922</v>
      </c>
      <c r="BN100" s="419">
        <v>39.050635460000002</v>
      </c>
      <c r="BO100" s="419"/>
      <c r="BP100" s="418">
        <v>43929</v>
      </c>
      <c r="BQ100" s="419">
        <v>36.668298630000002</v>
      </c>
      <c r="BR100" s="419"/>
      <c r="BS100" s="418">
        <v>43928</v>
      </c>
      <c r="BT100" s="419">
        <v>28.77793269</v>
      </c>
      <c r="BU100" s="419"/>
      <c r="BV100" s="418">
        <v>43929</v>
      </c>
      <c r="BW100" s="419">
        <v>17.387749029999998</v>
      </c>
      <c r="BX100" s="419"/>
      <c r="BY100" s="418">
        <v>43932</v>
      </c>
      <c r="BZ100" s="419">
        <v>25.640429749999999</v>
      </c>
      <c r="CA100" s="419"/>
      <c r="CB100" s="418">
        <v>43935</v>
      </c>
      <c r="CC100" s="419">
        <v>45.225907739999997</v>
      </c>
      <c r="CD100" s="419"/>
      <c r="CE100" s="418">
        <v>43930</v>
      </c>
      <c r="CF100" s="419">
        <v>24.45024128</v>
      </c>
      <c r="CG100" s="419"/>
      <c r="CH100" s="418">
        <v>43934</v>
      </c>
      <c r="CI100" s="419">
        <v>31.915376760000001</v>
      </c>
      <c r="CJ100" s="419"/>
      <c r="CK100" s="418">
        <v>43934</v>
      </c>
      <c r="CL100" s="419">
        <v>37.082360940000001</v>
      </c>
      <c r="CM100" s="419"/>
      <c r="CN100" s="418">
        <v>43925</v>
      </c>
      <c r="CO100" s="419">
        <v>50.958831420000003</v>
      </c>
      <c r="CP100" s="419"/>
      <c r="CQ100" s="418">
        <v>43930</v>
      </c>
      <c r="CR100" s="419">
        <v>39.288419140000002</v>
      </c>
      <c r="CS100" s="419"/>
      <c r="CT100" s="418">
        <v>43932</v>
      </c>
      <c r="CU100" s="419">
        <v>36.648266749999998</v>
      </c>
      <c r="CV100" s="419"/>
      <c r="CW100" s="418">
        <v>43927</v>
      </c>
      <c r="CX100" s="419">
        <v>55.012066820000001</v>
      </c>
      <c r="CY100" s="419"/>
      <c r="CZ100" s="418">
        <v>43932</v>
      </c>
      <c r="DA100" s="419">
        <v>29.86237521</v>
      </c>
      <c r="DB100" s="419"/>
      <c r="DC100" s="418">
        <v>43934</v>
      </c>
      <c r="DD100" s="419">
        <v>34.487908949999998</v>
      </c>
      <c r="DE100" s="419"/>
      <c r="DF100" s="418">
        <v>43935</v>
      </c>
      <c r="DG100" s="419">
        <v>33.5437479</v>
      </c>
      <c r="DH100" s="419"/>
      <c r="DI100" s="418">
        <v>43928</v>
      </c>
      <c r="DJ100" s="419">
        <v>47.437650150000003</v>
      </c>
      <c r="DK100" s="419"/>
      <c r="DL100" s="418">
        <v>43934</v>
      </c>
      <c r="DM100" s="419">
        <v>41.967794120000001</v>
      </c>
      <c r="DN100" s="419"/>
      <c r="DO100" s="418">
        <v>43934</v>
      </c>
      <c r="DP100" s="419">
        <v>28.845793789999998</v>
      </c>
      <c r="DQ100" s="419"/>
      <c r="DR100" s="418">
        <v>43934</v>
      </c>
      <c r="DS100" s="419">
        <v>22.502830060000001</v>
      </c>
      <c r="DT100" s="419"/>
      <c r="DU100" s="418">
        <v>43935</v>
      </c>
      <c r="DV100" s="419">
        <v>25.949667139999999</v>
      </c>
      <c r="DW100" s="419"/>
      <c r="DX100" s="418">
        <v>43933</v>
      </c>
      <c r="DY100" s="419">
        <v>47.531789109999998</v>
      </c>
      <c r="DZ100" s="419"/>
      <c r="EA100" s="418">
        <v>43934</v>
      </c>
      <c r="EB100" s="419">
        <v>32.35832319</v>
      </c>
      <c r="EC100" s="419"/>
      <c r="ED100" s="418">
        <v>43932</v>
      </c>
      <c r="EE100" s="419">
        <v>37.438133030000003</v>
      </c>
      <c r="EF100" s="419"/>
      <c r="EG100" s="418">
        <v>43932</v>
      </c>
      <c r="EH100" s="419">
        <v>40.20808237</v>
      </c>
      <c r="EI100" s="419"/>
      <c r="EJ100" s="418">
        <v>43935</v>
      </c>
      <c r="EK100" s="419">
        <v>31.904182720000001</v>
      </c>
      <c r="EL100" s="419"/>
      <c r="EM100" s="418">
        <v>43932</v>
      </c>
      <c r="EN100" s="419">
        <v>53.48408405</v>
      </c>
      <c r="EO100" s="419"/>
      <c r="EP100" s="418">
        <v>43928</v>
      </c>
      <c r="EQ100" s="419">
        <v>32.594340099999997</v>
      </c>
      <c r="ER100" s="419"/>
      <c r="ES100" s="418">
        <v>43934</v>
      </c>
      <c r="ET100" s="419">
        <v>15.71234469</v>
      </c>
      <c r="EU100" s="9"/>
      <c r="EV100" s="9"/>
    </row>
    <row r="101" spans="2:152">
      <c r="B101" s="418">
        <v>43932</v>
      </c>
      <c r="C101" s="419">
        <v>34.039013189999999</v>
      </c>
      <c r="D101" s="419"/>
      <c r="E101" s="418">
        <v>43935</v>
      </c>
      <c r="F101" s="419">
        <v>37.083383429999998</v>
      </c>
      <c r="G101" s="419"/>
      <c r="H101" s="418">
        <v>43933</v>
      </c>
      <c r="I101" s="419">
        <v>41.173598849999998</v>
      </c>
      <c r="J101" s="419"/>
      <c r="K101" s="418">
        <v>43931</v>
      </c>
      <c r="L101" s="419">
        <v>30.552184960000002</v>
      </c>
      <c r="M101" s="419"/>
      <c r="N101" s="418">
        <v>43934</v>
      </c>
      <c r="O101" s="419">
        <v>57.434528499999999</v>
      </c>
      <c r="P101" s="419"/>
      <c r="Q101" s="418">
        <v>43930</v>
      </c>
      <c r="R101" s="419">
        <v>41.643318039999997</v>
      </c>
      <c r="S101" s="419"/>
      <c r="T101" s="418">
        <v>43936</v>
      </c>
      <c r="U101" s="419">
        <v>45.729298960000001</v>
      </c>
      <c r="V101" s="419"/>
      <c r="W101" s="418">
        <v>43924</v>
      </c>
      <c r="X101" s="419">
        <v>40.36049525</v>
      </c>
      <c r="Y101" s="419"/>
      <c r="Z101" s="418">
        <v>43930</v>
      </c>
      <c r="AA101" s="419">
        <v>41.67197135</v>
      </c>
      <c r="AB101" s="419"/>
      <c r="AC101" s="418">
        <v>43930</v>
      </c>
      <c r="AD101" s="419">
        <v>35.668667239999998</v>
      </c>
      <c r="AE101" s="419"/>
      <c r="AF101" s="418">
        <v>43923</v>
      </c>
      <c r="AG101" s="419">
        <v>37.495469849999999</v>
      </c>
      <c r="AH101" s="419"/>
      <c r="AI101" s="418">
        <v>43930</v>
      </c>
      <c r="AJ101" s="419">
        <v>19.682817719999999</v>
      </c>
      <c r="AK101" s="419"/>
      <c r="AL101" s="418">
        <v>43924</v>
      </c>
      <c r="AM101" s="419">
        <v>55.108624229999997</v>
      </c>
      <c r="AN101" s="419"/>
      <c r="AO101" s="418">
        <v>43926</v>
      </c>
      <c r="AP101" s="419">
        <v>43.82578651</v>
      </c>
      <c r="AQ101" s="419"/>
      <c r="AR101" s="418">
        <v>43929</v>
      </c>
      <c r="AS101" s="419">
        <v>27.21123077</v>
      </c>
      <c r="AT101" s="419"/>
      <c r="AU101" s="418">
        <v>43931</v>
      </c>
      <c r="AV101" s="419">
        <v>29.486887809999999</v>
      </c>
      <c r="AW101" s="419"/>
      <c r="AX101" s="418">
        <v>43928</v>
      </c>
      <c r="AY101" s="419">
        <v>28.150646810000001</v>
      </c>
      <c r="AZ101" s="419"/>
      <c r="BA101" s="418">
        <v>43928</v>
      </c>
      <c r="BB101" s="419">
        <v>31.837211620000001</v>
      </c>
      <c r="BC101" s="419"/>
      <c r="BD101" s="418">
        <v>43929</v>
      </c>
      <c r="BE101" s="419">
        <v>37.48568951</v>
      </c>
      <c r="BF101" s="419"/>
      <c r="BG101" s="418">
        <v>43926</v>
      </c>
      <c r="BH101" s="419">
        <v>41.746674910000003</v>
      </c>
      <c r="BI101" s="419"/>
      <c r="BJ101" s="418">
        <v>43929</v>
      </c>
      <c r="BK101" s="419">
        <v>29.687607610000001</v>
      </c>
      <c r="BL101" s="419"/>
      <c r="BM101" s="418">
        <v>43923</v>
      </c>
      <c r="BN101" s="419">
        <v>40.261127709999997</v>
      </c>
      <c r="BO101" s="419"/>
      <c r="BP101" s="418">
        <v>43930</v>
      </c>
      <c r="BQ101" s="419">
        <v>37.844574899999998</v>
      </c>
      <c r="BR101" s="419"/>
      <c r="BS101" s="418">
        <v>43929</v>
      </c>
      <c r="BT101" s="419">
        <v>29.439457170000001</v>
      </c>
      <c r="BU101" s="419"/>
      <c r="BV101" s="418">
        <v>43930</v>
      </c>
      <c r="BW101" s="419">
        <v>17.888117730000001</v>
      </c>
      <c r="BX101" s="419"/>
      <c r="BY101" s="418">
        <v>43933</v>
      </c>
      <c r="BZ101" s="419">
        <v>26.33395041</v>
      </c>
      <c r="CA101" s="419"/>
      <c r="CB101" s="418">
        <v>43936</v>
      </c>
      <c r="CC101" s="419">
        <v>45.97248596</v>
      </c>
      <c r="CD101" s="419"/>
      <c r="CE101" s="418">
        <v>43931</v>
      </c>
      <c r="CF101" s="419">
        <v>25.17402414</v>
      </c>
      <c r="CG101" s="419"/>
      <c r="CH101" s="418">
        <v>43935</v>
      </c>
      <c r="CI101" s="419">
        <v>32.66362041</v>
      </c>
      <c r="CJ101" s="419"/>
      <c r="CK101" s="418">
        <v>43935</v>
      </c>
      <c r="CL101" s="419">
        <v>37.883539390000003</v>
      </c>
      <c r="CM101" s="419"/>
      <c r="CN101" s="418">
        <v>43926</v>
      </c>
      <c r="CO101" s="419">
        <v>52.325342550000002</v>
      </c>
      <c r="CP101" s="419"/>
      <c r="CQ101" s="418">
        <v>43931</v>
      </c>
      <c r="CR101" s="419">
        <v>40.317230899999998</v>
      </c>
      <c r="CS101" s="419"/>
      <c r="CT101" s="418">
        <v>43933</v>
      </c>
      <c r="CU101" s="419">
        <v>37.532118019999999</v>
      </c>
      <c r="CV101" s="419"/>
      <c r="CW101" s="418">
        <v>43928</v>
      </c>
      <c r="CX101" s="419">
        <v>56.248038999999999</v>
      </c>
      <c r="CY101" s="419"/>
      <c r="CZ101" s="418">
        <v>43933</v>
      </c>
      <c r="DA101" s="419">
        <v>30.693985850000001</v>
      </c>
      <c r="DB101" s="419"/>
      <c r="DC101" s="418">
        <v>43935</v>
      </c>
      <c r="DD101" s="419">
        <v>35.263032559999999</v>
      </c>
      <c r="DE101" s="419"/>
      <c r="DF101" s="418">
        <v>43936</v>
      </c>
      <c r="DG101" s="419">
        <v>34.264278820000001</v>
      </c>
      <c r="DH101" s="419"/>
      <c r="DI101" s="418">
        <v>43930</v>
      </c>
      <c r="DJ101" s="419">
        <v>48.961122289999999</v>
      </c>
      <c r="DK101" s="419"/>
      <c r="DL101" s="418">
        <v>43935</v>
      </c>
      <c r="DM101" s="419">
        <v>42.881804649999999</v>
      </c>
      <c r="DN101" s="419"/>
      <c r="DO101" s="418">
        <v>43935</v>
      </c>
      <c r="DP101" s="419">
        <v>29.454350829999999</v>
      </c>
      <c r="DQ101" s="419"/>
      <c r="DR101" s="418">
        <v>43935</v>
      </c>
      <c r="DS101" s="419">
        <v>23.028288029999999</v>
      </c>
      <c r="DT101" s="419"/>
      <c r="DU101" s="418">
        <v>43936</v>
      </c>
      <c r="DV101" s="419">
        <v>26.703537669999999</v>
      </c>
      <c r="DW101" s="419"/>
      <c r="DX101" s="418">
        <v>43934</v>
      </c>
      <c r="DY101" s="419">
        <v>48.480198790000003</v>
      </c>
      <c r="DZ101" s="419"/>
      <c r="EA101" s="418">
        <v>43935</v>
      </c>
      <c r="EB101" s="419">
        <v>32.992605019999999</v>
      </c>
      <c r="EC101" s="419"/>
      <c r="ED101" s="418">
        <v>43933</v>
      </c>
      <c r="EE101" s="419">
        <v>38.213718849999999</v>
      </c>
      <c r="EF101" s="419"/>
      <c r="EG101" s="418">
        <v>43933</v>
      </c>
      <c r="EH101" s="419">
        <v>41.23296363</v>
      </c>
      <c r="EI101" s="419"/>
      <c r="EJ101" s="418">
        <v>43936</v>
      </c>
      <c r="EK101" s="419">
        <v>32.569347129999997</v>
      </c>
      <c r="EL101" s="419"/>
      <c r="EM101" s="418">
        <v>43933</v>
      </c>
      <c r="EN101" s="419">
        <v>54.351379739999999</v>
      </c>
      <c r="EO101" s="419"/>
      <c r="EP101" s="418">
        <v>43929</v>
      </c>
      <c r="EQ101" s="419">
        <v>33.9262801</v>
      </c>
      <c r="ER101" s="419"/>
      <c r="ES101" s="418">
        <v>43935</v>
      </c>
      <c r="ET101" s="419">
        <v>16.09673819</v>
      </c>
      <c r="EU101" s="9"/>
      <c r="EV101" s="9"/>
    </row>
    <row r="102" spans="2:152">
      <c r="B102" s="418">
        <v>43933</v>
      </c>
      <c r="C102" s="419">
        <v>34.872618750000001</v>
      </c>
      <c r="D102" s="419"/>
      <c r="E102" s="418">
        <v>43936</v>
      </c>
      <c r="F102" s="419">
        <v>37.853713050000003</v>
      </c>
      <c r="G102" s="419"/>
      <c r="H102" s="418">
        <v>43934</v>
      </c>
      <c r="I102" s="419">
        <v>42.171295790000002</v>
      </c>
      <c r="J102" s="419"/>
      <c r="K102" s="418">
        <v>43932</v>
      </c>
      <c r="L102" s="419">
        <v>31.208370290000001</v>
      </c>
      <c r="M102" s="419"/>
      <c r="N102" s="418">
        <v>43935</v>
      </c>
      <c r="O102" s="419">
        <v>58.718217619999997</v>
      </c>
      <c r="P102" s="419"/>
      <c r="Q102" s="418">
        <v>43932</v>
      </c>
      <c r="R102" s="419">
        <v>42.966627410000001</v>
      </c>
      <c r="S102" s="419"/>
      <c r="T102" s="418">
        <v>43938</v>
      </c>
      <c r="U102" s="419">
        <v>46.558700569999999</v>
      </c>
      <c r="V102" s="419"/>
      <c r="W102" s="418">
        <v>43925</v>
      </c>
      <c r="X102" s="419">
        <v>41.671392840000003</v>
      </c>
      <c r="Y102" s="419"/>
      <c r="Z102" s="418">
        <v>43931</v>
      </c>
      <c r="AA102" s="419">
        <v>42.473339559999999</v>
      </c>
      <c r="AB102" s="419"/>
      <c r="AC102" s="418">
        <v>43931</v>
      </c>
      <c r="AD102" s="419">
        <v>36.629759139999997</v>
      </c>
      <c r="AE102" s="419"/>
      <c r="AF102" s="418">
        <v>43924</v>
      </c>
      <c r="AG102" s="419">
        <v>38.588693360000001</v>
      </c>
      <c r="AH102" s="419"/>
      <c r="AI102" s="418">
        <v>43931</v>
      </c>
      <c r="AJ102" s="419">
        <v>20.184865500000001</v>
      </c>
      <c r="AK102" s="419"/>
      <c r="AL102" s="418">
        <v>43924</v>
      </c>
      <c r="AM102" s="419">
        <v>56.099181969999997</v>
      </c>
      <c r="AN102" s="419"/>
      <c r="AO102" s="418">
        <v>43927</v>
      </c>
      <c r="AP102" s="419">
        <v>45.045764810000001</v>
      </c>
      <c r="AQ102" s="419"/>
      <c r="AR102" s="418">
        <v>43930</v>
      </c>
      <c r="AS102" s="419">
        <v>27.902846149999998</v>
      </c>
      <c r="AT102" s="419"/>
      <c r="AU102" s="418">
        <v>43932</v>
      </c>
      <c r="AV102" s="419">
        <v>30.287477729999999</v>
      </c>
      <c r="AW102" s="419"/>
      <c r="AX102" s="418">
        <v>43929</v>
      </c>
      <c r="AY102" s="419">
        <v>28.92233907</v>
      </c>
      <c r="AZ102" s="419"/>
      <c r="BA102" s="418">
        <v>43929</v>
      </c>
      <c r="BB102" s="419">
        <v>32.76574274</v>
      </c>
      <c r="BC102" s="419"/>
      <c r="BD102" s="418">
        <v>43930</v>
      </c>
      <c r="BE102" s="419">
        <v>38.560382420000003</v>
      </c>
      <c r="BF102" s="419"/>
      <c r="BG102" s="418">
        <v>43927</v>
      </c>
      <c r="BH102" s="419">
        <v>42.595553719999998</v>
      </c>
      <c r="BI102" s="419"/>
      <c r="BJ102" s="418">
        <v>43930</v>
      </c>
      <c r="BK102" s="419">
        <v>30.57105713</v>
      </c>
      <c r="BL102" s="419"/>
      <c r="BM102" s="418">
        <v>43924</v>
      </c>
      <c r="BN102" s="419">
        <v>41.262534940000002</v>
      </c>
      <c r="BO102" s="419"/>
      <c r="BP102" s="418">
        <v>43931</v>
      </c>
      <c r="BQ102" s="419">
        <v>38.843834569999999</v>
      </c>
      <c r="BR102" s="419"/>
      <c r="BS102" s="418">
        <v>43930</v>
      </c>
      <c r="BT102" s="419">
        <v>30.392806289999999</v>
      </c>
      <c r="BU102" s="419"/>
      <c r="BV102" s="418">
        <v>43931</v>
      </c>
      <c r="BW102" s="419">
        <v>18.426976320000001</v>
      </c>
      <c r="BX102" s="419"/>
      <c r="BY102" s="418">
        <v>43934</v>
      </c>
      <c r="BZ102" s="419">
        <v>26.999730249999999</v>
      </c>
      <c r="CA102" s="419"/>
      <c r="CB102" s="418">
        <v>43937</v>
      </c>
      <c r="CC102" s="419">
        <v>46.69135146</v>
      </c>
      <c r="CD102" s="419"/>
      <c r="CE102" s="418">
        <v>43932</v>
      </c>
      <c r="CF102" s="419">
        <v>25.897807</v>
      </c>
      <c r="CG102" s="419"/>
      <c r="CH102" s="418">
        <v>43936</v>
      </c>
      <c r="CI102" s="419">
        <v>33.384151330000002</v>
      </c>
      <c r="CJ102" s="419"/>
      <c r="CK102" s="418">
        <v>43936</v>
      </c>
      <c r="CL102" s="419">
        <v>38.629292380000003</v>
      </c>
      <c r="CM102" s="419"/>
      <c r="CN102" s="418">
        <v>43927</v>
      </c>
      <c r="CO102" s="419">
        <v>53.573965889999997</v>
      </c>
      <c r="CP102" s="419"/>
      <c r="CQ102" s="418">
        <v>43932</v>
      </c>
      <c r="CR102" s="419">
        <v>41.318236949999999</v>
      </c>
      <c r="CS102" s="419"/>
      <c r="CT102" s="418">
        <v>43934</v>
      </c>
      <c r="CU102" s="419">
        <v>38.388348929999999</v>
      </c>
      <c r="CV102" s="419"/>
      <c r="CW102" s="418">
        <v>43929</v>
      </c>
      <c r="CX102" s="419">
        <v>57.553447820000002</v>
      </c>
      <c r="CY102" s="419"/>
      <c r="CZ102" s="418">
        <v>43934</v>
      </c>
      <c r="DA102" s="419">
        <v>31.44250473</v>
      </c>
      <c r="DB102" s="419"/>
      <c r="DC102" s="418">
        <v>43936</v>
      </c>
      <c r="DD102" s="419">
        <v>36.01044349</v>
      </c>
      <c r="DE102" s="419"/>
      <c r="DF102" s="418">
        <v>43937</v>
      </c>
      <c r="DG102" s="419">
        <v>34.984809740000003</v>
      </c>
      <c r="DH102" s="419"/>
      <c r="DI102" s="418">
        <v>43931</v>
      </c>
      <c r="DJ102" s="419">
        <v>50.253765319999999</v>
      </c>
      <c r="DK102" s="419"/>
      <c r="DL102" s="418">
        <v>43936</v>
      </c>
      <c r="DM102" s="419">
        <v>43.740420610000001</v>
      </c>
      <c r="DN102" s="419"/>
      <c r="DO102" s="418">
        <v>43936</v>
      </c>
      <c r="DP102" s="419">
        <v>30.00750888</v>
      </c>
      <c r="DQ102" s="419"/>
      <c r="DR102" s="418">
        <v>43936</v>
      </c>
      <c r="DS102" s="419">
        <v>23.553745989999999</v>
      </c>
      <c r="DT102" s="419"/>
      <c r="DU102" s="418">
        <v>43937</v>
      </c>
      <c r="DV102" s="419">
        <v>27.290253910000001</v>
      </c>
      <c r="DW102" s="419"/>
      <c r="DX102" s="418">
        <v>43935</v>
      </c>
      <c r="DY102" s="419">
        <v>49.42860846</v>
      </c>
      <c r="DZ102" s="419"/>
      <c r="EA102" s="418">
        <v>43936</v>
      </c>
      <c r="EB102" s="419">
        <v>33.626886849999998</v>
      </c>
      <c r="EC102" s="419"/>
      <c r="ED102" s="418">
        <v>43934</v>
      </c>
      <c r="EE102" s="419">
        <v>38.961605169999999</v>
      </c>
      <c r="EF102" s="419"/>
      <c r="EG102" s="418">
        <v>43934</v>
      </c>
      <c r="EH102" s="419">
        <v>42.119347419999997</v>
      </c>
      <c r="EI102" s="419"/>
      <c r="EJ102" s="418">
        <v>43937</v>
      </c>
      <c r="EK102" s="419">
        <v>33.262197810000004</v>
      </c>
      <c r="EL102" s="419"/>
      <c r="EM102" s="418">
        <v>43934</v>
      </c>
      <c r="EN102" s="419">
        <v>55.27483127</v>
      </c>
      <c r="EO102" s="419"/>
      <c r="EP102" s="418">
        <v>43930</v>
      </c>
      <c r="EQ102" s="419">
        <v>35.299650700000001</v>
      </c>
      <c r="ER102" s="419"/>
      <c r="ES102" s="418">
        <v>43936</v>
      </c>
      <c r="ET102" s="419">
        <v>16.481131699999999</v>
      </c>
      <c r="EU102" s="9"/>
      <c r="EV102" s="9"/>
    </row>
    <row r="103" spans="2:152">
      <c r="B103" s="418">
        <v>43934</v>
      </c>
      <c r="C103" s="419">
        <v>35.561732669999998</v>
      </c>
      <c r="D103" s="419"/>
      <c r="E103" s="418">
        <v>43937</v>
      </c>
      <c r="F103" s="419">
        <v>38.565684359999999</v>
      </c>
      <c r="G103" s="419"/>
      <c r="H103" s="418">
        <v>43935</v>
      </c>
      <c r="I103" s="419">
        <v>43.118794129999998</v>
      </c>
      <c r="J103" s="419"/>
      <c r="K103" s="418">
        <v>43933</v>
      </c>
      <c r="L103" s="419">
        <v>31.995288250000002</v>
      </c>
      <c r="M103" s="419"/>
      <c r="N103" s="418">
        <v>43936</v>
      </c>
      <c r="O103" s="419">
        <v>59.712041450000001</v>
      </c>
      <c r="P103" s="419"/>
      <c r="Q103" s="418">
        <v>43933</v>
      </c>
      <c r="R103" s="419">
        <v>44.011345339999998</v>
      </c>
      <c r="S103" s="419"/>
      <c r="T103" s="418">
        <v>43939</v>
      </c>
      <c r="U103" s="419">
        <v>47.23430424</v>
      </c>
      <c r="V103" s="419"/>
      <c r="W103" s="418">
        <v>43926</v>
      </c>
      <c r="X103" s="419">
        <v>42.84332861</v>
      </c>
      <c r="Y103" s="419"/>
      <c r="Z103" s="418">
        <v>43932</v>
      </c>
      <c r="AA103" s="419">
        <v>43.383985240000001</v>
      </c>
      <c r="AB103" s="419"/>
      <c r="AC103" s="418">
        <v>43932</v>
      </c>
      <c r="AD103" s="419">
        <v>37.398206399999999</v>
      </c>
      <c r="AE103" s="419"/>
      <c r="AF103" s="418">
        <v>43925</v>
      </c>
      <c r="AG103" s="419">
        <v>39.701537479999999</v>
      </c>
      <c r="AH103" s="419"/>
      <c r="AI103" s="418">
        <v>43932</v>
      </c>
      <c r="AJ103" s="419">
        <v>20.76415141</v>
      </c>
      <c r="AK103" s="419"/>
      <c r="AL103" s="418">
        <v>43925</v>
      </c>
      <c r="AM103" s="419">
        <v>57.035709300000001</v>
      </c>
      <c r="AN103" s="419"/>
      <c r="AO103" s="418">
        <v>43928</v>
      </c>
      <c r="AP103" s="419">
        <v>46.634067020000003</v>
      </c>
      <c r="AQ103" s="419"/>
      <c r="AR103" s="418">
        <v>43931</v>
      </c>
      <c r="AS103" s="419">
        <v>28.594461540000001</v>
      </c>
      <c r="AT103" s="419"/>
      <c r="AU103" s="418">
        <v>43933</v>
      </c>
      <c r="AV103" s="419">
        <v>31.05727572</v>
      </c>
      <c r="AW103" s="419"/>
      <c r="AX103" s="418">
        <v>43930</v>
      </c>
      <c r="AY103" s="419">
        <v>29.77121357</v>
      </c>
      <c r="AZ103" s="419"/>
      <c r="BA103" s="418">
        <v>43930</v>
      </c>
      <c r="BB103" s="419">
        <v>33.77165145</v>
      </c>
      <c r="BC103" s="419"/>
      <c r="BD103" s="418">
        <v>43931</v>
      </c>
      <c r="BE103" s="419">
        <v>39.573695979999997</v>
      </c>
      <c r="BF103" s="419"/>
      <c r="BG103" s="418">
        <v>43927</v>
      </c>
      <c r="BH103" s="419">
        <v>43.83062391</v>
      </c>
      <c r="BI103" s="419"/>
      <c r="BJ103" s="418">
        <v>43931</v>
      </c>
      <c r="BK103" s="419">
        <v>31.339158470000001</v>
      </c>
      <c r="BL103" s="419"/>
      <c r="BM103" s="418">
        <v>43925</v>
      </c>
      <c r="BN103" s="419">
        <v>42.495036140000003</v>
      </c>
      <c r="BO103" s="419"/>
      <c r="BP103" s="418">
        <v>43931</v>
      </c>
      <c r="BQ103" s="419">
        <v>39.727624550000002</v>
      </c>
      <c r="BR103" s="419"/>
      <c r="BS103" s="418">
        <v>43931</v>
      </c>
      <c r="BT103" s="419">
        <v>31.008435089999999</v>
      </c>
      <c r="BU103" s="419"/>
      <c r="BV103" s="418">
        <v>43932</v>
      </c>
      <c r="BW103" s="419">
        <v>18.85036522</v>
      </c>
      <c r="BX103" s="419"/>
      <c r="BY103" s="418">
        <v>43935</v>
      </c>
      <c r="BZ103" s="419">
        <v>27.665510080000001</v>
      </c>
      <c r="CA103" s="419"/>
      <c r="CB103" s="418">
        <v>43938</v>
      </c>
      <c r="CC103" s="419">
        <v>47.271653309999998</v>
      </c>
      <c r="CD103" s="419"/>
      <c r="CE103" s="418">
        <v>43933</v>
      </c>
      <c r="CF103" s="419">
        <v>26.53817286</v>
      </c>
      <c r="CG103" s="419"/>
      <c r="CH103" s="418">
        <v>43937</v>
      </c>
      <c r="CI103" s="419">
        <v>34.07696953</v>
      </c>
      <c r="CJ103" s="419"/>
      <c r="CK103" s="418">
        <v>43937</v>
      </c>
      <c r="CL103" s="419">
        <v>39.291907180000003</v>
      </c>
      <c r="CM103" s="419"/>
      <c r="CN103" s="418">
        <v>43928</v>
      </c>
      <c r="CO103" s="419">
        <v>54.843458499999997</v>
      </c>
      <c r="CP103" s="419"/>
      <c r="CQ103" s="418">
        <v>43933</v>
      </c>
      <c r="CR103" s="419">
        <v>42.291437270000003</v>
      </c>
      <c r="CS103" s="419"/>
      <c r="CT103" s="418">
        <v>43935</v>
      </c>
      <c r="CU103" s="419">
        <v>39.216959490000001</v>
      </c>
      <c r="CV103" s="419"/>
      <c r="CW103" s="418">
        <v>43930</v>
      </c>
      <c r="CX103" s="419">
        <v>58.71998335</v>
      </c>
      <c r="CY103" s="419"/>
      <c r="CZ103" s="418">
        <v>43935</v>
      </c>
      <c r="DA103" s="419">
        <v>32.052537360000002</v>
      </c>
      <c r="DB103" s="419"/>
      <c r="DC103" s="418">
        <v>43937</v>
      </c>
      <c r="DD103" s="419">
        <v>36.674716410000002</v>
      </c>
      <c r="DE103" s="419"/>
      <c r="DF103" s="418">
        <v>43938</v>
      </c>
      <c r="DG103" s="419">
        <v>35.76076612</v>
      </c>
      <c r="DH103" s="419"/>
      <c r="DI103" s="418">
        <v>43932</v>
      </c>
      <c r="DJ103" s="419">
        <v>51.343278730000002</v>
      </c>
      <c r="DK103" s="419"/>
      <c r="DL103" s="418">
        <v>43937</v>
      </c>
      <c r="DM103" s="419">
        <v>44.48824741</v>
      </c>
      <c r="DN103" s="419"/>
      <c r="DO103" s="418">
        <v>43937</v>
      </c>
      <c r="DP103" s="419">
        <v>30.53296744</v>
      </c>
      <c r="DQ103" s="419"/>
      <c r="DR103" s="418">
        <v>43937</v>
      </c>
      <c r="DS103" s="419">
        <v>24.05150441</v>
      </c>
      <c r="DT103" s="419"/>
      <c r="DU103" s="418">
        <v>43938</v>
      </c>
      <c r="DV103" s="419">
        <v>27.904829209999999</v>
      </c>
      <c r="DW103" s="419"/>
      <c r="DX103" s="418">
        <v>43936</v>
      </c>
      <c r="DY103" s="419">
        <v>50.202311090000002</v>
      </c>
      <c r="DZ103" s="419"/>
      <c r="EA103" s="418">
        <v>43937</v>
      </c>
      <c r="EB103" s="419">
        <v>34.261168679999997</v>
      </c>
      <c r="EC103" s="419"/>
      <c r="ED103" s="418">
        <v>43935</v>
      </c>
      <c r="EE103" s="419">
        <v>39.737190990000002</v>
      </c>
      <c r="EF103" s="419"/>
      <c r="EG103" s="418">
        <v>43935</v>
      </c>
      <c r="EH103" s="419">
        <v>43.061130200000001</v>
      </c>
      <c r="EI103" s="419"/>
      <c r="EJ103" s="418">
        <v>43938</v>
      </c>
      <c r="EK103" s="419">
        <v>33.871989679999999</v>
      </c>
      <c r="EL103" s="419"/>
      <c r="EM103" s="418">
        <v>43935</v>
      </c>
      <c r="EN103" s="419">
        <v>56.273157240000003</v>
      </c>
      <c r="EO103" s="419"/>
      <c r="EP103" s="418">
        <v>43931</v>
      </c>
      <c r="EQ103" s="419">
        <v>36.486500909999997</v>
      </c>
      <c r="ER103" s="419"/>
      <c r="ES103" s="418">
        <v>43937</v>
      </c>
      <c r="ET103" s="419">
        <v>16.810415710000001</v>
      </c>
      <c r="EU103" s="9"/>
      <c r="EV103" s="9"/>
    </row>
    <row r="104" spans="2:152">
      <c r="B104" s="418">
        <v>43935</v>
      </c>
      <c r="C104" s="419">
        <v>36.228617110000002</v>
      </c>
      <c r="D104" s="419"/>
      <c r="E104" s="418">
        <v>43938</v>
      </c>
      <c r="F104" s="419">
        <v>39.242640680000001</v>
      </c>
      <c r="G104" s="419"/>
      <c r="H104" s="418">
        <v>43937</v>
      </c>
      <c r="I104" s="419">
        <v>43.978444949999997</v>
      </c>
      <c r="J104" s="419"/>
      <c r="K104" s="418">
        <v>43933</v>
      </c>
      <c r="L104" s="419">
        <v>32.913359200000002</v>
      </c>
      <c r="M104" s="419"/>
      <c r="N104" s="418">
        <v>43937</v>
      </c>
      <c r="O104" s="419">
        <v>60.664455959999998</v>
      </c>
      <c r="P104" s="419"/>
      <c r="Q104" s="418">
        <v>43934</v>
      </c>
      <c r="R104" s="419">
        <v>45.038651299999998</v>
      </c>
      <c r="S104" s="419"/>
      <c r="T104" s="418">
        <v>43940</v>
      </c>
      <c r="U104" s="419">
        <v>47.909907910000001</v>
      </c>
      <c r="V104" s="419"/>
      <c r="W104" s="418">
        <v>43927</v>
      </c>
      <c r="X104" s="419">
        <v>43.778835829999998</v>
      </c>
      <c r="Y104" s="419"/>
      <c r="Z104" s="418">
        <v>43932</v>
      </c>
      <c r="AA104" s="419">
        <v>44.476760069999997</v>
      </c>
      <c r="AB104" s="419"/>
      <c r="AC104" s="418">
        <v>43933</v>
      </c>
      <c r="AD104" s="419">
        <v>38.243711519999998</v>
      </c>
      <c r="AE104" s="419"/>
      <c r="AF104" s="418">
        <v>43926</v>
      </c>
      <c r="AG104" s="419">
        <v>40.9510212</v>
      </c>
      <c r="AH104" s="419"/>
      <c r="AI104" s="418">
        <v>43932</v>
      </c>
      <c r="AJ104" s="419">
        <v>21.266199189999998</v>
      </c>
      <c r="AK104" s="419"/>
      <c r="AL104" s="418">
        <v>43926</v>
      </c>
      <c r="AM104" s="419">
        <v>58.008256899999999</v>
      </c>
      <c r="AN104" s="419"/>
      <c r="AO104" s="418">
        <v>43929</v>
      </c>
      <c r="AP104" s="419">
        <v>47.941982529999997</v>
      </c>
      <c r="AQ104" s="419"/>
      <c r="AR104" s="418">
        <v>43932</v>
      </c>
      <c r="AS104" s="419">
        <v>29.362923080000002</v>
      </c>
      <c r="AT104" s="419"/>
      <c r="AU104" s="418">
        <v>43933</v>
      </c>
      <c r="AV104" s="419">
        <v>31.75009391</v>
      </c>
      <c r="AW104" s="419"/>
      <c r="AX104" s="418">
        <v>43931</v>
      </c>
      <c r="AY104" s="419">
        <v>30.46561213</v>
      </c>
      <c r="AZ104" s="419"/>
      <c r="BA104" s="418">
        <v>43931</v>
      </c>
      <c r="BB104" s="419">
        <v>34.49900083</v>
      </c>
      <c r="BC104" s="419"/>
      <c r="BD104" s="418">
        <v>43932</v>
      </c>
      <c r="BE104" s="419">
        <v>40.371884680000001</v>
      </c>
      <c r="BF104" s="419"/>
      <c r="BG104" s="418">
        <v>43928</v>
      </c>
      <c r="BH104" s="419">
        <v>45.142932379999998</v>
      </c>
      <c r="BI104" s="419"/>
      <c r="BJ104" s="418">
        <v>43932</v>
      </c>
      <c r="BK104" s="419">
        <v>32.004838919999997</v>
      </c>
      <c r="BL104" s="419"/>
      <c r="BM104" s="418">
        <v>43926</v>
      </c>
      <c r="BN104" s="419">
        <v>43.672514970000002</v>
      </c>
      <c r="BO104" s="419"/>
      <c r="BP104" s="418">
        <v>43932</v>
      </c>
      <c r="BQ104" s="419">
        <v>40.726884220000002</v>
      </c>
      <c r="BR104" s="419"/>
      <c r="BS104" s="418">
        <v>43931</v>
      </c>
      <c r="BT104" s="419">
        <v>31.930956689999999</v>
      </c>
      <c r="BU104" s="419"/>
      <c r="BV104" s="418">
        <v>43932</v>
      </c>
      <c r="BW104" s="419">
        <v>19.350733909999999</v>
      </c>
      <c r="BX104" s="419"/>
      <c r="BY104" s="418">
        <v>43936</v>
      </c>
      <c r="BZ104" s="419">
        <v>28.24806744</v>
      </c>
      <c r="CA104" s="419"/>
      <c r="CB104" s="418">
        <v>43939</v>
      </c>
      <c r="CC104" s="419">
        <v>47.657966070000001</v>
      </c>
      <c r="CD104" s="419"/>
      <c r="CE104" s="418">
        <v>43934</v>
      </c>
      <c r="CF104" s="419">
        <v>27.150733049999999</v>
      </c>
      <c r="CG104" s="419"/>
      <c r="CH104" s="418">
        <v>43938</v>
      </c>
      <c r="CI104" s="419">
        <v>34.825213169999998</v>
      </c>
      <c r="CJ104" s="419"/>
      <c r="CK104" s="418">
        <v>43938</v>
      </c>
      <c r="CL104" s="419">
        <v>39.982234720000001</v>
      </c>
      <c r="CM104" s="419"/>
      <c r="CN104" s="418">
        <v>43929</v>
      </c>
      <c r="CO104" s="419">
        <v>56.175423049999999</v>
      </c>
      <c r="CP104" s="419"/>
      <c r="CQ104" s="418">
        <v>43935</v>
      </c>
      <c r="CR104" s="419">
        <v>43.26463759</v>
      </c>
      <c r="CS104" s="419"/>
      <c r="CT104" s="418">
        <v>43936</v>
      </c>
      <c r="CU104" s="419">
        <v>40.017949700000003</v>
      </c>
      <c r="CV104" s="419"/>
      <c r="CW104" s="418">
        <v>43931</v>
      </c>
      <c r="CX104" s="419">
        <v>59.997617509999998</v>
      </c>
      <c r="CY104" s="419"/>
      <c r="CZ104" s="418">
        <v>43936</v>
      </c>
      <c r="DA104" s="419">
        <v>32.607175490000003</v>
      </c>
      <c r="DB104" s="419"/>
      <c r="DC104" s="418">
        <v>43938</v>
      </c>
      <c r="DD104" s="419">
        <v>37.255851309999997</v>
      </c>
      <c r="DE104" s="419"/>
      <c r="DF104" s="418">
        <v>43939</v>
      </c>
      <c r="DG104" s="419">
        <v>36.56443522</v>
      </c>
      <c r="DH104" s="419"/>
      <c r="DI104" s="418">
        <v>43933</v>
      </c>
      <c r="DJ104" s="419">
        <v>52.700553900000003</v>
      </c>
      <c r="DK104" s="419"/>
      <c r="DL104" s="418">
        <v>43938</v>
      </c>
      <c r="DM104" s="419">
        <v>45.18067963</v>
      </c>
      <c r="DN104" s="419"/>
      <c r="DO104" s="418">
        <v>43938</v>
      </c>
      <c r="DP104" s="419">
        <v>30.97532752</v>
      </c>
      <c r="DQ104" s="419"/>
      <c r="DR104" s="418">
        <v>43938</v>
      </c>
      <c r="DS104" s="419">
        <v>24.604661910000001</v>
      </c>
      <c r="DT104" s="419"/>
      <c r="DU104" s="418">
        <v>43939</v>
      </c>
      <c r="DV104" s="419">
        <v>28.101518779999999</v>
      </c>
      <c r="DW104" s="419"/>
      <c r="DX104" s="418">
        <v>43937</v>
      </c>
      <c r="DY104" s="419">
        <v>50.951055580000002</v>
      </c>
      <c r="DZ104" s="419"/>
      <c r="EA104" s="418">
        <v>43938</v>
      </c>
      <c r="EB104" s="419">
        <v>34.812825529999998</v>
      </c>
      <c r="EC104" s="419"/>
      <c r="ED104" s="418">
        <v>43936</v>
      </c>
      <c r="EE104" s="419">
        <v>40.457377819999998</v>
      </c>
      <c r="EF104" s="419"/>
      <c r="EG104" s="418">
        <v>43936</v>
      </c>
      <c r="EH104" s="419">
        <v>43.892114999999997</v>
      </c>
      <c r="EI104" s="419"/>
      <c r="EJ104" s="418">
        <v>43939</v>
      </c>
      <c r="EK104" s="419">
        <v>34.398722730000003</v>
      </c>
      <c r="EL104" s="419"/>
      <c r="EM104" s="418">
        <v>43936</v>
      </c>
      <c r="EN104" s="419">
        <v>57.246525069999997</v>
      </c>
      <c r="EO104" s="419"/>
      <c r="EP104" s="418">
        <v>43932</v>
      </c>
      <c r="EQ104" s="419">
        <v>37.811453120000003</v>
      </c>
      <c r="ER104" s="419"/>
      <c r="ES104" s="418">
        <v>43938</v>
      </c>
      <c r="ET104" s="419">
        <v>17.057035490000001</v>
      </c>
      <c r="EU104" s="9"/>
      <c r="EV104" s="9"/>
    </row>
    <row r="105" spans="2:152">
      <c r="B105" s="418">
        <v>43936</v>
      </c>
      <c r="C105" s="419">
        <v>36.84548522</v>
      </c>
      <c r="D105" s="419"/>
      <c r="E105" s="418">
        <v>43939</v>
      </c>
      <c r="F105" s="419">
        <v>39.826223720000002</v>
      </c>
      <c r="G105" s="419"/>
      <c r="H105" s="418">
        <v>43938</v>
      </c>
      <c r="I105" s="419">
        <v>44.743973410000002</v>
      </c>
      <c r="J105" s="419"/>
      <c r="K105" s="418">
        <v>43934</v>
      </c>
      <c r="L105" s="419">
        <v>33.629656320000002</v>
      </c>
      <c r="M105" s="419"/>
      <c r="N105" s="418">
        <v>43939</v>
      </c>
      <c r="O105" s="419">
        <v>61.492642490000001</v>
      </c>
      <c r="P105" s="419"/>
      <c r="Q105" s="418">
        <v>43935</v>
      </c>
      <c r="R105" s="419">
        <v>46.083369220000002</v>
      </c>
      <c r="S105" s="419"/>
      <c r="T105" s="418">
        <v>43941</v>
      </c>
      <c r="U105" s="419">
        <v>48.462473230000001</v>
      </c>
      <c r="V105" s="419"/>
      <c r="W105" s="418">
        <v>43928</v>
      </c>
      <c r="X105" s="419">
        <v>45.156601430000002</v>
      </c>
      <c r="Y105" s="419"/>
      <c r="Z105" s="418">
        <v>43933</v>
      </c>
      <c r="AA105" s="419">
        <v>45.56953489</v>
      </c>
      <c r="AB105" s="419"/>
      <c r="AC105" s="418">
        <v>43934</v>
      </c>
      <c r="AD105" s="419">
        <v>38.973629860000003</v>
      </c>
      <c r="AE105" s="419"/>
      <c r="AF105" s="418">
        <v>43927</v>
      </c>
      <c r="AG105" s="419">
        <v>41.861290400000001</v>
      </c>
      <c r="AH105" s="419"/>
      <c r="AI105" s="418">
        <v>43933</v>
      </c>
      <c r="AJ105" s="419">
        <v>21.729627919999999</v>
      </c>
      <c r="AK105" s="419"/>
      <c r="AL105" s="418">
        <v>43926</v>
      </c>
      <c r="AM105" s="419">
        <v>58.980804509999999</v>
      </c>
      <c r="AN105" s="419"/>
      <c r="AO105" s="418">
        <v>43930</v>
      </c>
      <c r="AP105" s="419">
        <v>48.980468739999999</v>
      </c>
      <c r="AQ105" s="419"/>
      <c r="AR105" s="418">
        <v>43933</v>
      </c>
      <c r="AS105" s="419">
        <v>29.977692309999998</v>
      </c>
      <c r="AT105" s="419"/>
      <c r="AU105" s="418">
        <v>43934</v>
      </c>
      <c r="AV105" s="419">
        <v>32.442912110000002</v>
      </c>
      <c r="AW105" s="419"/>
      <c r="AX105" s="418">
        <v>43932</v>
      </c>
      <c r="AY105" s="419">
        <v>31.05193328</v>
      </c>
      <c r="AZ105" s="419"/>
      <c r="BA105" s="418">
        <v>43932</v>
      </c>
      <c r="BB105" s="419">
        <v>35.473958510000003</v>
      </c>
      <c r="BC105" s="419"/>
      <c r="BD105" s="418">
        <v>43933</v>
      </c>
      <c r="BE105" s="419">
        <v>41.29297399</v>
      </c>
      <c r="BF105" s="419"/>
      <c r="BG105" s="418">
        <v>43929</v>
      </c>
      <c r="BH105" s="419">
        <v>46.316156290000002</v>
      </c>
      <c r="BI105" s="419"/>
      <c r="BJ105" s="418">
        <v>43933</v>
      </c>
      <c r="BK105" s="419">
        <v>32.875324229999997</v>
      </c>
      <c r="BL105" s="419"/>
      <c r="BM105" s="418">
        <v>43927</v>
      </c>
      <c r="BN105" s="419">
        <v>45.037069879999997</v>
      </c>
      <c r="BO105" s="419"/>
      <c r="BP105" s="418">
        <v>43933</v>
      </c>
      <c r="BQ105" s="419">
        <v>41.572184300000004</v>
      </c>
      <c r="BR105" s="419"/>
      <c r="BS105" s="418">
        <v>43932</v>
      </c>
      <c r="BT105" s="419">
        <v>32.700031889999998</v>
      </c>
      <c r="BU105" s="419"/>
      <c r="BV105" s="418">
        <v>43933</v>
      </c>
      <c r="BW105" s="419">
        <v>19.851102610000002</v>
      </c>
      <c r="BX105" s="419"/>
      <c r="BY105" s="418">
        <v>43937</v>
      </c>
      <c r="BZ105" s="419">
        <v>28.830624790000002</v>
      </c>
      <c r="CA105" s="419"/>
      <c r="CB105" s="418">
        <v>43940</v>
      </c>
      <c r="CC105" s="419">
        <v>48.099704289999998</v>
      </c>
      <c r="CD105" s="419"/>
      <c r="CE105" s="418">
        <v>43935</v>
      </c>
      <c r="CF105" s="419">
        <v>27.818904570000001</v>
      </c>
      <c r="CG105" s="419"/>
      <c r="CH105" s="418">
        <v>43939</v>
      </c>
      <c r="CI105" s="419">
        <v>35.434893189999997</v>
      </c>
      <c r="CJ105" s="419"/>
      <c r="CK105" s="418">
        <v>43939</v>
      </c>
      <c r="CL105" s="419">
        <v>40.533998619999998</v>
      </c>
      <c r="CM105" s="419"/>
      <c r="CN105" s="418">
        <v>43930</v>
      </c>
      <c r="CO105" s="419">
        <v>57.562857819999998</v>
      </c>
      <c r="CP105" s="419"/>
      <c r="CQ105" s="418">
        <v>43936</v>
      </c>
      <c r="CR105" s="419">
        <v>44.126615020000003</v>
      </c>
      <c r="CS105" s="419"/>
      <c r="CT105" s="418">
        <v>43937</v>
      </c>
      <c r="CU105" s="419">
        <v>40.653217789999999</v>
      </c>
      <c r="CV105" s="419"/>
      <c r="CW105" s="418">
        <v>43932</v>
      </c>
      <c r="CX105" s="419">
        <v>61.211766740000002</v>
      </c>
      <c r="CY105" s="419"/>
      <c r="CZ105" s="418">
        <v>43937</v>
      </c>
      <c r="DA105" s="419">
        <v>33.05102462</v>
      </c>
      <c r="DB105" s="419"/>
      <c r="DC105" s="418">
        <v>43939</v>
      </c>
      <c r="DD105" s="419">
        <v>37.7538482</v>
      </c>
      <c r="DE105" s="419"/>
      <c r="DF105" s="418">
        <v>43940</v>
      </c>
      <c r="DG105" s="419">
        <v>37.257253419999998</v>
      </c>
      <c r="DH105" s="419"/>
      <c r="DI105" s="418">
        <v>43934</v>
      </c>
      <c r="DJ105" s="419">
        <v>53.891632119999997</v>
      </c>
      <c r="DK105" s="419"/>
      <c r="DL105" s="418">
        <v>43939</v>
      </c>
      <c r="DM105" s="419">
        <v>45.817717279999997</v>
      </c>
      <c r="DN105" s="419"/>
      <c r="DO105" s="418">
        <v>43939</v>
      </c>
      <c r="DP105" s="419">
        <v>31.3899881</v>
      </c>
      <c r="DQ105" s="419"/>
      <c r="DR105" s="418">
        <v>43939</v>
      </c>
      <c r="DS105" s="419">
        <v>25.102420339999998</v>
      </c>
      <c r="DT105" s="419"/>
      <c r="DU105" s="418">
        <v>43940</v>
      </c>
      <c r="DV105" s="419">
        <v>28.521080739999999</v>
      </c>
      <c r="DW105" s="419"/>
      <c r="DX105" s="418">
        <v>43938</v>
      </c>
      <c r="DY105" s="419">
        <v>51.550051160000002</v>
      </c>
      <c r="DZ105" s="419"/>
      <c r="EA105" s="418">
        <v>43939</v>
      </c>
      <c r="EB105" s="419">
        <v>35.309399050000003</v>
      </c>
      <c r="EC105" s="419"/>
      <c r="ED105" s="418">
        <v>43937</v>
      </c>
      <c r="EE105" s="419">
        <v>41.12216566</v>
      </c>
      <c r="EF105" s="419"/>
      <c r="EG105" s="418">
        <v>43937</v>
      </c>
      <c r="EH105" s="419">
        <v>44.667700809999999</v>
      </c>
      <c r="EI105" s="419"/>
      <c r="EJ105" s="418">
        <v>43940</v>
      </c>
      <c r="EK105" s="419">
        <v>34.87008324</v>
      </c>
      <c r="EL105" s="419"/>
      <c r="EM105" s="418">
        <v>43937</v>
      </c>
      <c r="EN105" s="419">
        <v>58.045185850000003</v>
      </c>
      <c r="EO105" s="419"/>
      <c r="EP105" s="418">
        <v>43933</v>
      </c>
      <c r="EQ105" s="419">
        <v>39.219266519999998</v>
      </c>
      <c r="ER105" s="419"/>
      <c r="ES105" s="418">
        <v>43939</v>
      </c>
      <c r="ET105" s="419">
        <v>17.331210009999999</v>
      </c>
      <c r="EU105" s="9"/>
      <c r="EV105" s="9"/>
    </row>
    <row r="106" spans="2:152">
      <c r="B106" s="418">
        <v>43937</v>
      </c>
      <c r="C106" s="419">
        <v>37.401222259999997</v>
      </c>
      <c r="D106" s="419"/>
      <c r="E106" s="418">
        <v>43940</v>
      </c>
      <c r="F106" s="419">
        <v>40.392299270000002</v>
      </c>
      <c r="G106" s="419"/>
      <c r="H106" s="418">
        <v>43939</v>
      </c>
      <c r="I106" s="419">
        <v>45.4091047</v>
      </c>
      <c r="J106" s="419"/>
      <c r="K106" s="418">
        <v>43935</v>
      </c>
      <c r="L106" s="419">
        <v>34.260199559999997</v>
      </c>
      <c r="M106" s="419"/>
      <c r="N106" s="418">
        <v>43940</v>
      </c>
      <c r="O106" s="419">
        <v>62.238010359999997</v>
      </c>
      <c r="P106" s="419"/>
      <c r="Q106" s="418">
        <v>43936</v>
      </c>
      <c r="R106" s="419">
        <v>47.041027319999998</v>
      </c>
      <c r="S106" s="419"/>
      <c r="T106" s="418">
        <v>43942</v>
      </c>
      <c r="U106" s="419">
        <v>48.953519380000003</v>
      </c>
      <c r="V106" s="419"/>
      <c r="W106" s="418">
        <v>43929</v>
      </c>
      <c r="X106" s="419">
        <v>46.336253589999998</v>
      </c>
      <c r="Y106" s="419"/>
      <c r="Z106" s="418">
        <v>43934</v>
      </c>
      <c r="AA106" s="419">
        <v>46.407328919999998</v>
      </c>
      <c r="AB106" s="419"/>
      <c r="AC106" s="418">
        <v>43934</v>
      </c>
      <c r="AD106" s="419">
        <v>39.742077129999998</v>
      </c>
      <c r="AE106" s="419"/>
      <c r="AF106" s="418">
        <v>43928</v>
      </c>
      <c r="AG106" s="419">
        <v>43.095282560000001</v>
      </c>
      <c r="AH106" s="419"/>
      <c r="AI106" s="418">
        <v>43934</v>
      </c>
      <c r="AJ106" s="419">
        <v>22.27029477</v>
      </c>
      <c r="AK106" s="419"/>
      <c r="AL106" s="418">
        <v>43927</v>
      </c>
      <c r="AM106" s="419">
        <v>59.845291269999997</v>
      </c>
      <c r="AN106" s="419"/>
      <c r="AO106" s="418">
        <v>43931</v>
      </c>
      <c r="AP106" s="419">
        <v>50.057444850000003</v>
      </c>
      <c r="AQ106" s="419"/>
      <c r="AR106" s="418">
        <v>43934</v>
      </c>
      <c r="AS106" s="419">
        <v>30.592461539999999</v>
      </c>
      <c r="AT106" s="419"/>
      <c r="AU106" s="418">
        <v>43935</v>
      </c>
      <c r="AV106" s="419">
        <v>33.058750500000002</v>
      </c>
      <c r="AW106" s="419"/>
      <c r="AX106" s="418">
        <v>43933</v>
      </c>
      <c r="AY106" s="419">
        <v>31.931647229999999</v>
      </c>
      <c r="AZ106" s="419"/>
      <c r="BA106" s="418">
        <v>43932</v>
      </c>
      <c r="BB106" s="419">
        <v>36.32511203</v>
      </c>
      <c r="BC106" s="419"/>
      <c r="BD106" s="418">
        <v>43934</v>
      </c>
      <c r="BE106" s="419">
        <v>42.091162679999996</v>
      </c>
      <c r="BF106" s="419"/>
      <c r="BG106" s="418">
        <v>43930</v>
      </c>
      <c r="BH106" s="419">
        <v>47.226881390000003</v>
      </c>
      <c r="BI106" s="419"/>
      <c r="BJ106" s="418">
        <v>43934</v>
      </c>
      <c r="BK106" s="419">
        <v>33.412766169999998</v>
      </c>
      <c r="BL106" s="419"/>
      <c r="BM106" s="418">
        <v>43928</v>
      </c>
      <c r="BN106" s="419">
        <v>46.005463679999998</v>
      </c>
      <c r="BO106" s="419"/>
      <c r="BP106" s="418">
        <v>43934</v>
      </c>
      <c r="BQ106" s="419">
        <v>42.417484379999998</v>
      </c>
      <c r="BR106" s="419"/>
      <c r="BS106" s="418">
        <v>43933</v>
      </c>
      <c r="BT106" s="419">
        <v>33.315614609999997</v>
      </c>
      <c r="BU106" s="419"/>
      <c r="BV106" s="418">
        <v>43934</v>
      </c>
      <c r="BW106" s="419">
        <v>20.274491510000001</v>
      </c>
      <c r="BX106" s="419"/>
      <c r="BY106" s="418">
        <v>43938</v>
      </c>
      <c r="BZ106" s="419">
        <v>29.385441320000002</v>
      </c>
      <c r="CA106" s="419"/>
      <c r="CB106" s="418">
        <v>43941</v>
      </c>
      <c r="CC106" s="419">
        <v>48.458304320000003</v>
      </c>
      <c r="CD106" s="419"/>
      <c r="CE106" s="418">
        <v>43936</v>
      </c>
      <c r="CF106" s="419">
        <v>28.431464760000001</v>
      </c>
      <c r="CG106" s="419"/>
      <c r="CH106" s="418">
        <v>43940</v>
      </c>
      <c r="CI106" s="419">
        <v>36.072285919999999</v>
      </c>
      <c r="CJ106" s="419"/>
      <c r="CK106" s="418">
        <v>43940</v>
      </c>
      <c r="CL106" s="419">
        <v>41.030337060000001</v>
      </c>
      <c r="CM106" s="419"/>
      <c r="CN106" s="418">
        <v>43931</v>
      </c>
      <c r="CO106" s="419">
        <v>58.867087259999998</v>
      </c>
      <c r="CP106" s="419"/>
      <c r="CQ106" s="418">
        <v>43937</v>
      </c>
      <c r="CR106" s="419">
        <v>44.988592449999999</v>
      </c>
      <c r="CS106" s="419"/>
      <c r="CT106" s="418">
        <v>43938</v>
      </c>
      <c r="CU106" s="419">
        <v>41.288485889999997</v>
      </c>
      <c r="CV106" s="419"/>
      <c r="CW106" s="418">
        <v>43933</v>
      </c>
      <c r="CX106" s="419">
        <v>62.441787210000001</v>
      </c>
      <c r="CY106" s="419"/>
      <c r="CZ106" s="418">
        <v>43938</v>
      </c>
      <c r="DA106" s="419">
        <v>33.38408475</v>
      </c>
      <c r="DB106" s="419"/>
      <c r="DC106" s="418">
        <v>43940</v>
      </c>
      <c r="DD106" s="419">
        <v>38.307270430000003</v>
      </c>
      <c r="DE106" s="419"/>
      <c r="DF106" s="418">
        <v>43941</v>
      </c>
      <c r="DG106" s="419">
        <v>38.005497060000003</v>
      </c>
      <c r="DH106" s="419"/>
      <c r="DI106" s="418">
        <v>43935</v>
      </c>
      <c r="DJ106" s="419">
        <v>55.082710339999998</v>
      </c>
      <c r="DK106" s="419"/>
      <c r="DL106" s="418">
        <v>43940</v>
      </c>
      <c r="DM106" s="419">
        <v>46.371663050000002</v>
      </c>
      <c r="DN106" s="419"/>
      <c r="DO106" s="418">
        <v>43940</v>
      </c>
      <c r="DP106" s="419">
        <v>31.72155021</v>
      </c>
      <c r="DQ106" s="419"/>
      <c r="DR106" s="418">
        <v>43940</v>
      </c>
      <c r="DS106" s="419">
        <v>25.600178759999999</v>
      </c>
      <c r="DT106" s="419"/>
      <c r="DU106" s="418">
        <v>43941</v>
      </c>
      <c r="DV106" s="419">
        <v>28.940642700000001</v>
      </c>
      <c r="DW106" s="419"/>
      <c r="DX106" s="418">
        <v>43939</v>
      </c>
      <c r="DY106" s="419">
        <v>52.074172300000001</v>
      </c>
      <c r="DZ106" s="419"/>
      <c r="EA106" s="418">
        <v>43940</v>
      </c>
      <c r="EB106" s="419">
        <v>35.75088925</v>
      </c>
      <c r="EC106" s="419"/>
      <c r="ED106" s="418">
        <v>43939</v>
      </c>
      <c r="EE106" s="419">
        <v>41.703855019999999</v>
      </c>
      <c r="EF106" s="419"/>
      <c r="EG106" s="418">
        <v>43938</v>
      </c>
      <c r="EH106" s="419">
        <v>45.360188149999999</v>
      </c>
      <c r="EI106" s="419"/>
      <c r="EJ106" s="418">
        <v>43941</v>
      </c>
      <c r="EK106" s="419">
        <v>35.396816299999998</v>
      </c>
      <c r="EL106" s="419"/>
      <c r="EM106" s="418">
        <v>43938</v>
      </c>
      <c r="EN106" s="419">
        <v>58.818888479999998</v>
      </c>
      <c r="EO106" s="419"/>
      <c r="EP106" s="418">
        <v>43934</v>
      </c>
      <c r="EQ106" s="419">
        <v>40.585732020000002</v>
      </c>
      <c r="ER106" s="419"/>
      <c r="ES106" s="418">
        <v>43940</v>
      </c>
      <c r="ET106" s="419">
        <v>17.577829789999999</v>
      </c>
      <c r="EU106" s="9"/>
      <c r="EV106" s="9"/>
    </row>
    <row r="107" spans="2:152">
      <c r="B107" s="418">
        <v>43938</v>
      </c>
      <c r="C107" s="419">
        <v>37.862484000000002</v>
      </c>
      <c r="D107" s="419"/>
      <c r="E107" s="418">
        <v>43941</v>
      </c>
      <c r="F107" s="419">
        <v>40.90001651</v>
      </c>
      <c r="G107" s="419"/>
      <c r="H107" s="418">
        <v>43940</v>
      </c>
      <c r="I107" s="419">
        <v>45.973838809999997</v>
      </c>
      <c r="J107" s="419"/>
      <c r="K107" s="418">
        <v>43936</v>
      </c>
      <c r="L107" s="419">
        <v>34.835254990000003</v>
      </c>
      <c r="M107" s="419"/>
      <c r="N107" s="418">
        <v>43941</v>
      </c>
      <c r="O107" s="419">
        <v>62.90055959</v>
      </c>
      <c r="P107" s="419"/>
      <c r="Q107" s="418">
        <v>43937</v>
      </c>
      <c r="R107" s="419">
        <v>47.955155499999996</v>
      </c>
      <c r="S107" s="419"/>
      <c r="T107" s="418">
        <v>43943</v>
      </c>
      <c r="U107" s="419">
        <v>49.47532511</v>
      </c>
      <c r="V107" s="419"/>
      <c r="W107" s="418">
        <v>43930</v>
      </c>
      <c r="X107" s="419">
        <v>47.261387040000002</v>
      </c>
      <c r="Y107" s="419"/>
      <c r="Z107" s="418">
        <v>43935</v>
      </c>
      <c r="AA107" s="419">
        <v>46.990142159999998</v>
      </c>
      <c r="AB107" s="419"/>
      <c r="AC107" s="418">
        <v>43935</v>
      </c>
      <c r="AD107" s="419">
        <v>40.433466549999999</v>
      </c>
      <c r="AE107" s="419"/>
      <c r="AF107" s="418">
        <v>43929</v>
      </c>
      <c r="AG107" s="419">
        <v>44.406332579999997</v>
      </c>
      <c r="AH107" s="419"/>
      <c r="AI107" s="418">
        <v>43935</v>
      </c>
      <c r="AJ107" s="419">
        <v>22.656485369999999</v>
      </c>
      <c r="AK107" s="419"/>
      <c r="AL107" s="418">
        <v>43928</v>
      </c>
      <c r="AM107" s="419">
        <v>60.817838870000003</v>
      </c>
      <c r="AN107" s="419"/>
      <c r="AO107" s="418">
        <v>43932</v>
      </c>
      <c r="AP107" s="419">
        <v>50.949613859999999</v>
      </c>
      <c r="AQ107" s="419"/>
      <c r="AR107" s="418">
        <v>43935</v>
      </c>
      <c r="AS107" s="419">
        <v>31.28407692</v>
      </c>
      <c r="AT107" s="419"/>
      <c r="AU107" s="418">
        <v>43936</v>
      </c>
      <c r="AV107" s="419">
        <v>33.674588900000003</v>
      </c>
      <c r="AW107" s="419"/>
      <c r="AX107" s="418">
        <v>43934</v>
      </c>
      <c r="AY107" s="419">
        <v>32.626045789999999</v>
      </c>
      <c r="AZ107" s="419"/>
      <c r="BA107" s="418">
        <v>43933</v>
      </c>
      <c r="BB107" s="419">
        <v>37.137576760000002</v>
      </c>
      <c r="BC107" s="419"/>
      <c r="BD107" s="418">
        <v>43935</v>
      </c>
      <c r="BE107" s="419">
        <v>42.827874450000003</v>
      </c>
      <c r="BF107" s="419"/>
      <c r="BG107" s="418">
        <v>43931</v>
      </c>
      <c r="BH107" s="419">
        <v>48.477343570000002</v>
      </c>
      <c r="BI107" s="419"/>
      <c r="BJ107" s="418">
        <v>43935</v>
      </c>
      <c r="BK107" s="419">
        <v>33.873272409999998</v>
      </c>
      <c r="BL107" s="419"/>
      <c r="BM107" s="418">
        <v>43929</v>
      </c>
      <c r="BN107" s="419">
        <v>47.116915659999997</v>
      </c>
      <c r="BO107" s="419"/>
      <c r="BP107" s="418">
        <v>43935</v>
      </c>
      <c r="BQ107" s="419">
        <v>43.062526140000003</v>
      </c>
      <c r="BR107" s="419"/>
      <c r="BS107" s="418">
        <v>43934</v>
      </c>
      <c r="BT107" s="419">
        <v>34.084735889999997</v>
      </c>
      <c r="BU107" s="419"/>
      <c r="BV107" s="418">
        <v>43935</v>
      </c>
      <c r="BW107" s="419">
        <v>20.659390500000001</v>
      </c>
      <c r="BX107" s="419"/>
      <c r="BY107" s="418">
        <v>43939</v>
      </c>
      <c r="BZ107" s="419">
        <v>29.82929455</v>
      </c>
      <c r="CA107" s="419"/>
      <c r="CB107" s="418">
        <v>43942</v>
      </c>
      <c r="CC107" s="419">
        <v>48.622915259999999</v>
      </c>
      <c r="CD107" s="419"/>
      <c r="CE107" s="418">
        <v>43937</v>
      </c>
      <c r="CF107" s="419">
        <v>29.016219280000001</v>
      </c>
      <c r="CG107" s="419"/>
      <c r="CH107" s="418">
        <v>43941</v>
      </c>
      <c r="CI107" s="419">
        <v>36.765104119999997</v>
      </c>
      <c r="CJ107" s="419"/>
      <c r="CK107" s="418">
        <v>43941</v>
      </c>
      <c r="CL107" s="419">
        <v>41.498962769999999</v>
      </c>
      <c r="CM107" s="419"/>
      <c r="CN107" s="418">
        <v>43932</v>
      </c>
      <c r="CO107" s="419">
        <v>60.19905181</v>
      </c>
      <c r="CP107" s="419"/>
      <c r="CQ107" s="418">
        <v>43938</v>
      </c>
      <c r="CR107" s="419">
        <v>45.711541259999997</v>
      </c>
      <c r="CS107" s="419"/>
      <c r="CT107" s="418">
        <v>43939</v>
      </c>
      <c r="CU107" s="419">
        <v>41.868513280000002</v>
      </c>
      <c r="CV107" s="419"/>
      <c r="CW107" s="418">
        <v>43934</v>
      </c>
      <c r="CX107" s="419">
        <v>63.774970680000003</v>
      </c>
      <c r="CY107" s="419"/>
      <c r="CZ107" s="418">
        <v>43939</v>
      </c>
      <c r="DA107" s="419">
        <v>33.717144879999999</v>
      </c>
      <c r="DB107" s="419"/>
      <c r="DC107" s="418">
        <v>43941</v>
      </c>
      <c r="DD107" s="419">
        <v>38.694416619999998</v>
      </c>
      <c r="DE107" s="419"/>
      <c r="DF107" s="418">
        <v>43942</v>
      </c>
      <c r="DG107" s="419">
        <v>38.78145344</v>
      </c>
      <c r="DH107" s="419"/>
      <c r="DI107" s="418">
        <v>43936</v>
      </c>
      <c r="DJ107" s="419">
        <v>56.218389569999999</v>
      </c>
      <c r="DK107" s="419"/>
      <c r="DL107" s="418">
        <v>43941</v>
      </c>
      <c r="DM107" s="419">
        <v>46.870214249999997</v>
      </c>
      <c r="DN107" s="419"/>
      <c r="DO107" s="418">
        <v>43941</v>
      </c>
      <c r="DP107" s="419">
        <v>32.02541282</v>
      </c>
      <c r="DQ107" s="419"/>
      <c r="DR107" s="418">
        <v>43941</v>
      </c>
      <c r="DS107" s="419">
        <v>26.125636719999999</v>
      </c>
      <c r="DT107" s="419"/>
      <c r="DU107" s="418">
        <v>43942</v>
      </c>
      <c r="DV107" s="419">
        <v>29.165191320000002</v>
      </c>
      <c r="DW107" s="419"/>
      <c r="DX107" s="418">
        <v>43940</v>
      </c>
      <c r="DY107" s="419">
        <v>52.548377139999999</v>
      </c>
      <c r="DZ107" s="419"/>
      <c r="EA107" s="418">
        <v>43941</v>
      </c>
      <c r="EB107" s="419">
        <v>36.164837779999999</v>
      </c>
      <c r="EC107" s="419"/>
      <c r="ED107" s="418">
        <v>43940</v>
      </c>
      <c r="EE107" s="419">
        <v>42.14704691</v>
      </c>
      <c r="EF107" s="419"/>
      <c r="EG107" s="418">
        <v>43939</v>
      </c>
      <c r="EH107" s="419">
        <v>45.997276499999998</v>
      </c>
      <c r="EI107" s="419"/>
      <c r="EJ107" s="418">
        <v>43942</v>
      </c>
      <c r="EK107" s="419">
        <v>35.895863079999998</v>
      </c>
      <c r="EL107" s="419"/>
      <c r="EM107" s="418">
        <v>43939</v>
      </c>
      <c r="EN107" s="419">
        <v>59.492758520000002</v>
      </c>
      <c r="EO107" s="419"/>
      <c r="EP107" s="418">
        <v>43935</v>
      </c>
      <c r="EQ107" s="419">
        <v>41.814095530000003</v>
      </c>
      <c r="ER107" s="419"/>
      <c r="ES107" s="418">
        <v>43941</v>
      </c>
      <c r="ET107" s="419">
        <v>17.824449560000001</v>
      </c>
      <c r="EU107" s="9"/>
      <c r="EV107" s="9"/>
    </row>
    <row r="108" spans="2:152">
      <c r="B108" s="418">
        <v>43939</v>
      </c>
      <c r="C108" s="419">
        <v>38.268172040000003</v>
      </c>
      <c r="D108" s="419"/>
      <c r="E108" s="418">
        <v>43942</v>
      </c>
      <c r="F108" s="419">
        <v>41.384390439999997</v>
      </c>
      <c r="G108" s="419"/>
      <c r="H108" s="418">
        <v>43941</v>
      </c>
      <c r="I108" s="419">
        <v>46.475824690000003</v>
      </c>
      <c r="J108" s="419"/>
      <c r="K108" s="418">
        <v>43937</v>
      </c>
      <c r="L108" s="419">
        <v>35.364911309999997</v>
      </c>
      <c r="M108" s="419"/>
      <c r="N108" s="418">
        <v>43942</v>
      </c>
      <c r="O108" s="419">
        <v>63.438880830000002</v>
      </c>
      <c r="P108" s="419"/>
      <c r="Q108" s="418">
        <v>43938</v>
      </c>
      <c r="R108" s="419">
        <v>48.782223860000002</v>
      </c>
      <c r="S108" s="419"/>
      <c r="T108" s="418">
        <v>43944</v>
      </c>
      <c r="U108" s="419">
        <v>49.997130839999997</v>
      </c>
      <c r="V108" s="419"/>
      <c r="W108" s="418">
        <v>43930</v>
      </c>
      <c r="X108" s="419">
        <v>48.394952099999998</v>
      </c>
      <c r="Y108" s="419"/>
      <c r="Z108" s="418">
        <v>43936</v>
      </c>
      <c r="AA108" s="419">
        <v>47.609381229999997</v>
      </c>
      <c r="AB108" s="419"/>
      <c r="AC108" s="418">
        <v>43936</v>
      </c>
      <c r="AD108" s="419">
        <v>41.124855959999998</v>
      </c>
      <c r="AE108" s="419"/>
      <c r="AF108" s="418">
        <v>43929</v>
      </c>
      <c r="AG108" s="419">
        <v>45.255035489999997</v>
      </c>
      <c r="AH108" s="419"/>
      <c r="AI108" s="418">
        <v>43936</v>
      </c>
      <c r="AJ108" s="419">
        <v>23.08129503</v>
      </c>
      <c r="AK108" s="419"/>
      <c r="AL108" s="418">
        <v>43928</v>
      </c>
      <c r="AM108" s="419">
        <v>61.790386480000002</v>
      </c>
      <c r="AN108" s="419"/>
      <c r="AO108" s="418">
        <v>43932</v>
      </c>
      <c r="AP108" s="419">
        <v>51.749580029999997</v>
      </c>
      <c r="AQ108" s="419"/>
      <c r="AR108" s="418">
        <v>43936</v>
      </c>
      <c r="AS108" s="419">
        <v>31.898846150000001</v>
      </c>
      <c r="AT108" s="419"/>
      <c r="AU108" s="418">
        <v>43937</v>
      </c>
      <c r="AV108" s="419">
        <v>34.251937390000002</v>
      </c>
      <c r="AW108" s="419"/>
      <c r="AX108" s="418">
        <v>43935</v>
      </c>
      <c r="AY108" s="419">
        <v>33.28182537</v>
      </c>
      <c r="AZ108" s="419"/>
      <c r="BA108" s="418">
        <v>43934</v>
      </c>
      <c r="BB108" s="419">
        <v>37.872663899999999</v>
      </c>
      <c r="BC108" s="419"/>
      <c r="BD108" s="418">
        <v>43936</v>
      </c>
      <c r="BE108" s="419">
        <v>43.779622379999999</v>
      </c>
      <c r="BF108" s="419"/>
      <c r="BG108" s="418">
        <v>43932</v>
      </c>
      <c r="BH108" s="419">
        <v>49.332938239999997</v>
      </c>
      <c r="BI108" s="419"/>
      <c r="BJ108" s="418">
        <v>43936</v>
      </c>
      <c r="BK108" s="419">
        <v>34.602924360000003</v>
      </c>
      <c r="BL108" s="419"/>
      <c r="BM108" s="418">
        <v>43930</v>
      </c>
      <c r="BN108" s="419">
        <v>48.349416869999999</v>
      </c>
      <c r="BO108" s="419"/>
      <c r="BP108" s="418">
        <v>43936</v>
      </c>
      <c r="BQ108" s="419">
        <v>43.877145130000002</v>
      </c>
      <c r="BR108" s="419"/>
      <c r="BS108" s="418">
        <v>43935</v>
      </c>
      <c r="BT108" s="419">
        <v>34.700364690000001</v>
      </c>
      <c r="BU108" s="419"/>
      <c r="BV108" s="418">
        <v>43936</v>
      </c>
      <c r="BW108" s="419">
        <v>21.1597592</v>
      </c>
      <c r="BX108" s="419"/>
      <c r="BY108" s="418">
        <v>43940</v>
      </c>
      <c r="BZ108" s="419">
        <v>30.3008886</v>
      </c>
      <c r="CA108" s="419"/>
      <c r="CB108" s="418">
        <v>43943</v>
      </c>
      <c r="CC108" s="419">
        <v>48.621249829999996</v>
      </c>
      <c r="CD108" s="419"/>
      <c r="CE108" s="418">
        <v>43938</v>
      </c>
      <c r="CF108" s="419">
        <v>29.628779470000001</v>
      </c>
      <c r="CG108" s="419"/>
      <c r="CH108" s="418">
        <v>43942</v>
      </c>
      <c r="CI108" s="419">
        <v>37.374784130000002</v>
      </c>
      <c r="CJ108" s="419"/>
      <c r="CK108" s="418">
        <v>43942</v>
      </c>
      <c r="CL108" s="419">
        <v>41.884450299999997</v>
      </c>
      <c r="CM108" s="419"/>
      <c r="CN108" s="418">
        <v>43933</v>
      </c>
      <c r="CO108" s="419">
        <v>61.420075930000003</v>
      </c>
      <c r="CP108" s="419"/>
      <c r="CQ108" s="418">
        <v>43939</v>
      </c>
      <c r="CR108" s="419">
        <v>46.351072899999998</v>
      </c>
      <c r="CS108" s="419"/>
      <c r="CT108" s="418">
        <v>43940</v>
      </c>
      <c r="CU108" s="419">
        <v>42.393299970000001</v>
      </c>
      <c r="CV108" s="419"/>
      <c r="CW108" s="418">
        <v>43935</v>
      </c>
      <c r="CX108" s="419">
        <v>64.913731560000002</v>
      </c>
      <c r="CY108" s="419"/>
      <c r="CZ108" s="418">
        <v>43940</v>
      </c>
      <c r="DA108" s="419">
        <v>33.85632425</v>
      </c>
      <c r="DB108" s="419"/>
      <c r="DC108" s="418">
        <v>43942</v>
      </c>
      <c r="DD108" s="419">
        <v>39.081562820000002</v>
      </c>
      <c r="DE108" s="419"/>
      <c r="DF108" s="418">
        <v>43943</v>
      </c>
      <c r="DG108" s="419">
        <v>39.585122550000001</v>
      </c>
      <c r="DH108" s="419"/>
      <c r="DI108" s="418">
        <v>43937</v>
      </c>
      <c r="DJ108" s="419">
        <v>57.077073859999999</v>
      </c>
      <c r="DK108" s="419"/>
      <c r="DL108" s="418">
        <v>43942</v>
      </c>
      <c r="DM108" s="419">
        <v>47.368765449999998</v>
      </c>
      <c r="DN108" s="419"/>
      <c r="DO108" s="418">
        <v>43942</v>
      </c>
      <c r="DP108" s="419">
        <v>32.246176949999999</v>
      </c>
      <c r="DQ108" s="419"/>
      <c r="DR108" s="418">
        <v>43942</v>
      </c>
      <c r="DS108" s="419">
        <v>26.595695599999999</v>
      </c>
      <c r="DT108" s="419"/>
      <c r="DU108" s="418">
        <v>43943</v>
      </c>
      <c r="DV108" s="419">
        <v>29.64047137</v>
      </c>
      <c r="DW108" s="419"/>
      <c r="DX108" s="418">
        <v>43941</v>
      </c>
      <c r="DY108" s="419">
        <v>52.997623830000002</v>
      </c>
      <c r="DZ108" s="419"/>
      <c r="EA108" s="418">
        <v>43942</v>
      </c>
      <c r="EB108" s="419">
        <v>36.49616134</v>
      </c>
      <c r="EC108" s="419"/>
      <c r="ED108" s="418">
        <v>43941</v>
      </c>
      <c r="EE108" s="419">
        <v>42.479440830000001</v>
      </c>
      <c r="EF108" s="419"/>
      <c r="EG108" s="418">
        <v>43940</v>
      </c>
      <c r="EH108" s="419">
        <v>46.55126637</v>
      </c>
      <c r="EI108" s="419"/>
      <c r="EJ108" s="418">
        <v>43943</v>
      </c>
      <c r="EK108" s="419">
        <v>36.2564785</v>
      </c>
      <c r="EL108" s="419"/>
      <c r="EM108" s="418">
        <v>43940</v>
      </c>
      <c r="EN108" s="419">
        <v>59.991921499999997</v>
      </c>
      <c r="EO108" s="419"/>
      <c r="EP108" s="418">
        <v>43936</v>
      </c>
      <c r="EQ108" s="419">
        <v>42.862843740000002</v>
      </c>
      <c r="ER108" s="419"/>
      <c r="ES108" s="418">
        <v>43942</v>
      </c>
      <c r="ET108" s="419">
        <v>18.015959850000002</v>
      </c>
      <c r="EU108" s="9"/>
      <c r="EV108" s="9"/>
    </row>
    <row r="109" spans="2:152">
      <c r="B109" s="418">
        <v>43940</v>
      </c>
      <c r="C109" s="419">
        <v>38.607171630000003</v>
      </c>
      <c r="D109" s="419"/>
      <c r="E109" s="418">
        <v>43944</v>
      </c>
      <c r="F109" s="419">
        <v>41.827913549999998</v>
      </c>
      <c r="G109" s="419"/>
      <c r="H109" s="418">
        <v>43942</v>
      </c>
      <c r="I109" s="419">
        <v>46.94643645</v>
      </c>
      <c r="J109" s="419"/>
      <c r="K109" s="418">
        <v>43938</v>
      </c>
      <c r="L109" s="419">
        <v>35.828991129999999</v>
      </c>
      <c r="M109" s="419"/>
      <c r="N109" s="418">
        <v>43943</v>
      </c>
      <c r="O109" s="419">
        <v>63.852974089999996</v>
      </c>
      <c r="P109" s="419"/>
      <c r="Q109" s="418">
        <v>43939</v>
      </c>
      <c r="R109" s="419">
        <v>49.522232389999999</v>
      </c>
      <c r="S109" s="419"/>
      <c r="T109" s="418">
        <v>43945</v>
      </c>
      <c r="U109" s="419">
        <v>50.488176989999999</v>
      </c>
      <c r="V109" s="419"/>
      <c r="W109" s="418">
        <v>43931</v>
      </c>
      <c r="X109" s="419">
        <v>49.767603080000001</v>
      </c>
      <c r="Y109" s="419"/>
      <c r="Z109" s="418">
        <v>43936</v>
      </c>
      <c r="AA109" s="419">
        <v>48.192194469999997</v>
      </c>
      <c r="AB109" s="419"/>
      <c r="AC109" s="418">
        <v>43937</v>
      </c>
      <c r="AD109" s="419">
        <v>41.77771645</v>
      </c>
      <c r="AE109" s="419"/>
      <c r="AF109" s="418">
        <v>43930</v>
      </c>
      <c r="AG109" s="419">
        <v>46.411880920000002</v>
      </c>
      <c r="AH109" s="419"/>
      <c r="AI109" s="418">
        <v>43937</v>
      </c>
      <c r="AJ109" s="419">
        <v>23.506104700000002</v>
      </c>
      <c r="AK109" s="419"/>
      <c r="AL109" s="418">
        <v>43929</v>
      </c>
      <c r="AM109" s="419">
        <v>62.762934080000001</v>
      </c>
      <c r="AN109" s="419"/>
      <c r="AO109" s="418">
        <v>43933</v>
      </c>
      <c r="AP109" s="419">
        <v>52.870443139999999</v>
      </c>
      <c r="AQ109" s="419"/>
      <c r="AR109" s="418">
        <v>43937</v>
      </c>
      <c r="AS109" s="419">
        <v>32.513615379999997</v>
      </c>
      <c r="AT109" s="419"/>
      <c r="AU109" s="418">
        <v>43938</v>
      </c>
      <c r="AV109" s="419">
        <v>34.829285890000001</v>
      </c>
      <c r="AW109" s="419"/>
      <c r="AX109" s="418">
        <v>43936</v>
      </c>
      <c r="AY109" s="419">
        <v>33.976223939999997</v>
      </c>
      <c r="AZ109" s="419"/>
      <c r="BA109" s="418">
        <v>43935</v>
      </c>
      <c r="BB109" s="419">
        <v>38.569062240000001</v>
      </c>
      <c r="BC109" s="419"/>
      <c r="BD109" s="418">
        <v>43937</v>
      </c>
      <c r="BE109" s="419">
        <v>44.393327069999998</v>
      </c>
      <c r="BF109" s="419"/>
      <c r="BG109" s="418">
        <v>43933</v>
      </c>
      <c r="BH109" s="419">
        <v>50.435520429999997</v>
      </c>
      <c r="BI109" s="419"/>
      <c r="BJ109" s="418">
        <v>43936</v>
      </c>
      <c r="BK109" s="419">
        <v>35.063430590000003</v>
      </c>
      <c r="BL109" s="419"/>
      <c r="BM109" s="418">
        <v>43930</v>
      </c>
      <c r="BN109" s="419">
        <v>49.535699280000003</v>
      </c>
      <c r="BO109" s="419"/>
      <c r="BP109" s="418">
        <v>43937</v>
      </c>
      <c r="BQ109" s="419">
        <v>44.683955310000002</v>
      </c>
      <c r="BR109" s="419"/>
      <c r="BS109" s="418">
        <v>43936</v>
      </c>
      <c r="BT109" s="419">
        <v>35.22378741</v>
      </c>
      <c r="BU109" s="419"/>
      <c r="BV109" s="418">
        <v>43937</v>
      </c>
      <c r="BW109" s="419">
        <v>21.583148090000002</v>
      </c>
      <c r="BX109" s="419"/>
      <c r="BY109" s="418">
        <v>43941</v>
      </c>
      <c r="BZ109" s="419">
        <v>30.633778509999999</v>
      </c>
      <c r="CA109" s="419"/>
      <c r="CB109" s="418">
        <v>43944</v>
      </c>
      <c r="CC109" s="419">
        <v>48.619584400000001</v>
      </c>
      <c r="CD109" s="419"/>
      <c r="CE109" s="418">
        <v>43940</v>
      </c>
      <c r="CF109" s="419">
        <v>30.18572833</v>
      </c>
      <c r="CG109" s="419"/>
      <c r="CH109" s="418">
        <v>43943</v>
      </c>
      <c r="CI109" s="419">
        <v>37.956751410000003</v>
      </c>
      <c r="CJ109" s="419"/>
      <c r="CK109" s="418">
        <v>43943</v>
      </c>
      <c r="CL109" s="419">
        <v>42.38078874</v>
      </c>
      <c r="CM109" s="419"/>
      <c r="CN109" s="418">
        <v>43934</v>
      </c>
      <c r="CO109" s="419">
        <v>62.502424529999999</v>
      </c>
      <c r="CP109" s="419"/>
      <c r="CQ109" s="418">
        <v>43940</v>
      </c>
      <c r="CR109" s="419">
        <v>46.99060454</v>
      </c>
      <c r="CS109" s="419"/>
      <c r="CT109" s="418">
        <v>43941</v>
      </c>
      <c r="CU109" s="419">
        <v>42.835225600000001</v>
      </c>
      <c r="CV109" s="419"/>
      <c r="CW109" s="418">
        <v>43936</v>
      </c>
      <c r="CX109" s="419">
        <v>65.913619159999996</v>
      </c>
      <c r="CY109" s="419"/>
      <c r="CZ109" s="418">
        <v>43941</v>
      </c>
      <c r="DA109" s="419">
        <v>33.857017380000002</v>
      </c>
      <c r="DB109" s="419"/>
      <c r="DC109" s="418">
        <v>43943</v>
      </c>
      <c r="DD109" s="419">
        <v>39.357858329999999</v>
      </c>
      <c r="DE109" s="419"/>
      <c r="DF109" s="418">
        <v>43944</v>
      </c>
      <c r="DG109" s="419">
        <v>40.388791650000002</v>
      </c>
      <c r="DH109" s="419"/>
      <c r="DI109" s="418">
        <v>43938</v>
      </c>
      <c r="DJ109" s="419">
        <v>57.935758159999999</v>
      </c>
      <c r="DK109" s="419"/>
      <c r="DL109" s="418">
        <v>43943</v>
      </c>
      <c r="DM109" s="419">
        <v>47.784224790000003</v>
      </c>
      <c r="DN109" s="419"/>
      <c r="DO109" s="418">
        <v>43943</v>
      </c>
      <c r="DP109" s="419">
        <v>32.439241590000002</v>
      </c>
      <c r="DQ109" s="419"/>
      <c r="DR109" s="418">
        <v>43943</v>
      </c>
      <c r="DS109" s="419">
        <v>27.065754479999999</v>
      </c>
      <c r="DT109" s="419"/>
      <c r="DU109" s="418">
        <v>43944</v>
      </c>
      <c r="DV109" s="419">
        <v>29.94859713</v>
      </c>
      <c r="DW109" s="419"/>
      <c r="DX109" s="418">
        <v>43942</v>
      </c>
      <c r="DY109" s="419">
        <v>53.347037919999998</v>
      </c>
      <c r="DZ109" s="419"/>
      <c r="EA109" s="418">
        <v>43943</v>
      </c>
      <c r="EB109" s="419">
        <v>36.77240157</v>
      </c>
      <c r="EC109" s="419"/>
      <c r="ED109" s="418">
        <v>43942</v>
      </c>
      <c r="EE109" s="419">
        <v>42.673337289999999</v>
      </c>
      <c r="EF109" s="419"/>
      <c r="EG109" s="418">
        <v>43941</v>
      </c>
      <c r="EH109" s="419">
        <v>47.049857250000002</v>
      </c>
      <c r="EI109" s="419"/>
      <c r="EJ109" s="418">
        <v>43944</v>
      </c>
      <c r="EK109" s="419">
        <v>36.70015274</v>
      </c>
      <c r="EL109" s="419"/>
      <c r="EM109" s="418">
        <v>43941</v>
      </c>
      <c r="EN109" s="419">
        <v>60.416210040000003</v>
      </c>
      <c r="EO109" s="419"/>
      <c r="EP109" s="418">
        <v>43937</v>
      </c>
      <c r="EQ109" s="419">
        <v>44.436379539999997</v>
      </c>
      <c r="ER109" s="419"/>
      <c r="ES109" s="418">
        <v>43943</v>
      </c>
      <c r="ET109" s="419">
        <v>18.235024880000001</v>
      </c>
      <c r="EU109" s="9"/>
      <c r="EV109" s="9"/>
    </row>
    <row r="110" spans="2:152">
      <c r="B110" s="418">
        <v>43941</v>
      </c>
      <c r="C110" s="419">
        <v>38.901712259999996</v>
      </c>
      <c r="D110" s="419"/>
      <c r="E110" s="418">
        <v>43945</v>
      </c>
      <c r="F110" s="419">
        <v>42.201406689999999</v>
      </c>
      <c r="G110" s="419"/>
      <c r="H110" s="418">
        <v>43943</v>
      </c>
      <c r="I110" s="419">
        <v>47.410773390000003</v>
      </c>
      <c r="J110" s="419"/>
      <c r="K110" s="418">
        <v>43939</v>
      </c>
      <c r="L110" s="419">
        <v>36.257760529999999</v>
      </c>
      <c r="M110" s="419"/>
      <c r="N110" s="418">
        <v>43944</v>
      </c>
      <c r="O110" s="419">
        <v>64.225658030000005</v>
      </c>
      <c r="P110" s="419"/>
      <c r="Q110" s="418">
        <v>43940</v>
      </c>
      <c r="R110" s="419">
        <v>50.262240920000004</v>
      </c>
      <c r="S110" s="419"/>
      <c r="T110" s="418">
        <v>43947</v>
      </c>
      <c r="U110" s="419">
        <v>51.040742309999999</v>
      </c>
      <c r="V110" s="419"/>
      <c r="W110" s="418">
        <v>43932</v>
      </c>
      <c r="X110" s="419">
        <v>50.84700883</v>
      </c>
      <c r="Y110" s="419"/>
      <c r="Z110" s="418">
        <v>43937</v>
      </c>
      <c r="AA110" s="419">
        <v>48.738581879999998</v>
      </c>
      <c r="AB110" s="419"/>
      <c r="AC110" s="418">
        <v>43938</v>
      </c>
      <c r="AD110" s="419">
        <v>42.353519089999999</v>
      </c>
      <c r="AE110" s="419"/>
      <c r="AF110" s="418">
        <v>43931</v>
      </c>
      <c r="AG110" s="419">
        <v>47.535936460000002</v>
      </c>
      <c r="AH110" s="419"/>
      <c r="AI110" s="418">
        <v>43938</v>
      </c>
      <c r="AJ110" s="419">
        <v>23.853676239999999</v>
      </c>
      <c r="AK110" s="419"/>
      <c r="AL110" s="418">
        <v>43930</v>
      </c>
      <c r="AM110" s="419">
        <v>63.681451269999997</v>
      </c>
      <c r="AN110" s="419"/>
      <c r="AO110" s="418">
        <v>43934</v>
      </c>
      <c r="AP110" s="419">
        <v>53.995790669999998</v>
      </c>
      <c r="AQ110" s="419"/>
      <c r="AR110" s="418">
        <v>43938</v>
      </c>
      <c r="AS110" s="419">
        <v>33.089961539999997</v>
      </c>
      <c r="AT110" s="419"/>
      <c r="AU110" s="418">
        <v>43939</v>
      </c>
      <c r="AV110" s="419">
        <v>35.329654580000003</v>
      </c>
      <c r="AW110" s="419"/>
      <c r="AX110" s="418">
        <v>43936</v>
      </c>
      <c r="AY110" s="419">
        <v>34.632003519999998</v>
      </c>
      <c r="AZ110" s="419"/>
      <c r="BA110" s="418">
        <v>43936</v>
      </c>
      <c r="BB110" s="419">
        <v>39.265460580000003</v>
      </c>
      <c r="BC110" s="419"/>
      <c r="BD110" s="418">
        <v>43937</v>
      </c>
      <c r="BE110" s="419">
        <v>45.045454849999999</v>
      </c>
      <c r="BF110" s="419"/>
      <c r="BG110" s="418">
        <v>43934</v>
      </c>
      <c r="BH110" s="419">
        <v>51.56464794</v>
      </c>
      <c r="BI110" s="419"/>
      <c r="BJ110" s="418">
        <v>43937</v>
      </c>
      <c r="BK110" s="419">
        <v>35.56238621</v>
      </c>
      <c r="BL110" s="419"/>
      <c r="BM110" s="418">
        <v>43931</v>
      </c>
      <c r="BN110" s="419">
        <v>50.506293980000002</v>
      </c>
      <c r="BO110" s="419"/>
      <c r="BP110" s="418">
        <v>43938</v>
      </c>
      <c r="BQ110" s="419">
        <v>45.49076548</v>
      </c>
      <c r="BR110" s="419"/>
      <c r="BS110" s="418">
        <v>43937</v>
      </c>
      <c r="BT110" s="419">
        <v>35.93162229</v>
      </c>
      <c r="BU110" s="419"/>
      <c r="BV110" s="418">
        <v>43938</v>
      </c>
      <c r="BW110" s="419">
        <v>22.006536990000001</v>
      </c>
      <c r="BX110" s="419"/>
      <c r="BY110" s="418">
        <v>43942</v>
      </c>
      <c r="BZ110" s="419">
        <v>30.966668429999999</v>
      </c>
      <c r="CA110" s="419"/>
      <c r="CB110" s="418">
        <v>43945</v>
      </c>
      <c r="CC110" s="419">
        <v>48.45164261</v>
      </c>
      <c r="CD110" s="419"/>
      <c r="CE110" s="418">
        <v>43941</v>
      </c>
      <c r="CF110" s="419">
        <v>30.742677189999998</v>
      </c>
      <c r="CG110" s="419"/>
      <c r="CH110" s="418">
        <v>43944</v>
      </c>
      <c r="CI110" s="419">
        <v>38.511005969999999</v>
      </c>
      <c r="CJ110" s="419"/>
      <c r="CK110" s="418">
        <v>43944</v>
      </c>
      <c r="CL110" s="419">
        <v>42.766276269999999</v>
      </c>
      <c r="CM110" s="419"/>
      <c r="CN110" s="418">
        <v>43935</v>
      </c>
      <c r="CO110" s="419">
        <v>63.529302909999998</v>
      </c>
      <c r="CP110" s="419"/>
      <c r="CQ110" s="418">
        <v>43941</v>
      </c>
      <c r="CR110" s="419">
        <v>47.51891329</v>
      </c>
      <c r="CS110" s="419"/>
      <c r="CT110" s="418">
        <v>43942</v>
      </c>
      <c r="CU110" s="419">
        <v>43.194290180000003</v>
      </c>
      <c r="CV110" s="419"/>
      <c r="CW110" s="418">
        <v>43937</v>
      </c>
      <c r="CX110" s="419">
        <v>66.774633489999999</v>
      </c>
      <c r="CY110" s="419"/>
      <c r="CZ110" s="418">
        <v>43942</v>
      </c>
      <c r="DA110" s="419">
        <v>33.857710500000003</v>
      </c>
      <c r="DB110" s="419"/>
      <c r="DC110" s="418">
        <v>43944</v>
      </c>
      <c r="DD110" s="419">
        <v>39.883567880000001</v>
      </c>
      <c r="DE110" s="419"/>
      <c r="DF110" s="418">
        <v>43945</v>
      </c>
      <c r="DG110" s="419">
        <v>41.164748029999998</v>
      </c>
      <c r="DH110" s="419"/>
      <c r="DI110" s="418">
        <v>43939</v>
      </c>
      <c r="DJ110" s="419">
        <v>58.849841439999999</v>
      </c>
      <c r="DK110" s="419"/>
      <c r="DL110" s="418">
        <v>43944</v>
      </c>
      <c r="DM110" s="419">
        <v>48.22738141</v>
      </c>
      <c r="DN110" s="419"/>
      <c r="DO110" s="418">
        <v>43945</v>
      </c>
      <c r="DP110" s="419">
        <v>32.576907239999997</v>
      </c>
      <c r="DQ110" s="419"/>
      <c r="DR110" s="418">
        <v>43944</v>
      </c>
      <c r="DS110" s="419">
        <v>27.563512899999999</v>
      </c>
      <c r="DT110" s="419"/>
      <c r="DU110" s="418">
        <v>43945</v>
      </c>
      <c r="DV110" s="419">
        <v>30.340300039999999</v>
      </c>
      <c r="DW110" s="419"/>
      <c r="DX110" s="418">
        <v>43943</v>
      </c>
      <c r="DY110" s="419">
        <v>53.771326459999997</v>
      </c>
      <c r="DZ110" s="419"/>
      <c r="EA110" s="418">
        <v>43944</v>
      </c>
      <c r="EB110" s="419">
        <v>36.993558470000004</v>
      </c>
      <c r="EC110" s="419"/>
      <c r="ED110" s="418">
        <v>43943</v>
      </c>
      <c r="EE110" s="419">
        <v>42.867233740000003</v>
      </c>
      <c r="EF110" s="419"/>
      <c r="EG110" s="418">
        <v>43942</v>
      </c>
      <c r="EH110" s="419">
        <v>47.548448129999997</v>
      </c>
      <c r="EI110" s="419"/>
      <c r="EJ110" s="418">
        <v>43945</v>
      </c>
      <c r="EK110" s="419">
        <v>37.199199520000001</v>
      </c>
      <c r="EL110" s="419"/>
      <c r="EM110" s="418">
        <v>43942</v>
      </c>
      <c r="EN110" s="419">
        <v>60.790582280000002</v>
      </c>
      <c r="EO110" s="419"/>
      <c r="EP110" s="418">
        <v>43938</v>
      </c>
      <c r="EQ110" s="419">
        <v>45.62328488</v>
      </c>
      <c r="ER110" s="419"/>
      <c r="ES110" s="418">
        <v>43944</v>
      </c>
      <c r="ET110" s="419">
        <v>18.343870930000001</v>
      </c>
      <c r="EU110" s="9"/>
      <c r="EV110" s="9"/>
    </row>
    <row r="111" spans="2:152">
      <c r="B111" s="418">
        <v>43942</v>
      </c>
      <c r="C111" s="419">
        <v>39.157351290000001</v>
      </c>
      <c r="D111" s="419"/>
      <c r="E111" s="418">
        <v>43946</v>
      </c>
      <c r="F111" s="419">
        <v>42.528213190000002</v>
      </c>
      <c r="G111" s="419"/>
      <c r="H111" s="418">
        <v>43944</v>
      </c>
      <c r="I111" s="419">
        <v>47.900209619999998</v>
      </c>
      <c r="J111" s="419"/>
      <c r="K111" s="418">
        <v>43940</v>
      </c>
      <c r="L111" s="419">
        <v>36.610864749999998</v>
      </c>
      <c r="M111" s="419"/>
      <c r="N111" s="418">
        <v>43945</v>
      </c>
      <c r="O111" s="419">
        <v>64.432704659999999</v>
      </c>
      <c r="P111" s="419"/>
      <c r="Q111" s="418">
        <v>43941</v>
      </c>
      <c r="R111" s="419">
        <v>50.828129799999999</v>
      </c>
      <c r="S111" s="419"/>
      <c r="T111" s="418">
        <v>43948</v>
      </c>
      <c r="U111" s="419">
        <v>51.71634598</v>
      </c>
      <c r="V111" s="419"/>
      <c r="W111" s="418">
        <v>43933</v>
      </c>
      <c r="X111" s="419">
        <v>51.733504709999998</v>
      </c>
      <c r="Y111" s="419"/>
      <c r="Z111" s="418">
        <v>43938</v>
      </c>
      <c r="AA111" s="419">
        <v>49.117410479999997</v>
      </c>
      <c r="AB111" s="419"/>
      <c r="AC111" s="418">
        <v>43939</v>
      </c>
      <c r="AD111" s="419">
        <v>42.852263880000002</v>
      </c>
      <c r="AE111" s="419"/>
      <c r="AF111" s="418">
        <v>43932</v>
      </c>
      <c r="AG111" s="419">
        <v>48.571722729999998</v>
      </c>
      <c r="AH111" s="419"/>
      <c r="AI111" s="418">
        <v>43939</v>
      </c>
      <c r="AJ111" s="419">
        <v>24.20124779</v>
      </c>
      <c r="AK111" s="419"/>
      <c r="AL111" s="418">
        <v>43930</v>
      </c>
      <c r="AM111" s="419">
        <v>64.599968450000006</v>
      </c>
      <c r="AN111" s="419"/>
      <c r="AO111" s="418">
        <v>43935</v>
      </c>
      <c r="AP111" s="419">
        <v>54.918807180000002</v>
      </c>
      <c r="AQ111" s="419"/>
      <c r="AR111" s="418">
        <v>43938</v>
      </c>
      <c r="AS111" s="419">
        <v>33.666307689999996</v>
      </c>
      <c r="AT111" s="419"/>
      <c r="AU111" s="418">
        <v>43940</v>
      </c>
      <c r="AV111" s="419">
        <v>35.791533379999997</v>
      </c>
      <c r="AW111" s="419"/>
      <c r="AX111" s="418">
        <v>43937</v>
      </c>
      <c r="AY111" s="419">
        <v>35.249164120000003</v>
      </c>
      <c r="AZ111" s="419"/>
      <c r="BA111" s="418">
        <v>43937</v>
      </c>
      <c r="BB111" s="419">
        <v>39.88448133</v>
      </c>
      <c r="BC111" s="419"/>
      <c r="BD111" s="418">
        <v>43938</v>
      </c>
      <c r="BE111" s="419">
        <v>45.659159539999997</v>
      </c>
      <c r="BF111" s="419"/>
      <c r="BG111" s="418">
        <v>43935</v>
      </c>
      <c r="BH111" s="419">
        <v>52.490765029999999</v>
      </c>
      <c r="BI111" s="419"/>
      <c r="BJ111" s="418">
        <v>43938</v>
      </c>
      <c r="BK111" s="419">
        <v>36.138240609999997</v>
      </c>
      <c r="BL111" s="419"/>
      <c r="BM111" s="418">
        <v>43932</v>
      </c>
      <c r="BN111" s="419">
        <v>51.692576389999999</v>
      </c>
      <c r="BO111" s="419"/>
      <c r="BP111" s="418">
        <v>43939</v>
      </c>
      <c r="BQ111" s="419">
        <v>46.182105960000001</v>
      </c>
      <c r="BR111" s="419"/>
      <c r="BS111" s="418">
        <v>43938</v>
      </c>
      <c r="BT111" s="419">
        <v>36.508889490000001</v>
      </c>
      <c r="BU111" s="419"/>
      <c r="BV111" s="418">
        <v>43939</v>
      </c>
      <c r="BW111" s="419">
        <v>22.42992589</v>
      </c>
      <c r="BX111" s="419"/>
      <c r="BY111" s="418">
        <v>43943</v>
      </c>
      <c r="BZ111" s="419">
        <v>31.299558350000002</v>
      </c>
      <c r="CA111" s="419"/>
      <c r="CB111" s="418">
        <v>43946</v>
      </c>
      <c r="CC111" s="419">
        <v>48.311413539999997</v>
      </c>
      <c r="CD111" s="419"/>
      <c r="CE111" s="418">
        <v>43942</v>
      </c>
      <c r="CF111" s="419">
        <v>31.29962604</v>
      </c>
      <c r="CG111" s="419"/>
      <c r="CH111" s="418">
        <v>43945</v>
      </c>
      <c r="CI111" s="419">
        <v>39.009835070000001</v>
      </c>
      <c r="CJ111" s="419"/>
      <c r="CK111" s="418">
        <v>43945</v>
      </c>
      <c r="CL111" s="419">
        <v>43.20718926</v>
      </c>
      <c r="CM111" s="419"/>
      <c r="CN111" s="418">
        <v>43936</v>
      </c>
      <c r="CO111" s="419">
        <v>64.583916400000007</v>
      </c>
      <c r="CP111" s="419"/>
      <c r="CQ111" s="418">
        <v>43942</v>
      </c>
      <c r="CR111" s="419">
        <v>47.93599914</v>
      </c>
      <c r="CS111" s="419"/>
      <c r="CT111" s="418">
        <v>43943</v>
      </c>
      <c r="CU111" s="419">
        <v>43.498114049999998</v>
      </c>
      <c r="CV111" s="419"/>
      <c r="CW111" s="418">
        <v>43938</v>
      </c>
      <c r="CX111" s="419">
        <v>67.413450569999995</v>
      </c>
      <c r="CY111" s="419"/>
      <c r="CZ111" s="418">
        <v>43943</v>
      </c>
      <c r="DA111" s="419">
        <v>33.858403619999997</v>
      </c>
      <c r="DB111" s="419"/>
      <c r="DC111" s="418">
        <v>43945</v>
      </c>
      <c r="DD111" s="419">
        <v>40.298426749999997</v>
      </c>
      <c r="DE111" s="419"/>
      <c r="DF111" s="418">
        <v>43946</v>
      </c>
      <c r="DG111" s="419">
        <v>41.968417129999999</v>
      </c>
      <c r="DH111" s="419"/>
      <c r="DI111" s="418">
        <v>43940</v>
      </c>
      <c r="DJ111" s="419">
        <v>59.653126749999998</v>
      </c>
      <c r="DK111" s="419"/>
      <c r="DL111" s="418">
        <v>43945</v>
      </c>
      <c r="DM111" s="419">
        <v>48.642840739999997</v>
      </c>
      <c r="DN111" s="419"/>
      <c r="DO111" s="418">
        <v>43946</v>
      </c>
      <c r="DP111" s="419">
        <v>32.576075420000002</v>
      </c>
      <c r="DQ111" s="419"/>
      <c r="DR111" s="418">
        <v>43945</v>
      </c>
      <c r="DS111" s="419">
        <v>27.895074080000001</v>
      </c>
      <c r="DT111" s="419"/>
      <c r="DU111" s="418">
        <v>43946</v>
      </c>
      <c r="DV111" s="419">
        <v>30.899157240000001</v>
      </c>
      <c r="DW111" s="419"/>
      <c r="DX111" s="418">
        <v>43944</v>
      </c>
      <c r="DY111" s="419">
        <v>54.120740550000001</v>
      </c>
      <c r="DZ111" s="419"/>
      <c r="EA111" s="418">
        <v>43945</v>
      </c>
      <c r="EB111" s="419">
        <v>37.104548729999998</v>
      </c>
      <c r="EC111" s="419"/>
      <c r="ED111" s="418">
        <v>43944</v>
      </c>
      <c r="EE111" s="419">
        <v>43.116529180000001</v>
      </c>
      <c r="EF111" s="419"/>
      <c r="EG111" s="418">
        <v>43943</v>
      </c>
      <c r="EH111" s="419">
        <v>48.019339520000003</v>
      </c>
      <c r="EI111" s="419"/>
      <c r="EJ111" s="418">
        <v>43946</v>
      </c>
      <c r="EK111" s="419">
        <v>37.615187489999997</v>
      </c>
      <c r="EL111" s="419"/>
      <c r="EM111" s="418">
        <v>43943</v>
      </c>
      <c r="EN111" s="419">
        <v>61.115038230000003</v>
      </c>
      <c r="EO111" s="419"/>
      <c r="EP111" s="418">
        <v>43939</v>
      </c>
      <c r="EQ111" s="419">
        <v>47.209955530000002</v>
      </c>
      <c r="ER111" s="419"/>
      <c r="ES111" s="418">
        <v>43945</v>
      </c>
      <c r="ET111" s="419">
        <v>18.535381220000001</v>
      </c>
      <c r="EU111" s="9"/>
      <c r="EV111" s="9"/>
    </row>
    <row r="112" spans="2:152">
      <c r="B112" s="418">
        <v>43943</v>
      </c>
      <c r="C112" s="419">
        <v>39.418547699999998</v>
      </c>
      <c r="D112" s="419"/>
      <c r="E112" s="418">
        <v>43947</v>
      </c>
      <c r="F112" s="419">
        <v>42.802497219999999</v>
      </c>
      <c r="G112" s="419"/>
      <c r="H112" s="418">
        <v>43945</v>
      </c>
      <c r="I112" s="419">
        <v>48.421019970000003</v>
      </c>
      <c r="J112" s="419"/>
      <c r="K112" s="418">
        <v>43941</v>
      </c>
      <c r="L112" s="419">
        <v>36.893348119999999</v>
      </c>
      <c r="M112" s="419"/>
      <c r="N112" s="418">
        <v>43946</v>
      </c>
      <c r="O112" s="419">
        <v>64.722569949999993</v>
      </c>
      <c r="P112" s="419"/>
      <c r="Q112" s="418">
        <v>43942</v>
      </c>
      <c r="R112" s="419">
        <v>51.437548589999999</v>
      </c>
      <c r="S112" s="419"/>
      <c r="T112" s="418">
        <v>43949</v>
      </c>
      <c r="U112" s="419">
        <v>52.514988000000002</v>
      </c>
      <c r="V112" s="419"/>
      <c r="W112" s="418">
        <v>43934</v>
      </c>
      <c r="X112" s="419">
        <v>52.542836649999998</v>
      </c>
      <c r="Y112" s="419"/>
      <c r="Z112" s="418">
        <v>43939</v>
      </c>
      <c r="AA112" s="419">
        <v>49.758505049999997</v>
      </c>
      <c r="AB112" s="419"/>
      <c r="AC112" s="418">
        <v>43940</v>
      </c>
      <c r="AD112" s="419">
        <v>43.312479740000001</v>
      </c>
      <c r="AE112" s="419"/>
      <c r="AF112" s="418">
        <v>43933</v>
      </c>
      <c r="AG112" s="419">
        <v>49.497394610000001</v>
      </c>
      <c r="AH112" s="419"/>
      <c r="AI112" s="418">
        <v>43940</v>
      </c>
      <c r="AJ112" s="419">
        <v>24.510200269999999</v>
      </c>
      <c r="AK112" s="419"/>
      <c r="AL112" s="418">
        <v>43931</v>
      </c>
      <c r="AM112" s="419">
        <v>65.482465349999998</v>
      </c>
      <c r="AN112" s="419"/>
      <c r="AO112" s="418">
        <v>43936</v>
      </c>
      <c r="AP112" s="419">
        <v>55.82648331</v>
      </c>
      <c r="AQ112" s="419"/>
      <c r="AR112" s="418">
        <v>43939</v>
      </c>
      <c r="AS112" s="419">
        <v>34.281076919999997</v>
      </c>
      <c r="AT112" s="419"/>
      <c r="AU112" s="418">
        <v>43941</v>
      </c>
      <c r="AV112" s="419">
        <v>36.291902069999999</v>
      </c>
      <c r="AW112" s="419"/>
      <c r="AX112" s="418">
        <v>43938</v>
      </c>
      <c r="AY112" s="419">
        <v>35.866324720000001</v>
      </c>
      <c r="AZ112" s="419"/>
      <c r="BA112" s="418">
        <v>43938</v>
      </c>
      <c r="BB112" s="419">
        <v>40.387435680000003</v>
      </c>
      <c r="BC112" s="419"/>
      <c r="BD112" s="418">
        <v>43939</v>
      </c>
      <c r="BE112" s="419">
        <v>46.157595000000001</v>
      </c>
      <c r="BF112" s="419"/>
      <c r="BG112" s="418">
        <v>43936</v>
      </c>
      <c r="BH112" s="419">
        <v>53.293337989999998</v>
      </c>
      <c r="BI112" s="419"/>
      <c r="BJ112" s="418">
        <v>43939</v>
      </c>
      <c r="BK112" s="419">
        <v>36.48339867</v>
      </c>
      <c r="BL112" s="419"/>
      <c r="BM112" s="418">
        <v>43933</v>
      </c>
      <c r="BN112" s="419">
        <v>52.608148710000002</v>
      </c>
      <c r="BO112" s="419"/>
      <c r="BP112" s="418">
        <v>43940</v>
      </c>
      <c r="BQ112" s="419">
        <v>46.950426239999999</v>
      </c>
      <c r="BR112" s="419"/>
      <c r="BS112" s="418">
        <v>43939</v>
      </c>
      <c r="BT112" s="419">
        <v>37.009433489999999</v>
      </c>
      <c r="BU112" s="419"/>
      <c r="BV112" s="418">
        <v>43940</v>
      </c>
      <c r="BW112" s="419">
        <v>22.81482488</v>
      </c>
      <c r="BX112" s="419"/>
      <c r="BY112" s="418">
        <v>43944</v>
      </c>
      <c r="BZ112" s="419">
        <v>31.549225790000001</v>
      </c>
      <c r="CA112" s="419"/>
      <c r="CB112" s="418">
        <v>43948</v>
      </c>
      <c r="CC112" s="419">
        <v>47.894057189999998</v>
      </c>
      <c r="CD112" s="419"/>
      <c r="CE112" s="418">
        <v>43943</v>
      </c>
      <c r="CF112" s="419">
        <v>31.88438056</v>
      </c>
      <c r="CG112" s="419"/>
      <c r="CH112" s="418">
        <v>43946</v>
      </c>
      <c r="CI112" s="419">
        <v>39.480951439999998</v>
      </c>
      <c r="CJ112" s="419"/>
      <c r="CK112" s="418">
        <v>43946</v>
      </c>
      <c r="CL112" s="419">
        <v>43.620389520000003</v>
      </c>
      <c r="CM112" s="419"/>
      <c r="CN112" s="418">
        <v>43937</v>
      </c>
      <c r="CO112" s="419">
        <v>65.416649030000002</v>
      </c>
      <c r="CP112" s="419"/>
      <c r="CQ112" s="418">
        <v>43943</v>
      </c>
      <c r="CR112" s="419">
        <v>48.353084989999999</v>
      </c>
      <c r="CS112" s="419"/>
      <c r="CT112" s="418">
        <v>43944</v>
      </c>
      <c r="CU112" s="419">
        <v>43.719076860000001</v>
      </c>
      <c r="CV112" s="419"/>
      <c r="CW112" s="418">
        <v>43939</v>
      </c>
      <c r="CX112" s="419">
        <v>68.024492989999999</v>
      </c>
      <c r="CY112" s="419"/>
      <c r="CZ112" s="418">
        <v>43944</v>
      </c>
      <c r="DA112" s="419">
        <v>33.720610499999999</v>
      </c>
      <c r="DB112" s="419"/>
      <c r="DC112" s="418">
        <v>43946</v>
      </c>
      <c r="DD112" s="419">
        <v>40.74099829</v>
      </c>
      <c r="DE112" s="419"/>
      <c r="DF112" s="418">
        <v>43947</v>
      </c>
      <c r="DG112" s="419">
        <v>42.744373510000003</v>
      </c>
      <c r="DH112" s="419"/>
      <c r="DI112" s="418">
        <v>43941</v>
      </c>
      <c r="DJ112" s="419">
        <v>60.290215099999998</v>
      </c>
      <c r="DK112" s="419"/>
      <c r="DL112" s="418">
        <v>43946</v>
      </c>
      <c r="DM112" s="419">
        <v>49.141391939999998</v>
      </c>
      <c r="DN112" s="419"/>
      <c r="DO112" s="418">
        <v>43947</v>
      </c>
      <c r="DP112" s="419">
        <v>32.5752436</v>
      </c>
      <c r="DQ112" s="419"/>
      <c r="DR112" s="418">
        <v>43946</v>
      </c>
      <c r="DS112" s="419">
        <v>28.282034329999998</v>
      </c>
      <c r="DT112" s="419"/>
      <c r="DU112" s="418">
        <v>43947</v>
      </c>
      <c r="DV112" s="419">
        <v>31.2630011</v>
      </c>
      <c r="DW112" s="419"/>
      <c r="DX112" s="418">
        <v>43946</v>
      </c>
      <c r="DY112" s="419">
        <v>54.54502909</v>
      </c>
      <c r="DZ112" s="419"/>
      <c r="EA112" s="418">
        <v>43947</v>
      </c>
      <c r="EB112" s="419">
        <v>37.105372350000003</v>
      </c>
      <c r="EC112" s="419"/>
      <c r="ED112" s="418">
        <v>43945</v>
      </c>
      <c r="EE112" s="419">
        <v>43.310425639999998</v>
      </c>
      <c r="EF112" s="419"/>
      <c r="EG112" s="418">
        <v>43944</v>
      </c>
      <c r="EH112" s="419">
        <v>48.4902309</v>
      </c>
      <c r="EI112" s="419"/>
      <c r="EJ112" s="418">
        <v>43947</v>
      </c>
      <c r="EK112" s="419">
        <v>38.252665630000003</v>
      </c>
      <c r="EL112" s="419"/>
      <c r="EM112" s="418">
        <v>43944</v>
      </c>
      <c r="EN112" s="419">
        <v>61.314703420000001</v>
      </c>
      <c r="EO112" s="419"/>
      <c r="EP112" s="418">
        <v>43939</v>
      </c>
      <c r="EQ112" s="419">
        <v>45.96329506</v>
      </c>
      <c r="ER112" s="419"/>
      <c r="ES112" s="418">
        <v>43946</v>
      </c>
      <c r="ET112" s="419">
        <v>18.561563029999999</v>
      </c>
      <c r="EU112" s="9"/>
      <c r="EV112" s="9"/>
    </row>
    <row r="113" spans="2:152">
      <c r="B113" s="418">
        <v>43944</v>
      </c>
      <c r="C113" s="419">
        <v>39.696416220000003</v>
      </c>
      <c r="D113" s="419"/>
      <c r="E113" s="418">
        <v>43948</v>
      </c>
      <c r="F113" s="419">
        <v>43.006751289999997</v>
      </c>
      <c r="G113" s="419"/>
      <c r="H113" s="418">
        <v>43947</v>
      </c>
      <c r="I113" s="419">
        <v>48.98575408</v>
      </c>
      <c r="J113" s="419"/>
      <c r="K113" s="418">
        <v>43941</v>
      </c>
      <c r="L113" s="419">
        <v>37.110254990000001</v>
      </c>
      <c r="M113" s="419"/>
      <c r="N113" s="418">
        <v>43947</v>
      </c>
      <c r="O113" s="419">
        <v>64.722569949999993</v>
      </c>
      <c r="P113" s="419"/>
      <c r="Q113" s="418">
        <v>43943</v>
      </c>
      <c r="R113" s="419">
        <v>51.91637764</v>
      </c>
      <c r="S113" s="419"/>
      <c r="T113" s="418">
        <v>43950</v>
      </c>
      <c r="U113" s="419">
        <v>53.313630019999998</v>
      </c>
      <c r="V113" s="419"/>
      <c r="W113" s="418">
        <v>43935</v>
      </c>
      <c r="X113" s="419">
        <v>53.267354959999999</v>
      </c>
      <c r="Y113" s="419"/>
      <c r="Z113" s="418">
        <v>43940</v>
      </c>
      <c r="AA113" s="419">
        <v>50.122763319999997</v>
      </c>
      <c r="AB113" s="419"/>
      <c r="AC113" s="418">
        <v>43941</v>
      </c>
      <c r="AD113" s="419">
        <v>43.695637750000003</v>
      </c>
      <c r="AE113" s="419"/>
      <c r="AF113" s="418">
        <v>43934</v>
      </c>
      <c r="AG113" s="419">
        <v>50.423155370000003</v>
      </c>
      <c r="AH113" s="419"/>
      <c r="AI113" s="418">
        <v>43941</v>
      </c>
      <c r="AJ113" s="419">
        <v>24.780533689999999</v>
      </c>
      <c r="AK113" s="419"/>
      <c r="AL113" s="418">
        <v>43932</v>
      </c>
      <c r="AM113" s="419">
        <v>66.29292169</v>
      </c>
      <c r="AN113" s="419"/>
      <c r="AO113" s="418">
        <v>43937</v>
      </c>
      <c r="AP113" s="419">
        <v>56.672520030000001</v>
      </c>
      <c r="AQ113" s="419"/>
      <c r="AR113" s="418">
        <v>43940</v>
      </c>
      <c r="AS113" s="419">
        <v>34.742153850000001</v>
      </c>
      <c r="AT113" s="419"/>
      <c r="AU113" s="418">
        <v>43942</v>
      </c>
      <c r="AV113" s="419">
        <v>36.75378087</v>
      </c>
      <c r="AW113" s="419"/>
      <c r="AX113" s="418">
        <v>43939</v>
      </c>
      <c r="AY113" s="419">
        <v>36.48348532</v>
      </c>
      <c r="AZ113" s="419"/>
      <c r="BA113" s="418">
        <v>43939</v>
      </c>
      <c r="BB113" s="419">
        <v>40.851701239999997</v>
      </c>
      <c r="BC113" s="419"/>
      <c r="BD113" s="418">
        <v>43940</v>
      </c>
      <c r="BE113" s="419">
        <v>46.656030469999997</v>
      </c>
      <c r="BF113" s="419"/>
      <c r="BG113" s="418">
        <v>43936</v>
      </c>
      <c r="BH113" s="419">
        <v>54.095910940000003</v>
      </c>
      <c r="BI113" s="419"/>
      <c r="BJ113" s="418">
        <v>43940</v>
      </c>
      <c r="BK113" s="419">
        <v>36.828556740000003</v>
      </c>
      <c r="BL113" s="419"/>
      <c r="BM113" s="418">
        <v>43934</v>
      </c>
      <c r="BN113" s="419">
        <v>53.664578310000003</v>
      </c>
      <c r="BO113" s="419"/>
      <c r="BP113" s="418">
        <v>43940</v>
      </c>
      <c r="BQ113" s="419">
        <v>47.487807119999999</v>
      </c>
      <c r="BR113" s="419"/>
      <c r="BS113" s="418">
        <v>43940</v>
      </c>
      <c r="BT113" s="419">
        <v>37.509977489999997</v>
      </c>
      <c r="BU113" s="419"/>
      <c r="BV113" s="418">
        <v>43941</v>
      </c>
      <c r="BW113" s="419">
        <v>23.315193579999999</v>
      </c>
      <c r="BX113" s="419"/>
      <c r="BY113" s="418">
        <v>43945</v>
      </c>
      <c r="BZ113" s="419">
        <v>31.687929919999998</v>
      </c>
      <c r="CA113" s="419"/>
      <c r="CB113" s="418">
        <v>43949</v>
      </c>
      <c r="CC113" s="419">
        <v>47.365849939999997</v>
      </c>
      <c r="CD113" s="419"/>
      <c r="CE113" s="418">
        <v>43944</v>
      </c>
      <c r="CF113" s="419">
        <v>32.413523750000003</v>
      </c>
      <c r="CG113" s="419"/>
      <c r="CH113" s="418">
        <v>43947</v>
      </c>
      <c r="CI113" s="419">
        <v>39.785791439999997</v>
      </c>
      <c r="CJ113" s="419"/>
      <c r="CK113" s="418">
        <v>43947</v>
      </c>
      <c r="CL113" s="419">
        <v>44.116727959999999</v>
      </c>
      <c r="CM113" s="419"/>
      <c r="CN113" s="418">
        <v>43938</v>
      </c>
      <c r="CO113" s="419">
        <v>66.221646559999996</v>
      </c>
      <c r="CP113" s="419"/>
      <c r="CQ113" s="418">
        <v>43944</v>
      </c>
      <c r="CR113" s="419">
        <v>48.658947949999998</v>
      </c>
      <c r="CS113" s="419"/>
      <c r="CT113" s="418">
        <v>43945</v>
      </c>
      <c r="CU113" s="419">
        <v>43.912419329999999</v>
      </c>
      <c r="CV113" s="419"/>
      <c r="CW113" s="418">
        <v>43940</v>
      </c>
      <c r="CX113" s="419">
        <v>68.524436789999996</v>
      </c>
      <c r="CY113" s="419"/>
      <c r="CZ113" s="418">
        <v>43945</v>
      </c>
      <c r="DA113" s="419">
        <v>33.638211869999999</v>
      </c>
      <c r="DB113" s="419"/>
      <c r="DC113" s="418">
        <v>43947</v>
      </c>
      <c r="DD113" s="419">
        <v>41.266707850000003</v>
      </c>
      <c r="DE113" s="419"/>
      <c r="DF113" s="418">
        <v>43948</v>
      </c>
      <c r="DG113" s="419">
        <v>43.354053520000001</v>
      </c>
      <c r="DH113" s="419"/>
      <c r="DI113" s="418">
        <v>43942</v>
      </c>
      <c r="DJ113" s="419">
        <v>61.038101419999997</v>
      </c>
      <c r="DK113" s="419"/>
      <c r="DL113" s="418">
        <v>43947</v>
      </c>
      <c r="DM113" s="419">
        <v>49.639943150000001</v>
      </c>
      <c r="DN113" s="419"/>
      <c r="DO113" s="418">
        <v>43948</v>
      </c>
      <c r="DP113" s="419">
        <v>32.574411789999999</v>
      </c>
      <c r="DQ113" s="419"/>
      <c r="DR113" s="418">
        <v>43947</v>
      </c>
      <c r="DS113" s="419">
        <v>28.530496880000001</v>
      </c>
      <c r="DT113" s="419"/>
      <c r="DU113" s="418">
        <v>43948</v>
      </c>
      <c r="DV113" s="419">
        <v>31.320395430000001</v>
      </c>
      <c r="DW113" s="419"/>
      <c r="DX113" s="418">
        <v>43947</v>
      </c>
      <c r="DY113" s="419">
        <v>55.019233929999999</v>
      </c>
      <c r="DZ113" s="419"/>
      <c r="EA113" s="418">
        <v>43948</v>
      </c>
      <c r="EB113" s="419">
        <v>37.106195960000001</v>
      </c>
      <c r="EC113" s="419"/>
      <c r="ED113" s="418">
        <v>43946</v>
      </c>
      <c r="EE113" s="419">
        <v>43.476622599999999</v>
      </c>
      <c r="EF113" s="419"/>
      <c r="EG113" s="418">
        <v>43945</v>
      </c>
      <c r="EH113" s="419">
        <v>48.933422800000002</v>
      </c>
      <c r="EI113" s="419"/>
      <c r="EJ113" s="418">
        <v>43948</v>
      </c>
      <c r="EK113" s="419">
        <v>38.724026139999999</v>
      </c>
      <c r="EL113" s="419"/>
      <c r="EM113" s="418">
        <v>43945</v>
      </c>
      <c r="EN113" s="419">
        <v>61.539326770000002</v>
      </c>
      <c r="EO113" s="419"/>
      <c r="EP113" s="418">
        <v>43940</v>
      </c>
      <c r="EQ113" s="419">
        <v>47.795979359999997</v>
      </c>
      <c r="ER113" s="419"/>
      <c r="ES113" s="418">
        <v>43947</v>
      </c>
      <c r="ET113" s="419">
        <v>18.5601901</v>
      </c>
      <c r="EU113" s="9"/>
      <c r="EV113" s="9"/>
    </row>
    <row r="114" spans="2:152">
      <c r="B114" s="418">
        <v>43945</v>
      </c>
      <c r="C114" s="419">
        <v>39.996514220000002</v>
      </c>
      <c r="D114" s="419"/>
      <c r="E114" s="418">
        <v>43949</v>
      </c>
      <c r="F114" s="419">
        <v>43.181826200000003</v>
      </c>
      <c r="G114" s="419"/>
      <c r="H114" s="418">
        <v>43948</v>
      </c>
      <c r="I114" s="419">
        <v>49.638335720000001</v>
      </c>
      <c r="J114" s="419"/>
      <c r="K114" s="418">
        <v>43942</v>
      </c>
      <c r="L114" s="419">
        <v>37.246452329999997</v>
      </c>
      <c r="M114" s="419"/>
      <c r="N114" s="418">
        <v>43948</v>
      </c>
      <c r="O114" s="419">
        <v>64.722569949999993</v>
      </c>
      <c r="P114" s="419"/>
      <c r="Q114" s="418">
        <v>43944</v>
      </c>
      <c r="R114" s="419">
        <v>52.308146860000001</v>
      </c>
      <c r="S114" s="419"/>
      <c r="T114" s="418">
        <v>43951</v>
      </c>
      <c r="U114" s="419">
        <v>54.38910834</v>
      </c>
      <c r="V114" s="419"/>
      <c r="W114" s="418">
        <v>43936</v>
      </c>
      <c r="X114" s="419">
        <v>54.27724645</v>
      </c>
      <c r="Y114" s="419"/>
      <c r="Z114" s="418">
        <v>43941</v>
      </c>
      <c r="AA114" s="419">
        <v>50.268466629999999</v>
      </c>
      <c r="AB114" s="419"/>
      <c r="AC114" s="418">
        <v>43942</v>
      </c>
      <c r="AD114" s="419">
        <v>44.117324689999997</v>
      </c>
      <c r="AE114" s="419"/>
      <c r="AF114" s="418">
        <v>43935</v>
      </c>
      <c r="AG114" s="419">
        <v>51.503094040000001</v>
      </c>
      <c r="AH114" s="419"/>
      <c r="AI114" s="418">
        <v>43941</v>
      </c>
      <c r="AJ114" s="419">
        <v>25.050867109999999</v>
      </c>
      <c r="AK114" s="419"/>
      <c r="AL114" s="418">
        <v>43932</v>
      </c>
      <c r="AM114" s="419">
        <v>67.157408450000005</v>
      </c>
      <c r="AN114" s="419"/>
      <c r="AO114" s="418">
        <v>43938</v>
      </c>
      <c r="AP114" s="419">
        <v>57.518556740000001</v>
      </c>
      <c r="AQ114" s="419"/>
      <c r="AR114" s="418">
        <v>43941</v>
      </c>
      <c r="AS114" s="419">
        <v>35.395346150000002</v>
      </c>
      <c r="AT114" s="419"/>
      <c r="AU114" s="418">
        <v>43942</v>
      </c>
      <c r="AV114" s="419">
        <v>37.100189970000002</v>
      </c>
      <c r="AW114" s="419"/>
      <c r="AX114" s="418">
        <v>43940</v>
      </c>
      <c r="AY114" s="419">
        <v>37.062026940000003</v>
      </c>
      <c r="AZ114" s="419"/>
      <c r="BA114" s="418">
        <v>43940</v>
      </c>
      <c r="BB114" s="419">
        <v>41.277278010000003</v>
      </c>
      <c r="BC114" s="419"/>
      <c r="BD114" s="418">
        <v>43941</v>
      </c>
      <c r="BE114" s="419">
        <v>47.039196699999998</v>
      </c>
      <c r="BF114" s="419"/>
      <c r="BG114" s="418">
        <v>43937</v>
      </c>
      <c r="BH114" s="419">
        <v>54.944771199999998</v>
      </c>
      <c r="BI114" s="419"/>
      <c r="BJ114" s="418">
        <v>43941</v>
      </c>
      <c r="BK114" s="419">
        <v>37.404411140000001</v>
      </c>
      <c r="BL114" s="419"/>
      <c r="BM114" s="418">
        <v>43935</v>
      </c>
      <c r="BN114" s="419">
        <v>54.71220434</v>
      </c>
      <c r="BO114" s="419"/>
      <c r="BP114" s="418">
        <v>43941</v>
      </c>
      <c r="BQ114" s="419">
        <v>47.986698089999997</v>
      </c>
      <c r="BR114" s="419"/>
      <c r="BS114" s="418">
        <v>43940</v>
      </c>
      <c r="BT114" s="419">
        <v>37.895436689999997</v>
      </c>
      <c r="BU114" s="419"/>
      <c r="BV114" s="418">
        <v>43941</v>
      </c>
      <c r="BW114" s="419">
        <v>23.738582470000001</v>
      </c>
      <c r="BX114" s="419"/>
      <c r="BY114" s="418">
        <v>43946</v>
      </c>
      <c r="BZ114" s="419">
        <v>31.8821157</v>
      </c>
      <c r="CA114" s="419"/>
      <c r="CB114" s="418">
        <v>43950</v>
      </c>
      <c r="CC114" s="419">
        <v>46.782217230000001</v>
      </c>
      <c r="CD114" s="419"/>
      <c r="CE114" s="418">
        <v>43945</v>
      </c>
      <c r="CF114" s="419">
        <v>32.859249939999998</v>
      </c>
      <c r="CG114" s="419"/>
      <c r="CH114" s="418">
        <v>43948</v>
      </c>
      <c r="CI114" s="419">
        <v>40.007493269999998</v>
      </c>
      <c r="CJ114" s="419"/>
      <c r="CK114" s="418">
        <v>43948</v>
      </c>
      <c r="CL114" s="419">
        <v>44.69620458</v>
      </c>
      <c r="CM114" s="419"/>
      <c r="CN114" s="418">
        <v>43939</v>
      </c>
      <c r="CO114" s="419">
        <v>66.860233460000003</v>
      </c>
      <c r="CP114" s="419"/>
      <c r="CQ114" s="418">
        <v>43945</v>
      </c>
      <c r="CR114" s="419">
        <v>48.88139374</v>
      </c>
      <c r="CS114" s="419"/>
      <c r="CT114" s="418">
        <v>43946</v>
      </c>
      <c r="CU114" s="419">
        <v>43.940039679999998</v>
      </c>
      <c r="CV114" s="419"/>
      <c r="CW114" s="418">
        <v>43941</v>
      </c>
      <c r="CX114" s="419">
        <v>68.885507320000002</v>
      </c>
      <c r="CY114" s="419"/>
      <c r="CZ114" s="418">
        <v>43946</v>
      </c>
      <c r="DA114" s="419">
        <v>33.583510490000002</v>
      </c>
      <c r="DB114" s="419"/>
      <c r="DC114" s="418">
        <v>43948</v>
      </c>
      <c r="DD114" s="419">
        <v>41.847842749999998</v>
      </c>
      <c r="DE114" s="419"/>
      <c r="DF114" s="418">
        <v>43949</v>
      </c>
      <c r="DG114" s="419">
        <v>44.019158990000001</v>
      </c>
      <c r="DH114" s="419"/>
      <c r="DI114" s="418">
        <v>43943</v>
      </c>
      <c r="DJ114" s="419">
        <v>61.675189770000003</v>
      </c>
      <c r="DK114" s="419"/>
      <c r="DL114" s="418">
        <v>43948</v>
      </c>
      <c r="DM114" s="419">
        <v>50.193888919999999</v>
      </c>
      <c r="DN114" s="419"/>
      <c r="DO114" s="418">
        <v>43949</v>
      </c>
      <c r="DP114" s="419">
        <v>32.573579969999997</v>
      </c>
      <c r="DQ114" s="419"/>
      <c r="DR114" s="418">
        <v>43948</v>
      </c>
      <c r="DS114" s="419">
        <v>28.695860809999999</v>
      </c>
      <c r="DT114" s="419"/>
      <c r="DU114" s="418">
        <v>43949</v>
      </c>
      <c r="DV114" s="419">
        <v>31.154917380000001</v>
      </c>
      <c r="DW114" s="419"/>
      <c r="DX114" s="418">
        <v>43948</v>
      </c>
      <c r="DY114" s="419">
        <v>55.543355069999997</v>
      </c>
      <c r="DZ114" s="419"/>
      <c r="EA114" s="418">
        <v>43949</v>
      </c>
      <c r="EB114" s="419">
        <v>37.107019579999999</v>
      </c>
      <c r="EC114" s="419"/>
      <c r="ED114" s="418">
        <v>43947</v>
      </c>
      <c r="EE114" s="419">
        <v>43.559721080000003</v>
      </c>
      <c r="EF114" s="419"/>
      <c r="EG114" s="418">
        <v>43946</v>
      </c>
      <c r="EH114" s="419">
        <v>49.376614689999997</v>
      </c>
      <c r="EI114" s="419"/>
      <c r="EJ114" s="418">
        <v>43949</v>
      </c>
      <c r="EK114" s="419">
        <v>39.140014110000003</v>
      </c>
      <c r="EL114" s="419"/>
      <c r="EM114" s="418">
        <v>43946</v>
      </c>
      <c r="EN114" s="419">
        <v>61.639159360000001</v>
      </c>
      <c r="EO114" s="419"/>
      <c r="EP114" s="418">
        <v>43941</v>
      </c>
      <c r="EQ114" s="419">
        <v>48.354506829999998</v>
      </c>
      <c r="ER114" s="419"/>
      <c r="ES114" s="418">
        <v>43948</v>
      </c>
      <c r="ET114" s="419">
        <v>18.558817170000001</v>
      </c>
      <c r="EU114" s="9"/>
      <c r="EV114" s="9"/>
    </row>
    <row r="115" spans="2:152">
      <c r="B115" s="418">
        <v>43946</v>
      </c>
      <c r="C115" s="419">
        <v>40.34107118</v>
      </c>
      <c r="D115" s="419"/>
      <c r="E115" s="418">
        <v>43950</v>
      </c>
      <c r="F115" s="419">
        <v>43.286871150000003</v>
      </c>
      <c r="G115" s="419"/>
      <c r="H115" s="418">
        <v>43949</v>
      </c>
      <c r="I115" s="419">
        <v>50.328566309999999</v>
      </c>
      <c r="J115" s="419"/>
      <c r="K115" s="418">
        <v>43943</v>
      </c>
      <c r="L115" s="419">
        <v>37.31707317</v>
      </c>
      <c r="M115" s="419"/>
      <c r="N115" s="418">
        <v>43949</v>
      </c>
      <c r="O115" s="419">
        <v>64.722569949999993</v>
      </c>
      <c r="P115" s="419"/>
      <c r="Q115" s="418">
        <v>43945</v>
      </c>
      <c r="R115" s="419">
        <v>52.61285625</v>
      </c>
      <c r="S115" s="419"/>
      <c r="T115" s="418">
        <v>43952</v>
      </c>
      <c r="U115" s="419">
        <v>55.618384579999997</v>
      </c>
      <c r="V115" s="419"/>
      <c r="W115" s="418">
        <v>43937</v>
      </c>
      <c r="X115" s="419">
        <v>55.086578379999999</v>
      </c>
      <c r="Y115" s="419"/>
      <c r="Z115" s="418">
        <v>43942</v>
      </c>
      <c r="AA115" s="419">
        <v>50.377744110000002</v>
      </c>
      <c r="AB115" s="419"/>
      <c r="AC115" s="418">
        <v>43943</v>
      </c>
      <c r="AD115" s="419">
        <v>44.500482699999999</v>
      </c>
      <c r="AE115" s="419"/>
      <c r="AF115" s="418">
        <v>43936</v>
      </c>
      <c r="AG115" s="419">
        <v>52.505939320000003</v>
      </c>
      <c r="AH115" s="419"/>
      <c r="AI115" s="418">
        <v>43942</v>
      </c>
      <c r="AJ115" s="419">
        <v>25.243962419999999</v>
      </c>
      <c r="AK115" s="419"/>
      <c r="AL115" s="418">
        <v>43933</v>
      </c>
      <c r="AM115" s="419">
        <v>68.073352760000006</v>
      </c>
      <c r="AN115" s="419"/>
      <c r="AO115" s="418">
        <v>43939</v>
      </c>
      <c r="AP115" s="419">
        <v>58.287613649999997</v>
      </c>
      <c r="AQ115" s="419"/>
      <c r="AR115" s="418">
        <v>43942</v>
      </c>
      <c r="AS115" s="419">
        <v>35.817999999999998</v>
      </c>
      <c r="AT115" s="419"/>
      <c r="AU115" s="418">
        <v>43943</v>
      </c>
      <c r="AV115" s="419">
        <v>37.523578860000001</v>
      </c>
      <c r="AW115" s="419"/>
      <c r="AX115" s="418">
        <v>43941</v>
      </c>
      <c r="AY115" s="419">
        <v>37.640568559999998</v>
      </c>
      <c r="AZ115" s="419"/>
      <c r="BA115" s="418">
        <v>43941</v>
      </c>
      <c r="BB115" s="419">
        <v>41.702854770000002</v>
      </c>
      <c r="BC115" s="419"/>
      <c r="BD115" s="418">
        <v>43942</v>
      </c>
      <c r="BE115" s="419">
        <v>47.499209090000001</v>
      </c>
      <c r="BF115" s="419"/>
      <c r="BG115" s="418">
        <v>43938</v>
      </c>
      <c r="BH115" s="419">
        <v>55.639173460000002</v>
      </c>
      <c r="BI115" s="419"/>
      <c r="BJ115" s="418">
        <v>43942</v>
      </c>
      <c r="BK115" s="419">
        <v>37.749569200000003</v>
      </c>
      <c r="BL115" s="419"/>
      <c r="BM115" s="418">
        <v>43936</v>
      </c>
      <c r="BN115" s="419">
        <v>55.636580240000001</v>
      </c>
      <c r="BO115" s="419"/>
      <c r="BP115" s="418">
        <v>43942</v>
      </c>
      <c r="BQ115" s="419">
        <v>48.524078969999998</v>
      </c>
      <c r="BR115" s="419"/>
      <c r="BS115" s="418">
        <v>43941</v>
      </c>
      <c r="BT115" s="419">
        <v>38.395980690000002</v>
      </c>
      <c r="BU115" s="419"/>
      <c r="BV115" s="418">
        <v>43942</v>
      </c>
      <c r="BW115" s="419">
        <v>24.277441069999998</v>
      </c>
      <c r="BX115" s="419"/>
      <c r="BY115" s="418">
        <v>43947</v>
      </c>
      <c r="BZ115" s="419">
        <v>31.909856529999999</v>
      </c>
      <c r="CA115" s="419"/>
      <c r="CB115" s="418">
        <v>43951</v>
      </c>
      <c r="CC115" s="419">
        <v>46.198584519999997</v>
      </c>
      <c r="CD115" s="419"/>
      <c r="CE115" s="418">
        <v>43946</v>
      </c>
      <c r="CF115" s="419">
        <v>33.304976119999999</v>
      </c>
      <c r="CG115" s="419"/>
      <c r="CH115" s="418">
        <v>43949</v>
      </c>
      <c r="CI115" s="419">
        <v>40.146056899999998</v>
      </c>
      <c r="CJ115" s="419"/>
      <c r="CK115" s="418">
        <v>43949</v>
      </c>
      <c r="CL115" s="419">
        <v>45.386532119999998</v>
      </c>
      <c r="CM115" s="419"/>
      <c r="CN115" s="418">
        <v>43940</v>
      </c>
      <c r="CO115" s="419">
        <v>67.304674610000006</v>
      </c>
      <c r="CP115" s="419"/>
      <c r="CQ115" s="418">
        <v>43946</v>
      </c>
      <c r="CR115" s="419">
        <v>49.048228080000001</v>
      </c>
      <c r="CS115" s="419"/>
      <c r="CT115" s="418">
        <v>43947</v>
      </c>
      <c r="CU115" s="419">
        <v>43.940039679999998</v>
      </c>
      <c r="CV115" s="419"/>
      <c r="CW115" s="418">
        <v>43942</v>
      </c>
      <c r="CX115" s="419">
        <v>69.163253870000005</v>
      </c>
      <c r="CY115" s="419"/>
      <c r="CZ115" s="418">
        <v>43947</v>
      </c>
      <c r="DA115" s="419">
        <v>33.584203619999997</v>
      </c>
      <c r="DB115" s="419"/>
      <c r="DC115" s="418">
        <v>43949</v>
      </c>
      <c r="DD115" s="419">
        <v>42.456690330000001</v>
      </c>
      <c r="DE115" s="419"/>
      <c r="DF115" s="418">
        <v>43950</v>
      </c>
      <c r="DG115" s="419">
        <v>44.54570082</v>
      </c>
      <c r="DH115" s="419"/>
      <c r="DI115" s="418">
        <v>43944</v>
      </c>
      <c r="DJ115" s="419">
        <v>62.506174569999999</v>
      </c>
      <c r="DK115" s="419"/>
      <c r="DL115" s="418">
        <v>43949</v>
      </c>
      <c r="DM115" s="419">
        <v>50.858623860000002</v>
      </c>
      <c r="DN115" s="419"/>
      <c r="DO115" s="418">
        <v>43950</v>
      </c>
      <c r="DP115" s="419">
        <v>32.572748150000002</v>
      </c>
      <c r="DQ115" s="419"/>
      <c r="DR115" s="418">
        <v>43949</v>
      </c>
      <c r="DS115" s="419">
        <v>28.695027490000001</v>
      </c>
      <c r="DT115" s="419"/>
      <c r="DU115" s="418">
        <v>43950</v>
      </c>
      <c r="DV115" s="419">
        <v>30.822285040000001</v>
      </c>
      <c r="DW115" s="419"/>
      <c r="DX115" s="418">
        <v>43949</v>
      </c>
      <c r="DY115" s="419">
        <v>56.092434349999998</v>
      </c>
      <c r="DZ115" s="419"/>
      <c r="EA115" s="418">
        <v>43950</v>
      </c>
      <c r="EB115" s="419">
        <v>37.218009840000001</v>
      </c>
      <c r="EC115" s="419"/>
      <c r="ED115" s="418">
        <v>43948</v>
      </c>
      <c r="EE115" s="419">
        <v>43.80901652</v>
      </c>
      <c r="EF115" s="419"/>
      <c r="EG115" s="418">
        <v>43947</v>
      </c>
      <c r="EH115" s="419">
        <v>49.847506080000002</v>
      </c>
      <c r="EI115" s="419"/>
      <c r="EJ115" s="418">
        <v>43950</v>
      </c>
      <c r="EK115" s="419">
        <v>39.583688350000003</v>
      </c>
      <c r="EL115" s="419"/>
      <c r="EM115" s="418">
        <v>43947</v>
      </c>
      <c r="EN115" s="419">
        <v>61.763950110000003</v>
      </c>
      <c r="EO115" s="419"/>
      <c r="EP115" s="418">
        <v>43942</v>
      </c>
      <c r="EQ115" s="419">
        <v>48.878467460000003</v>
      </c>
      <c r="ER115" s="419"/>
      <c r="ES115" s="418">
        <v>43949</v>
      </c>
      <c r="ET115" s="419">
        <v>18.557444230000002</v>
      </c>
      <c r="EU115" s="9"/>
      <c r="EV115" s="9"/>
    </row>
    <row r="116" spans="2:152">
      <c r="B116" s="418">
        <v>43947</v>
      </c>
      <c r="C116" s="419">
        <v>40.707857619999999</v>
      </c>
      <c r="D116" s="419"/>
      <c r="E116" s="418">
        <v>43951</v>
      </c>
      <c r="F116" s="419">
        <v>43.432766909999998</v>
      </c>
      <c r="G116" s="419"/>
      <c r="H116" s="418">
        <v>43950</v>
      </c>
      <c r="I116" s="419">
        <v>51.106644420000002</v>
      </c>
      <c r="J116" s="419"/>
      <c r="K116" s="418">
        <v>43944</v>
      </c>
      <c r="L116" s="419">
        <v>37.301940129999998</v>
      </c>
      <c r="M116" s="419"/>
      <c r="N116" s="418">
        <v>43950</v>
      </c>
      <c r="O116" s="419">
        <v>64.722569949999993</v>
      </c>
      <c r="P116" s="419"/>
      <c r="Q116" s="418">
        <v>43946</v>
      </c>
      <c r="R116" s="419">
        <v>52.786975910000002</v>
      </c>
      <c r="S116" s="419"/>
      <c r="T116" s="418">
        <v>43953</v>
      </c>
      <c r="U116" s="419">
        <v>56.693862889999998</v>
      </c>
      <c r="V116" s="419"/>
      <c r="W116" s="418">
        <v>43938</v>
      </c>
      <c r="X116" s="419">
        <v>55.895910319999999</v>
      </c>
      <c r="Y116" s="419"/>
      <c r="Z116" s="418">
        <v>43942</v>
      </c>
      <c r="AA116" s="419">
        <v>50.596299080000001</v>
      </c>
      <c r="AB116" s="419"/>
      <c r="AC116" s="418">
        <v>43943</v>
      </c>
      <c r="AD116" s="419">
        <v>44.883640710000002</v>
      </c>
      <c r="AE116" s="419"/>
      <c r="AF116" s="418">
        <v>43937</v>
      </c>
      <c r="AG116" s="419">
        <v>53.27758437</v>
      </c>
      <c r="AH116" s="419"/>
      <c r="AI116" s="418">
        <v>43943</v>
      </c>
      <c r="AJ116" s="419">
        <v>25.514295839999999</v>
      </c>
      <c r="AK116" s="419"/>
      <c r="AL116" s="418">
        <v>43934</v>
      </c>
      <c r="AM116" s="419">
        <v>69.057478309999993</v>
      </c>
      <c r="AN116" s="419"/>
      <c r="AO116" s="418">
        <v>43940</v>
      </c>
      <c r="AP116" s="419">
        <v>58.979690759999997</v>
      </c>
      <c r="AQ116" s="419"/>
      <c r="AR116" s="418">
        <v>43943</v>
      </c>
      <c r="AS116" s="419">
        <v>36.355923079999997</v>
      </c>
      <c r="AT116" s="419"/>
      <c r="AU116" s="418">
        <v>43944</v>
      </c>
      <c r="AV116" s="419">
        <v>37.793008159999999</v>
      </c>
      <c r="AW116" s="419"/>
      <c r="AX116" s="418">
        <v>43942</v>
      </c>
      <c r="AY116" s="419">
        <v>38.219110180000001</v>
      </c>
      <c r="AZ116" s="419"/>
      <c r="BA116" s="418">
        <v>43941</v>
      </c>
      <c r="BB116" s="419">
        <v>42.089742739999998</v>
      </c>
      <c r="BC116" s="419"/>
      <c r="BD116" s="418">
        <v>43943</v>
      </c>
      <c r="BE116" s="419">
        <v>47.882375320000001</v>
      </c>
      <c r="BF116" s="419"/>
      <c r="BG116" s="418">
        <v>43939</v>
      </c>
      <c r="BH116" s="419">
        <v>56.256337440000003</v>
      </c>
      <c r="BI116" s="419"/>
      <c r="BJ116" s="418">
        <v>43943</v>
      </c>
      <c r="BK116" s="419">
        <v>38.017828479999999</v>
      </c>
      <c r="BL116" s="419"/>
      <c r="BM116" s="418">
        <v>43937</v>
      </c>
      <c r="BN116" s="419">
        <v>56.43770602</v>
      </c>
      <c r="BO116" s="419"/>
      <c r="BP116" s="418">
        <v>43943</v>
      </c>
      <c r="BQ116" s="419">
        <v>49.022969949999997</v>
      </c>
      <c r="BR116" s="419"/>
      <c r="BS116" s="418">
        <v>43942</v>
      </c>
      <c r="BT116" s="419">
        <v>38.74307829</v>
      </c>
      <c r="BU116" s="419"/>
      <c r="BV116" s="418">
        <v>43943</v>
      </c>
      <c r="BW116" s="419">
        <v>24.777809770000001</v>
      </c>
      <c r="BX116" s="419"/>
      <c r="BY116" s="418">
        <v>43948</v>
      </c>
      <c r="BZ116" s="419">
        <v>31.8821157</v>
      </c>
      <c r="CA116" s="419"/>
      <c r="CB116" s="418">
        <v>43952</v>
      </c>
      <c r="CC116" s="419">
        <v>45.725802710000004</v>
      </c>
      <c r="CD116" s="419"/>
      <c r="CE116" s="418">
        <v>43947</v>
      </c>
      <c r="CF116" s="419">
        <v>33.611673969999998</v>
      </c>
      <c r="CG116" s="419"/>
      <c r="CH116" s="418">
        <v>43950</v>
      </c>
      <c r="CI116" s="419">
        <v>40.118344180000001</v>
      </c>
      <c r="CJ116" s="419"/>
      <c r="CK116" s="418">
        <v>43950</v>
      </c>
      <c r="CL116" s="419">
        <v>46.187710559999999</v>
      </c>
      <c r="CM116" s="419"/>
      <c r="CN116" s="418">
        <v>43941</v>
      </c>
      <c r="CO116" s="419">
        <v>67.610440220000001</v>
      </c>
      <c r="CP116" s="419"/>
      <c r="CQ116" s="418">
        <v>43947</v>
      </c>
      <c r="CR116" s="419">
        <v>49.187256699999999</v>
      </c>
      <c r="CS116" s="419"/>
      <c r="CT116" s="418">
        <v>43948</v>
      </c>
      <c r="CU116" s="419">
        <v>43.940039679999998</v>
      </c>
      <c r="CV116" s="419"/>
      <c r="CW116" s="418">
        <v>43943</v>
      </c>
      <c r="CX116" s="419">
        <v>69.357676459999993</v>
      </c>
      <c r="CY116" s="419"/>
      <c r="CZ116" s="418">
        <v>43948</v>
      </c>
      <c r="DA116" s="419">
        <v>33.695685740000002</v>
      </c>
      <c r="DB116" s="419"/>
      <c r="DC116" s="418">
        <v>43950</v>
      </c>
      <c r="DD116" s="419">
        <v>43.148675920000002</v>
      </c>
      <c r="DE116" s="419"/>
      <c r="DF116" s="418">
        <v>43951</v>
      </c>
      <c r="DG116" s="419">
        <v>45.016817189999998</v>
      </c>
      <c r="DH116" s="419"/>
      <c r="DI116" s="418">
        <v>43945</v>
      </c>
      <c r="DJ116" s="419">
        <v>63.281760390000002</v>
      </c>
      <c r="DK116" s="419"/>
      <c r="DL116" s="418">
        <v>43950</v>
      </c>
      <c r="DM116" s="419">
        <v>51.717239810000002</v>
      </c>
      <c r="DN116" s="419"/>
      <c r="DO116" s="418">
        <v>43951</v>
      </c>
      <c r="DP116" s="419">
        <v>32.46111836</v>
      </c>
      <c r="DQ116" s="419"/>
      <c r="DR116" s="418">
        <v>43950</v>
      </c>
      <c r="DS116" s="419">
        <v>28.666494629999999</v>
      </c>
      <c r="DT116" s="419"/>
      <c r="DU116" s="418">
        <v>43951</v>
      </c>
      <c r="DV116" s="419">
        <v>30.62894794</v>
      </c>
      <c r="DW116" s="419"/>
      <c r="DX116" s="418">
        <v>43950</v>
      </c>
      <c r="DY116" s="419">
        <v>56.791262529999997</v>
      </c>
      <c r="DZ116" s="419"/>
      <c r="EA116" s="418">
        <v>43951</v>
      </c>
      <c r="EB116" s="419">
        <v>37.108666800000002</v>
      </c>
      <c r="EC116" s="419"/>
      <c r="ED116" s="418">
        <v>43949</v>
      </c>
      <c r="EE116" s="419">
        <v>44.113710949999998</v>
      </c>
      <c r="EF116" s="419"/>
      <c r="EG116" s="418">
        <v>43948</v>
      </c>
      <c r="EH116" s="419">
        <v>50.401495949999997</v>
      </c>
      <c r="EI116" s="419"/>
      <c r="EJ116" s="418">
        <v>43951</v>
      </c>
      <c r="EK116" s="419">
        <v>39.833558680000003</v>
      </c>
      <c r="EL116" s="419"/>
      <c r="EM116" s="418">
        <v>43948</v>
      </c>
      <c r="EN116" s="419">
        <v>61.813866410000003</v>
      </c>
      <c r="EO116" s="419"/>
      <c r="EP116" s="418">
        <v>43943</v>
      </c>
      <c r="EQ116" s="419">
        <v>49.291946490000001</v>
      </c>
      <c r="ER116" s="419"/>
      <c r="ES116" s="418">
        <v>43950</v>
      </c>
      <c r="ET116" s="419">
        <v>18.44585232</v>
      </c>
      <c r="EU116" s="9"/>
      <c r="EV116" s="9"/>
    </row>
    <row r="117" spans="2:152">
      <c r="B117" s="418">
        <v>43948</v>
      </c>
      <c r="C117" s="419">
        <v>41.15800462</v>
      </c>
      <c r="D117" s="419"/>
      <c r="E117" s="418">
        <v>43952</v>
      </c>
      <c r="F117" s="419">
        <v>43.444438570000003</v>
      </c>
      <c r="G117" s="419"/>
      <c r="H117" s="418">
        <v>43951</v>
      </c>
      <c r="I117" s="419">
        <v>51.947470760000002</v>
      </c>
      <c r="J117" s="419"/>
      <c r="K117" s="418">
        <v>43945</v>
      </c>
      <c r="L117" s="419">
        <v>37.211141910000002</v>
      </c>
      <c r="M117" s="419"/>
      <c r="N117" s="418">
        <v>43951</v>
      </c>
      <c r="O117" s="419">
        <v>64.722569949999993</v>
      </c>
      <c r="P117" s="419"/>
      <c r="Q117" s="418">
        <v>43947</v>
      </c>
      <c r="R117" s="419">
        <v>52.961095559999997</v>
      </c>
      <c r="S117" s="419"/>
      <c r="T117" s="418">
        <v>43954</v>
      </c>
      <c r="U117" s="419">
        <v>58.384564589999997</v>
      </c>
      <c r="V117" s="419"/>
      <c r="W117" s="418">
        <v>43939</v>
      </c>
      <c r="X117" s="419">
        <v>56.550914370000001</v>
      </c>
      <c r="Y117" s="419"/>
      <c r="Z117" s="418">
        <v>43943</v>
      </c>
      <c r="AA117" s="419">
        <v>50.778428210000001</v>
      </c>
      <c r="AB117" s="419"/>
      <c r="AC117" s="418">
        <v>43944</v>
      </c>
      <c r="AD117" s="419">
        <v>45.189740870000001</v>
      </c>
      <c r="AE117" s="419"/>
      <c r="AF117" s="418">
        <v>43938</v>
      </c>
      <c r="AG117" s="419">
        <v>54.087758360000002</v>
      </c>
      <c r="AH117" s="419"/>
      <c r="AI117" s="418">
        <v>43944</v>
      </c>
      <c r="AJ117" s="419">
        <v>25.59153396</v>
      </c>
      <c r="AK117" s="419"/>
      <c r="AL117" s="418">
        <v>43935</v>
      </c>
      <c r="AM117" s="419">
        <v>69.948980280000001</v>
      </c>
      <c r="AN117" s="419"/>
      <c r="AO117" s="418">
        <v>43941</v>
      </c>
      <c r="AP117" s="419">
        <v>59.633277980000003</v>
      </c>
      <c r="AQ117" s="419"/>
      <c r="AR117" s="418">
        <v>43944</v>
      </c>
      <c r="AS117" s="419">
        <v>36.855423080000001</v>
      </c>
      <c r="AT117" s="419"/>
      <c r="AU117" s="418">
        <v>43945</v>
      </c>
      <c r="AV117" s="419">
        <v>38.10092736</v>
      </c>
      <c r="AW117" s="419"/>
      <c r="AX117" s="418">
        <v>43943</v>
      </c>
      <c r="AY117" s="419">
        <v>38.759032810000001</v>
      </c>
      <c r="AZ117" s="419"/>
      <c r="BA117" s="418">
        <v>43942</v>
      </c>
      <c r="BB117" s="419">
        <v>42.437941909999999</v>
      </c>
      <c r="BC117" s="419"/>
      <c r="BD117" s="418">
        <v>43944</v>
      </c>
      <c r="BE117" s="419">
        <v>48.265541560000003</v>
      </c>
      <c r="BF117" s="419"/>
      <c r="BG117" s="418">
        <v>43940</v>
      </c>
      <c r="BH117" s="419">
        <v>56.796263150000001</v>
      </c>
      <c r="BI117" s="419"/>
      <c r="BJ117" s="418">
        <v>43944</v>
      </c>
      <c r="BK117" s="419">
        <v>38.362986550000002</v>
      </c>
      <c r="BL117" s="419"/>
      <c r="BM117" s="418">
        <v>43938</v>
      </c>
      <c r="BN117" s="419">
        <v>57.362081930000002</v>
      </c>
      <c r="BO117" s="419"/>
      <c r="BP117" s="418">
        <v>43944</v>
      </c>
      <c r="BQ117" s="419">
        <v>49.598840729999999</v>
      </c>
      <c r="BR117" s="419"/>
      <c r="BS117" s="418">
        <v>43943</v>
      </c>
      <c r="BT117" s="419">
        <v>39.013452690000001</v>
      </c>
      <c r="BU117" s="419"/>
      <c r="BV117" s="418">
        <v>43944</v>
      </c>
      <c r="BW117" s="419">
        <v>25.278178459999999</v>
      </c>
      <c r="BX117" s="419"/>
      <c r="BY117" s="418">
        <v>43949</v>
      </c>
      <c r="BZ117" s="419">
        <v>31.8821157</v>
      </c>
      <c r="CA117" s="419"/>
      <c r="CB117" s="418">
        <v>43953</v>
      </c>
      <c r="CC117" s="419">
        <v>45.280733640000001</v>
      </c>
      <c r="CD117" s="419"/>
      <c r="CE117" s="418">
        <v>43948</v>
      </c>
      <c r="CF117" s="419">
        <v>33.83495482</v>
      </c>
      <c r="CG117" s="419"/>
      <c r="CH117" s="418">
        <v>43951</v>
      </c>
      <c r="CI117" s="419">
        <v>39.97978054</v>
      </c>
      <c r="CJ117" s="419"/>
      <c r="CK117" s="418">
        <v>43951</v>
      </c>
      <c r="CL117" s="419">
        <v>47.15516538</v>
      </c>
      <c r="CM117" s="419"/>
      <c r="CN117" s="418">
        <v>43942</v>
      </c>
      <c r="CO117" s="419">
        <v>67.805265419999998</v>
      </c>
      <c r="CP117" s="419"/>
      <c r="CQ117" s="418">
        <v>43948</v>
      </c>
      <c r="CR117" s="419">
        <v>49.242868139999999</v>
      </c>
      <c r="CS117" s="419"/>
      <c r="CT117" s="418">
        <v>43949</v>
      </c>
      <c r="CU117" s="419">
        <v>43.884798979999999</v>
      </c>
      <c r="CV117" s="419"/>
      <c r="CW117" s="418">
        <v>43944</v>
      </c>
      <c r="CX117" s="419">
        <v>69.524324399999998</v>
      </c>
      <c r="CY117" s="419"/>
      <c r="CZ117" s="418">
        <v>43949</v>
      </c>
      <c r="DA117" s="419">
        <v>33.779470619999998</v>
      </c>
      <c r="DB117" s="419"/>
      <c r="DC117" s="418">
        <v>43951</v>
      </c>
      <c r="DD117" s="419">
        <v>43.896086850000003</v>
      </c>
      <c r="DE117" s="419"/>
      <c r="DF117" s="418">
        <v>43952</v>
      </c>
      <c r="DG117" s="419">
        <v>45.377082649999998</v>
      </c>
      <c r="DH117" s="419"/>
      <c r="DI117" s="418">
        <v>43946</v>
      </c>
      <c r="DJ117" s="419">
        <v>63.891149239999997</v>
      </c>
      <c r="DK117" s="419"/>
      <c r="DL117" s="418">
        <v>43951</v>
      </c>
      <c r="DM117" s="419">
        <v>52.575855769999997</v>
      </c>
      <c r="DN117" s="419"/>
      <c r="DO117" s="418">
        <v>43952</v>
      </c>
      <c r="DP117" s="419">
        <v>32.238690599999998</v>
      </c>
      <c r="DQ117" s="419"/>
      <c r="DR117" s="418">
        <v>43951</v>
      </c>
      <c r="DS117" s="419">
        <v>28.554863149999999</v>
      </c>
      <c r="DT117" s="419"/>
      <c r="DU117" s="418">
        <v>43952</v>
      </c>
      <c r="DV117" s="419">
        <v>30.630624180000002</v>
      </c>
      <c r="DW117" s="419"/>
      <c r="DX117" s="418">
        <v>43951</v>
      </c>
      <c r="DY117" s="419">
        <v>57.465132570000002</v>
      </c>
      <c r="DZ117" s="419"/>
      <c r="EA117" s="418">
        <v>43952</v>
      </c>
      <c r="EB117" s="419">
        <v>36.971782109999999</v>
      </c>
      <c r="EC117" s="419"/>
      <c r="ED117" s="418">
        <v>43950</v>
      </c>
      <c r="EE117" s="419">
        <v>44.446104869999999</v>
      </c>
      <c r="EF117" s="419"/>
      <c r="EG117" s="418">
        <v>43949</v>
      </c>
      <c r="EH117" s="419">
        <v>51.010884799999999</v>
      </c>
      <c r="EI117" s="419"/>
      <c r="EJ117" s="418">
        <v>43952</v>
      </c>
      <c r="EK117" s="419">
        <v>40.083429019999997</v>
      </c>
      <c r="EL117" s="419"/>
      <c r="EM117" s="418">
        <v>43949</v>
      </c>
      <c r="EN117" s="419">
        <v>61.963615310000002</v>
      </c>
      <c r="EO117" s="419"/>
      <c r="EP117" s="418">
        <v>43944</v>
      </c>
      <c r="EQ117" s="419">
        <v>49.733045920000002</v>
      </c>
      <c r="ER117" s="419"/>
      <c r="ES117" s="418">
        <v>43951</v>
      </c>
      <c r="ET117" s="419">
        <v>18.416924640000001</v>
      </c>
      <c r="EU117" s="9"/>
      <c r="EV117" s="9"/>
    </row>
    <row r="118" spans="2:152">
      <c r="B118" s="418">
        <v>43949</v>
      </c>
      <c r="C118" s="419">
        <v>41.647053219999997</v>
      </c>
      <c r="D118" s="419"/>
      <c r="E118" s="418">
        <v>43953</v>
      </c>
      <c r="F118" s="419">
        <v>43.543647679999999</v>
      </c>
      <c r="G118" s="419"/>
      <c r="H118" s="418">
        <v>43952</v>
      </c>
      <c r="I118" s="419">
        <v>52.769472639999996</v>
      </c>
      <c r="J118" s="419"/>
      <c r="K118" s="418">
        <v>43946</v>
      </c>
      <c r="L118" s="419">
        <v>37.024501110000003</v>
      </c>
      <c r="M118" s="419"/>
      <c r="N118" s="418">
        <v>43953</v>
      </c>
      <c r="O118" s="419">
        <v>64.722569949999993</v>
      </c>
      <c r="P118" s="419"/>
      <c r="Q118" s="418">
        <v>43948</v>
      </c>
      <c r="R118" s="419">
        <v>52.961095559999997</v>
      </c>
      <c r="S118" s="419"/>
      <c r="T118" s="418">
        <v>43955</v>
      </c>
      <c r="U118" s="419">
        <v>59.88317705</v>
      </c>
      <c r="V118" s="419"/>
      <c r="W118" s="418">
        <v>43939</v>
      </c>
      <c r="X118" s="419">
        <v>57.16733644</v>
      </c>
      <c r="Y118" s="419"/>
      <c r="Z118" s="418">
        <v>43944</v>
      </c>
      <c r="AA118" s="419">
        <v>50.996983180000001</v>
      </c>
      <c r="AB118" s="419"/>
      <c r="AC118" s="418">
        <v>43945</v>
      </c>
      <c r="AD118" s="419">
        <v>45.495841030000001</v>
      </c>
      <c r="AE118" s="419"/>
      <c r="AF118" s="418">
        <v>43938</v>
      </c>
      <c r="AG118" s="419">
        <v>54.743816639999999</v>
      </c>
      <c r="AH118" s="419"/>
      <c r="AI118" s="418">
        <v>43945</v>
      </c>
      <c r="AJ118" s="419">
        <v>25.707391139999999</v>
      </c>
      <c r="AK118" s="419"/>
      <c r="AL118" s="418">
        <v>43936</v>
      </c>
      <c r="AM118" s="419">
        <v>70.910721800000005</v>
      </c>
      <c r="AN118" s="419"/>
      <c r="AO118" s="418">
        <v>43941</v>
      </c>
      <c r="AP118" s="419">
        <v>60.209885389999997</v>
      </c>
      <c r="AQ118" s="419"/>
      <c r="AR118" s="418">
        <v>43945</v>
      </c>
      <c r="AS118" s="419">
        <v>37.278076919999997</v>
      </c>
      <c r="AT118" s="419"/>
      <c r="AU118" s="418">
        <v>43946</v>
      </c>
      <c r="AV118" s="419">
        <v>38.331866759999997</v>
      </c>
      <c r="AW118" s="419"/>
      <c r="AX118" s="418">
        <v>43944</v>
      </c>
      <c r="AY118" s="419">
        <v>39.260336459999998</v>
      </c>
      <c r="AZ118" s="419"/>
      <c r="BA118" s="418">
        <v>43943</v>
      </c>
      <c r="BB118" s="419">
        <v>42.78614108</v>
      </c>
      <c r="BC118" s="419"/>
      <c r="BD118" s="418">
        <v>43945</v>
      </c>
      <c r="BE118" s="419">
        <v>48.687130869999997</v>
      </c>
      <c r="BF118" s="419"/>
      <c r="BG118" s="418">
        <v>43941</v>
      </c>
      <c r="BH118" s="419">
        <v>57.220331440000002</v>
      </c>
      <c r="BI118" s="419"/>
      <c r="BJ118" s="418">
        <v>43945</v>
      </c>
      <c r="BK118" s="419">
        <v>38.554347049999997</v>
      </c>
      <c r="BL118" s="419"/>
      <c r="BM118" s="418">
        <v>43939</v>
      </c>
      <c r="BN118" s="419">
        <v>58.132395180000003</v>
      </c>
      <c r="BO118" s="419"/>
      <c r="BP118" s="418">
        <v>43945</v>
      </c>
      <c r="BQ118" s="419">
        <v>50.020751910000001</v>
      </c>
      <c r="BR118" s="419"/>
      <c r="BS118" s="418">
        <v>43944</v>
      </c>
      <c r="BT118" s="419">
        <v>39.283827090000003</v>
      </c>
      <c r="BU118" s="419"/>
      <c r="BV118" s="418">
        <v>43945</v>
      </c>
      <c r="BW118" s="419">
        <v>25.855526959999999</v>
      </c>
      <c r="BX118" s="419"/>
      <c r="BY118" s="418">
        <v>43950</v>
      </c>
      <c r="BZ118" s="419">
        <v>31.826634049999999</v>
      </c>
      <c r="CA118" s="419"/>
      <c r="CB118" s="418">
        <v>43954</v>
      </c>
      <c r="CC118" s="419">
        <v>44.807951840000001</v>
      </c>
      <c r="CD118" s="419"/>
      <c r="CE118" s="418">
        <v>43949</v>
      </c>
      <c r="CF118" s="419">
        <v>34.002624330000003</v>
      </c>
      <c r="CG118" s="419"/>
      <c r="CH118" s="418">
        <v>43952</v>
      </c>
      <c r="CI118" s="419">
        <v>39.75807872</v>
      </c>
      <c r="CJ118" s="419"/>
      <c r="CK118" s="418">
        <v>43952</v>
      </c>
      <c r="CL118" s="419">
        <v>48.106855510000003</v>
      </c>
      <c r="CM118" s="419"/>
      <c r="CN118" s="418">
        <v>43943</v>
      </c>
      <c r="CO118" s="419">
        <v>67.833679970000006</v>
      </c>
      <c r="CP118" s="419"/>
      <c r="CQ118" s="418">
        <v>43949</v>
      </c>
      <c r="CR118" s="419">
        <v>49.242868139999999</v>
      </c>
      <c r="CS118" s="419"/>
      <c r="CT118" s="418">
        <v>43950</v>
      </c>
      <c r="CU118" s="419">
        <v>43.719076860000001</v>
      </c>
      <c r="CV118" s="419"/>
      <c r="CW118" s="418">
        <v>43945</v>
      </c>
      <c r="CX118" s="419">
        <v>69.524324399999998</v>
      </c>
      <c r="CY118" s="419"/>
      <c r="CZ118" s="418">
        <v>43950</v>
      </c>
      <c r="DA118" s="419">
        <v>34.084833500000002</v>
      </c>
      <c r="DB118" s="419"/>
      <c r="DC118" s="418">
        <v>43952</v>
      </c>
      <c r="DD118" s="419">
        <v>44.671210459999998</v>
      </c>
      <c r="DE118" s="419"/>
      <c r="DF118" s="418">
        <v>43953</v>
      </c>
      <c r="DG118" s="419">
        <v>45.709635380000002</v>
      </c>
      <c r="DH118" s="419"/>
      <c r="DI118" s="418">
        <v>43947</v>
      </c>
      <c r="DJ118" s="419">
        <v>64.583636580000004</v>
      </c>
      <c r="DK118" s="419"/>
      <c r="DL118" s="418">
        <v>43952</v>
      </c>
      <c r="DM118" s="419">
        <v>53.766839189999999</v>
      </c>
      <c r="DN118" s="419"/>
      <c r="DO118" s="418">
        <v>43953</v>
      </c>
      <c r="DP118" s="419">
        <v>32.127060810000003</v>
      </c>
      <c r="DQ118" s="419"/>
      <c r="DR118" s="418">
        <v>43952</v>
      </c>
      <c r="DS118" s="419">
        <v>28.30473396</v>
      </c>
      <c r="DT118" s="419"/>
      <c r="DU118" s="418">
        <v>43953</v>
      </c>
      <c r="DV118" s="419">
        <v>30.63230042</v>
      </c>
      <c r="DW118" s="419"/>
      <c r="DX118" s="418">
        <v>43952</v>
      </c>
      <c r="DY118" s="419">
        <v>58.238835199999997</v>
      </c>
      <c r="DZ118" s="419"/>
      <c r="EA118" s="418">
        <v>43953</v>
      </c>
      <c r="EB118" s="419">
        <v>36.862439080000001</v>
      </c>
      <c r="EC118" s="419"/>
      <c r="ED118" s="418">
        <v>43951</v>
      </c>
      <c r="EE118" s="419">
        <v>44.7230998</v>
      </c>
      <c r="EF118" s="419"/>
      <c r="EG118" s="418">
        <v>43950</v>
      </c>
      <c r="EH118" s="419">
        <v>51.8695691</v>
      </c>
      <c r="EI118" s="419"/>
      <c r="EJ118" s="418">
        <v>43953</v>
      </c>
      <c r="EK118" s="419">
        <v>40.333299359999998</v>
      </c>
      <c r="EL118" s="419"/>
      <c r="EM118" s="418">
        <v>43950</v>
      </c>
      <c r="EN118" s="419">
        <v>62.138322350000003</v>
      </c>
      <c r="EO118" s="419"/>
      <c r="EP118" s="418">
        <v>43945</v>
      </c>
      <c r="EQ118" s="419">
        <v>50.036043360000001</v>
      </c>
      <c r="ER118" s="419"/>
      <c r="ES118" s="418">
        <v>43952</v>
      </c>
      <c r="ET118" s="419">
        <v>18.415551709999999</v>
      </c>
      <c r="EU118" s="9"/>
      <c r="EV118" s="9"/>
    </row>
    <row r="119" spans="2:152">
      <c r="B119" s="418">
        <v>43950</v>
      </c>
      <c r="C119" s="419">
        <v>42.175003400000001</v>
      </c>
      <c r="D119" s="419"/>
      <c r="E119" s="418">
        <v>43954</v>
      </c>
      <c r="F119" s="419">
        <v>43.619513480000002</v>
      </c>
      <c r="G119" s="419"/>
      <c r="H119" s="418">
        <v>43953</v>
      </c>
      <c r="I119" s="419">
        <v>53.59774934</v>
      </c>
      <c r="J119" s="419"/>
      <c r="K119" s="418">
        <v>43947</v>
      </c>
      <c r="L119" s="419">
        <v>36.757150780000003</v>
      </c>
      <c r="M119" s="419"/>
      <c r="N119" s="418">
        <v>43954</v>
      </c>
      <c r="O119" s="419">
        <v>64.6397513</v>
      </c>
      <c r="P119" s="419"/>
      <c r="Q119" s="418">
        <v>43949</v>
      </c>
      <c r="R119" s="419">
        <v>52.786975910000002</v>
      </c>
      <c r="S119" s="419"/>
      <c r="T119" s="418">
        <v>43956</v>
      </c>
      <c r="U119" s="419">
        <v>61.497169589999999</v>
      </c>
      <c r="V119" s="419"/>
      <c r="W119" s="418">
        <v>43940</v>
      </c>
      <c r="X119" s="419">
        <v>57.668012589999996</v>
      </c>
      <c r="Y119" s="419"/>
      <c r="Z119" s="418">
        <v>43945</v>
      </c>
      <c r="AA119" s="419">
        <v>51.251963969999998</v>
      </c>
      <c r="AB119" s="419"/>
      <c r="AC119" s="418">
        <v>43946</v>
      </c>
      <c r="AD119" s="419">
        <v>45.878999039999997</v>
      </c>
      <c r="AE119" s="419"/>
      <c r="AF119" s="418">
        <v>43939</v>
      </c>
      <c r="AG119" s="419">
        <v>55.438403839999999</v>
      </c>
      <c r="AH119" s="419"/>
      <c r="AI119" s="418">
        <v>43946</v>
      </c>
      <c r="AJ119" s="419">
        <v>25.707391139999999</v>
      </c>
      <c r="AK119" s="419"/>
      <c r="AL119" s="418">
        <v>43937</v>
      </c>
      <c r="AM119" s="419">
        <v>71.948105920000003</v>
      </c>
      <c r="AN119" s="419"/>
      <c r="AO119" s="418">
        <v>43942</v>
      </c>
      <c r="AP119" s="419">
        <v>60.8249827</v>
      </c>
      <c r="AQ119" s="419"/>
      <c r="AR119" s="418">
        <v>43946</v>
      </c>
      <c r="AS119" s="419">
        <v>37.662307689999999</v>
      </c>
      <c r="AT119" s="419"/>
      <c r="AU119" s="418">
        <v>43947</v>
      </c>
      <c r="AV119" s="419">
        <v>38.447336450000002</v>
      </c>
      <c r="AW119" s="419"/>
      <c r="AX119" s="418">
        <v>43945</v>
      </c>
      <c r="AY119" s="419">
        <v>39.72302114</v>
      </c>
      <c r="AZ119" s="419"/>
      <c r="BA119" s="418">
        <v>43944</v>
      </c>
      <c r="BB119" s="419">
        <v>43.134340250000001</v>
      </c>
      <c r="BC119" s="419"/>
      <c r="BD119" s="418">
        <v>43946</v>
      </c>
      <c r="BE119" s="419">
        <v>49.108720179999999</v>
      </c>
      <c r="BF119" s="419"/>
      <c r="BG119" s="418">
        <v>43942</v>
      </c>
      <c r="BH119" s="419">
        <v>57.721637999999999</v>
      </c>
      <c r="BI119" s="419"/>
      <c r="BJ119" s="418">
        <v>43945</v>
      </c>
      <c r="BK119" s="419">
        <v>38.97640389</v>
      </c>
      <c r="BL119" s="419"/>
      <c r="BM119" s="418">
        <v>43939</v>
      </c>
      <c r="BN119" s="419">
        <v>58.787161449999999</v>
      </c>
      <c r="BO119" s="419"/>
      <c r="BP119" s="418">
        <v>43946</v>
      </c>
      <c r="BQ119" s="419">
        <v>50.481152989999998</v>
      </c>
      <c r="BR119" s="419"/>
      <c r="BS119" s="418">
        <v>43945</v>
      </c>
      <c r="BT119" s="419">
        <v>39.477478290000001</v>
      </c>
      <c r="BU119" s="419"/>
      <c r="BV119" s="418">
        <v>43946</v>
      </c>
      <c r="BW119" s="419">
        <v>26.471365349999999</v>
      </c>
      <c r="BX119" s="419"/>
      <c r="BY119" s="418">
        <v>43951</v>
      </c>
      <c r="BZ119" s="419">
        <v>31.660189089999999</v>
      </c>
      <c r="CA119" s="419"/>
      <c r="CB119" s="418">
        <v>43955</v>
      </c>
      <c r="CC119" s="419">
        <v>44.473733680000002</v>
      </c>
      <c r="CD119" s="419"/>
      <c r="CE119" s="418">
        <v>43950</v>
      </c>
      <c r="CF119" s="419">
        <v>34.031265500000003</v>
      </c>
      <c r="CG119" s="419"/>
      <c r="CH119" s="418">
        <v>43953</v>
      </c>
      <c r="CI119" s="419">
        <v>39.480951439999998</v>
      </c>
      <c r="CJ119" s="419"/>
      <c r="CK119" s="418">
        <v>43953</v>
      </c>
      <c r="CL119" s="419">
        <v>49.470064110000003</v>
      </c>
      <c r="CM119" s="419"/>
      <c r="CN119" s="418">
        <v>43944</v>
      </c>
      <c r="CO119" s="419">
        <v>67.584743459999999</v>
      </c>
      <c r="CP119" s="419"/>
      <c r="CQ119" s="418">
        <v>43950</v>
      </c>
      <c r="CR119" s="419">
        <v>48.992616630000001</v>
      </c>
      <c r="CS119" s="419"/>
      <c r="CT119" s="418">
        <v>43951</v>
      </c>
      <c r="CU119" s="419">
        <v>43.608595459999997</v>
      </c>
      <c r="CV119" s="419"/>
      <c r="CW119" s="418">
        <v>43946</v>
      </c>
      <c r="CX119" s="419">
        <v>69.802070950000001</v>
      </c>
      <c r="CY119" s="419"/>
      <c r="CZ119" s="418">
        <v>43951</v>
      </c>
      <c r="DA119" s="419">
        <v>34.47328813</v>
      </c>
      <c r="DB119" s="419"/>
      <c r="DC119" s="418">
        <v>43953</v>
      </c>
      <c r="DD119" s="419">
        <v>45.335483369999999</v>
      </c>
      <c r="DE119" s="419"/>
      <c r="DF119" s="418">
        <v>43954</v>
      </c>
      <c r="DG119" s="419">
        <v>46.014475390000001</v>
      </c>
      <c r="DH119" s="419"/>
      <c r="DI119" s="418">
        <v>43948</v>
      </c>
      <c r="DJ119" s="419">
        <v>65.303823399999999</v>
      </c>
      <c r="DK119" s="419"/>
      <c r="DL119" s="418">
        <v>43953</v>
      </c>
      <c r="DM119" s="419">
        <v>54.943973970000002</v>
      </c>
      <c r="DN119" s="419"/>
      <c r="DO119" s="418">
        <v>43954</v>
      </c>
      <c r="DP119" s="419">
        <v>32.015431020000001</v>
      </c>
      <c r="DQ119" s="419"/>
      <c r="DR119" s="418">
        <v>43953</v>
      </c>
      <c r="DS119" s="419">
        <v>28.026905230000001</v>
      </c>
      <c r="DT119" s="419"/>
      <c r="DU119" s="418">
        <v>43954</v>
      </c>
      <c r="DV119" s="419">
        <v>30.633976650000001</v>
      </c>
      <c r="DW119" s="419"/>
      <c r="DX119" s="418">
        <v>43953</v>
      </c>
      <c r="DY119" s="419">
        <v>58.987579680000003</v>
      </c>
      <c r="DZ119" s="419"/>
      <c r="EA119" s="418">
        <v>43954</v>
      </c>
      <c r="EB119" s="419">
        <v>36.698012720000001</v>
      </c>
      <c r="EC119" s="419"/>
      <c r="ED119" s="418">
        <v>43952</v>
      </c>
      <c r="EE119" s="419">
        <v>45.193991189999998</v>
      </c>
      <c r="EF119" s="419"/>
      <c r="EG119" s="418">
        <v>43951</v>
      </c>
      <c r="EH119" s="419">
        <v>52.755952890000003</v>
      </c>
      <c r="EI119" s="419"/>
      <c r="EJ119" s="418">
        <v>43954</v>
      </c>
      <c r="EK119" s="419">
        <v>40.583169689999998</v>
      </c>
      <c r="EL119" s="419"/>
      <c r="EM119" s="418">
        <v>43951</v>
      </c>
      <c r="EN119" s="419">
        <v>62.288071250000002</v>
      </c>
      <c r="EO119" s="419"/>
      <c r="EP119" s="418">
        <v>43946</v>
      </c>
      <c r="EQ119" s="419">
        <v>50.421901990000002</v>
      </c>
      <c r="ER119" s="419"/>
      <c r="ES119" s="418">
        <v>43953</v>
      </c>
      <c r="ET119" s="419">
        <v>18.38662403</v>
      </c>
      <c r="EU119" s="9"/>
      <c r="EV119" s="9"/>
    </row>
    <row r="120" spans="2:152">
      <c r="B120" s="418">
        <v>43951</v>
      </c>
      <c r="C120" s="419">
        <v>42.741855180000002</v>
      </c>
      <c r="D120" s="419"/>
      <c r="E120" s="418">
        <v>43955</v>
      </c>
      <c r="F120" s="419">
        <v>43.695379269999997</v>
      </c>
      <c r="G120" s="419"/>
      <c r="H120" s="418">
        <v>43954</v>
      </c>
      <c r="I120" s="419">
        <v>54.338178509999999</v>
      </c>
      <c r="J120" s="419"/>
      <c r="K120" s="418">
        <v>43948</v>
      </c>
      <c r="L120" s="419">
        <v>36.409090910000003</v>
      </c>
      <c r="M120" s="419"/>
      <c r="N120" s="418">
        <v>43955</v>
      </c>
      <c r="O120" s="419">
        <v>64.722569949999993</v>
      </c>
      <c r="P120" s="419"/>
      <c r="Q120" s="418">
        <v>43950</v>
      </c>
      <c r="R120" s="419">
        <v>52.786975910000002</v>
      </c>
      <c r="S120" s="419"/>
      <c r="T120" s="418">
        <v>43957</v>
      </c>
      <c r="U120" s="419">
        <v>63.303409559999999</v>
      </c>
      <c r="V120" s="419"/>
      <c r="W120" s="418">
        <v>43941</v>
      </c>
      <c r="X120" s="419">
        <v>58.16868874</v>
      </c>
      <c r="Y120" s="419"/>
      <c r="Z120" s="418">
        <v>43946</v>
      </c>
      <c r="AA120" s="419">
        <v>51.470518939999998</v>
      </c>
      <c r="AB120" s="419"/>
      <c r="AC120" s="418">
        <v>43947</v>
      </c>
      <c r="AD120" s="419">
        <v>46.185099190000003</v>
      </c>
      <c r="AE120" s="419"/>
      <c r="AF120" s="418">
        <v>43940</v>
      </c>
      <c r="AG120" s="419">
        <v>56.055933199999998</v>
      </c>
      <c r="AH120" s="419"/>
      <c r="AI120" s="418">
        <v>43947</v>
      </c>
      <c r="AJ120" s="419">
        <v>25.823248320000001</v>
      </c>
      <c r="AK120" s="419"/>
      <c r="AL120" s="418">
        <v>43938</v>
      </c>
      <c r="AM120" s="419">
        <v>72.488410139999999</v>
      </c>
      <c r="AN120" s="419"/>
      <c r="AO120" s="418">
        <v>43943</v>
      </c>
      <c r="AP120" s="419">
        <v>61.324610319999998</v>
      </c>
      <c r="AQ120" s="419"/>
      <c r="AR120" s="418">
        <v>43947</v>
      </c>
      <c r="AS120" s="419">
        <v>37.969692309999999</v>
      </c>
      <c r="AT120" s="419"/>
      <c r="AU120" s="418">
        <v>43948</v>
      </c>
      <c r="AV120" s="419">
        <v>38.601296050000002</v>
      </c>
      <c r="AW120" s="419"/>
      <c r="AX120" s="418">
        <v>43945</v>
      </c>
      <c r="AY120" s="419">
        <v>40.147086819999998</v>
      </c>
      <c r="AZ120" s="419"/>
      <c r="BA120" s="418">
        <v>43945</v>
      </c>
      <c r="BB120" s="419">
        <v>43.559917009999999</v>
      </c>
      <c r="BC120" s="419"/>
      <c r="BD120" s="418">
        <v>43946</v>
      </c>
      <c r="BE120" s="419">
        <v>49.491886409999999</v>
      </c>
      <c r="BF120" s="419"/>
      <c r="BG120" s="418">
        <v>43943</v>
      </c>
      <c r="BH120" s="419">
        <v>58.068468019999997</v>
      </c>
      <c r="BI120" s="419"/>
      <c r="BJ120" s="418">
        <v>43946</v>
      </c>
      <c r="BK120" s="419">
        <v>39.321561959999997</v>
      </c>
      <c r="BL120" s="419"/>
      <c r="BM120" s="418">
        <v>43940</v>
      </c>
      <c r="BN120" s="419">
        <v>59.518959039999999</v>
      </c>
      <c r="BO120" s="419"/>
      <c r="BP120" s="418">
        <v>43947</v>
      </c>
      <c r="BQ120" s="419">
        <v>50.787594470000002</v>
      </c>
      <c r="BR120" s="419"/>
      <c r="BS120" s="418">
        <v>43946</v>
      </c>
      <c r="BT120" s="419">
        <v>39.632767889999997</v>
      </c>
      <c r="BU120" s="419"/>
      <c r="BV120" s="418">
        <v>43947</v>
      </c>
      <c r="BW120" s="419">
        <v>27.08720375</v>
      </c>
      <c r="BX120" s="419"/>
      <c r="BY120" s="418">
        <v>43952</v>
      </c>
      <c r="BZ120" s="419">
        <v>31.604707439999999</v>
      </c>
      <c r="CA120" s="419"/>
      <c r="CB120" s="418">
        <v>43956</v>
      </c>
      <c r="CC120" s="419">
        <v>44.139515520000003</v>
      </c>
      <c r="CD120" s="419"/>
      <c r="CE120" s="418">
        <v>43951</v>
      </c>
      <c r="CF120" s="419">
        <v>33.865267000000003</v>
      </c>
      <c r="CG120" s="419"/>
      <c r="CH120" s="418">
        <v>43954</v>
      </c>
      <c r="CI120" s="419">
        <v>39.120685979999998</v>
      </c>
      <c r="CJ120" s="419"/>
      <c r="CK120" s="418">
        <v>43954</v>
      </c>
      <c r="CL120" s="419">
        <v>50.66451807</v>
      </c>
      <c r="CM120" s="419"/>
      <c r="CN120" s="418">
        <v>43945</v>
      </c>
      <c r="CO120" s="419">
        <v>67.308071850000005</v>
      </c>
      <c r="CP120" s="419"/>
      <c r="CQ120" s="418">
        <v>43951</v>
      </c>
      <c r="CR120" s="419">
        <v>48.77017085</v>
      </c>
      <c r="CS120" s="419"/>
      <c r="CT120" s="418">
        <v>43952</v>
      </c>
      <c r="CU120" s="419">
        <v>43.470493699999999</v>
      </c>
      <c r="CV120" s="419"/>
      <c r="CW120" s="418">
        <v>43947</v>
      </c>
      <c r="CX120" s="419">
        <v>69.857620269999998</v>
      </c>
      <c r="CY120" s="419"/>
      <c r="CZ120" s="418">
        <v>43952</v>
      </c>
      <c r="DA120" s="419">
        <v>34.972531760000003</v>
      </c>
      <c r="DB120" s="419"/>
      <c r="DC120" s="418">
        <v>43954</v>
      </c>
      <c r="DD120" s="419">
        <v>45.999756290000001</v>
      </c>
      <c r="DE120" s="419"/>
      <c r="DF120" s="418">
        <v>43955</v>
      </c>
      <c r="DG120" s="419">
        <v>46.236177210000001</v>
      </c>
      <c r="DH120" s="419"/>
      <c r="DI120" s="418">
        <v>43949</v>
      </c>
      <c r="DJ120" s="419">
        <v>65.968611249999995</v>
      </c>
      <c r="DK120" s="419"/>
      <c r="DL120" s="418">
        <v>43954</v>
      </c>
      <c r="DM120" s="419">
        <v>56.121108749999998</v>
      </c>
      <c r="DN120" s="419"/>
      <c r="DO120" s="418">
        <v>43955</v>
      </c>
      <c r="DP120" s="419">
        <v>32.014599199999999</v>
      </c>
      <c r="DQ120" s="419"/>
      <c r="DR120" s="418">
        <v>43954</v>
      </c>
      <c r="DS120" s="419">
        <v>27.665977869999999</v>
      </c>
      <c r="DT120" s="419"/>
      <c r="DU120" s="418">
        <v>43955</v>
      </c>
      <c r="DV120" s="419">
        <v>30.635652889999999</v>
      </c>
      <c r="DW120" s="419"/>
      <c r="DX120" s="418">
        <v>43954</v>
      </c>
      <c r="DY120" s="419">
        <v>59.686407869999996</v>
      </c>
      <c r="DZ120" s="419"/>
      <c r="EA120" s="418">
        <v>43955</v>
      </c>
      <c r="EB120" s="419">
        <v>36.69883634</v>
      </c>
      <c r="EC120" s="419"/>
      <c r="ED120" s="418">
        <v>43953</v>
      </c>
      <c r="EE120" s="419">
        <v>45.5817841</v>
      </c>
      <c r="EF120" s="419"/>
      <c r="EG120" s="418">
        <v>43952</v>
      </c>
      <c r="EH120" s="419">
        <v>53.900865279999998</v>
      </c>
      <c r="EI120" s="419"/>
      <c r="EJ120" s="418">
        <v>43955</v>
      </c>
      <c r="EK120" s="419">
        <v>40.777667489999999</v>
      </c>
      <c r="EL120" s="419"/>
      <c r="EM120" s="418">
        <v>43952</v>
      </c>
      <c r="EN120" s="419">
        <v>62.462778290000003</v>
      </c>
      <c r="EO120" s="419"/>
      <c r="EP120" s="418">
        <v>43947</v>
      </c>
      <c r="EQ120" s="419">
        <v>50.807760620000003</v>
      </c>
      <c r="ER120" s="419"/>
      <c r="ES120" s="418">
        <v>43954</v>
      </c>
      <c r="ET120" s="419">
        <v>18.275032119999999</v>
      </c>
      <c r="EU120" s="9"/>
      <c r="EV120" s="9"/>
    </row>
    <row r="121" spans="2:152">
      <c r="B121" s="418">
        <v>43952</v>
      </c>
      <c r="C121" s="419">
        <v>43.297592209999998</v>
      </c>
      <c r="D121" s="419"/>
      <c r="E121" s="418">
        <v>43956</v>
      </c>
      <c r="F121" s="419">
        <v>43.806260049999999</v>
      </c>
      <c r="G121" s="419"/>
      <c r="H121" s="418">
        <v>43955</v>
      </c>
      <c r="I121" s="419">
        <v>54.971935680000001</v>
      </c>
      <c r="J121" s="419"/>
      <c r="K121" s="418">
        <v>43948</v>
      </c>
      <c r="L121" s="419">
        <v>36.020676270000003</v>
      </c>
      <c r="M121" s="419"/>
      <c r="N121" s="418">
        <v>43956</v>
      </c>
      <c r="O121" s="419">
        <v>64.722569949999993</v>
      </c>
      <c r="P121" s="419"/>
      <c r="Q121" s="418">
        <v>43951</v>
      </c>
      <c r="R121" s="419">
        <v>52.569326340000003</v>
      </c>
      <c r="S121" s="419"/>
      <c r="T121" s="418">
        <v>43958</v>
      </c>
      <c r="U121" s="419">
        <v>64.884477039999993</v>
      </c>
      <c r="V121" s="419"/>
      <c r="W121" s="418">
        <v>43942</v>
      </c>
      <c r="X121" s="419">
        <v>58.592200949999999</v>
      </c>
      <c r="Y121" s="419"/>
      <c r="Z121" s="418">
        <v>43947</v>
      </c>
      <c r="AA121" s="419">
        <v>51.652648069999998</v>
      </c>
      <c r="AB121" s="419"/>
      <c r="AC121" s="418">
        <v>43948</v>
      </c>
      <c r="AD121" s="419">
        <v>46.491199350000002</v>
      </c>
      <c r="AE121" s="419"/>
      <c r="AF121" s="418">
        <v>43941</v>
      </c>
      <c r="AG121" s="419">
        <v>56.519346849999998</v>
      </c>
      <c r="AH121" s="419"/>
      <c r="AI121" s="418">
        <v>43948</v>
      </c>
      <c r="AJ121" s="419">
        <v>25.86186738</v>
      </c>
      <c r="AK121" s="419"/>
      <c r="AL121" s="418">
        <v>43938</v>
      </c>
      <c r="AM121" s="419">
        <v>73.158387379999994</v>
      </c>
      <c r="AN121" s="419"/>
      <c r="AO121" s="418">
        <v>43944</v>
      </c>
      <c r="AP121" s="419">
        <v>61.747258129999999</v>
      </c>
      <c r="AQ121" s="419"/>
      <c r="AR121" s="418">
        <v>43947</v>
      </c>
      <c r="AS121" s="419">
        <v>38.200230769999997</v>
      </c>
      <c r="AT121" s="419"/>
      <c r="AU121" s="418">
        <v>43949</v>
      </c>
      <c r="AV121" s="419">
        <v>38.755255650000002</v>
      </c>
      <c r="AW121" s="419"/>
      <c r="AX121" s="418">
        <v>43946</v>
      </c>
      <c r="AY121" s="419">
        <v>40.455295560000003</v>
      </c>
      <c r="AZ121" s="419"/>
      <c r="BA121" s="418">
        <v>43946</v>
      </c>
      <c r="BB121" s="419">
        <v>43.985493779999999</v>
      </c>
      <c r="BC121" s="419"/>
      <c r="BD121" s="418">
        <v>43947</v>
      </c>
      <c r="BE121" s="419">
        <v>49.990321880000003</v>
      </c>
      <c r="BF121" s="419"/>
      <c r="BG121" s="418">
        <v>43944</v>
      </c>
      <c r="BH121" s="419">
        <v>58.453917169999997</v>
      </c>
      <c r="BI121" s="419"/>
      <c r="BJ121" s="418">
        <v>43947</v>
      </c>
      <c r="BK121" s="419">
        <v>39.782068189999997</v>
      </c>
      <c r="BL121" s="419"/>
      <c r="BM121" s="418">
        <v>43941</v>
      </c>
      <c r="BN121" s="419">
        <v>60.135209639999999</v>
      </c>
      <c r="BO121" s="419"/>
      <c r="BP121" s="418">
        <v>43948</v>
      </c>
      <c r="BQ121" s="419">
        <v>51.055546049999997</v>
      </c>
      <c r="BR121" s="419"/>
      <c r="BS121" s="418">
        <v>43947</v>
      </c>
      <c r="BT121" s="419">
        <v>39.711334290000003</v>
      </c>
      <c r="BU121" s="419"/>
      <c r="BV121" s="418">
        <v>43948</v>
      </c>
      <c r="BW121" s="419">
        <v>27.703042140000001</v>
      </c>
      <c r="BX121" s="419"/>
      <c r="BY121" s="418">
        <v>43953</v>
      </c>
      <c r="BZ121" s="419">
        <v>31.41052165</v>
      </c>
      <c r="CA121" s="419"/>
      <c r="CB121" s="418">
        <v>43957</v>
      </c>
      <c r="CC121" s="419">
        <v>43.833010090000002</v>
      </c>
      <c r="CD121" s="419"/>
      <c r="CE121" s="418">
        <v>43952</v>
      </c>
      <c r="CF121" s="419">
        <v>33.671462839999997</v>
      </c>
      <c r="CG121" s="419"/>
      <c r="CH121" s="418">
        <v>43955</v>
      </c>
      <c r="CI121" s="419">
        <v>38.64956961</v>
      </c>
      <c r="CJ121" s="419"/>
      <c r="CK121" s="418">
        <v>43955</v>
      </c>
      <c r="CL121" s="419">
        <v>52.217130050000002</v>
      </c>
      <c r="CM121" s="419"/>
      <c r="CN121" s="418">
        <v>43946</v>
      </c>
      <c r="CO121" s="419">
        <v>67.031400239999996</v>
      </c>
      <c r="CP121" s="419"/>
      <c r="CQ121" s="418">
        <v>43952</v>
      </c>
      <c r="CR121" s="419">
        <v>48.742365120000002</v>
      </c>
      <c r="CS121" s="419"/>
      <c r="CT121" s="418">
        <v>43953</v>
      </c>
      <c r="CU121" s="419">
        <v>43.38763264</v>
      </c>
      <c r="CV121" s="419"/>
      <c r="CW121" s="418">
        <v>43948</v>
      </c>
      <c r="CX121" s="419">
        <v>70.163141479999993</v>
      </c>
      <c r="CY121" s="419"/>
      <c r="CZ121" s="418">
        <v>43953</v>
      </c>
      <c r="DA121" s="419">
        <v>35.36098638</v>
      </c>
      <c r="DB121" s="419"/>
      <c r="DC121" s="418">
        <v>43955</v>
      </c>
      <c r="DD121" s="419">
        <v>46.580891190000003</v>
      </c>
      <c r="DE121" s="419"/>
      <c r="DF121" s="418">
        <v>43956</v>
      </c>
      <c r="DG121" s="419">
        <v>46.457879030000001</v>
      </c>
      <c r="DH121" s="419"/>
      <c r="DI121" s="418">
        <v>43950</v>
      </c>
      <c r="DJ121" s="419">
        <v>66.827295539999994</v>
      </c>
      <c r="DK121" s="419"/>
      <c r="DL121" s="418">
        <v>43955</v>
      </c>
      <c r="DM121" s="419">
        <v>57.767558700000002</v>
      </c>
      <c r="DN121" s="419"/>
      <c r="DO121" s="418">
        <v>43956</v>
      </c>
      <c r="DP121" s="419">
        <v>32.013767389999998</v>
      </c>
      <c r="DQ121" s="419"/>
      <c r="DR121" s="418">
        <v>43955</v>
      </c>
      <c r="DS121" s="419">
        <v>27.332750059999999</v>
      </c>
      <c r="DT121" s="419"/>
      <c r="DU121" s="418">
        <v>43956</v>
      </c>
      <c r="DV121" s="419">
        <v>30.63732912</v>
      </c>
      <c r="DW121" s="419"/>
      <c r="DX121" s="418">
        <v>43955</v>
      </c>
      <c r="DY121" s="419">
        <v>60.410194199999999</v>
      </c>
      <c r="DZ121" s="419"/>
      <c r="EA121" s="418">
        <v>43956</v>
      </c>
      <c r="EB121" s="419">
        <v>36.699659949999997</v>
      </c>
      <c r="EC121" s="419"/>
      <c r="ED121" s="418">
        <v>43954</v>
      </c>
      <c r="EE121" s="419">
        <v>45.969577000000001</v>
      </c>
      <c r="EF121" s="419"/>
      <c r="EG121" s="418">
        <v>43953</v>
      </c>
      <c r="EH121" s="419">
        <v>54.916513379999998</v>
      </c>
      <c r="EI121" s="419"/>
      <c r="EJ121" s="418">
        <v>43956</v>
      </c>
      <c r="EK121" s="419">
        <v>40.889106470000002</v>
      </c>
      <c r="EL121" s="419"/>
      <c r="EM121" s="418">
        <v>43953</v>
      </c>
      <c r="EN121" s="419">
        <v>62.687401639999997</v>
      </c>
      <c r="EO121" s="419"/>
      <c r="EP121" s="418">
        <v>43948</v>
      </c>
      <c r="EQ121" s="419">
        <v>51.193619249999998</v>
      </c>
      <c r="ER121" s="419"/>
      <c r="ES121" s="418">
        <v>43955</v>
      </c>
      <c r="ET121" s="419">
        <v>18.27365919</v>
      </c>
      <c r="EU121" s="9"/>
      <c r="EV121" s="9"/>
    </row>
    <row r="122" spans="2:152">
      <c r="B122" s="418">
        <v>43953</v>
      </c>
      <c r="C122" s="419">
        <v>43.831099770000002</v>
      </c>
      <c r="D122" s="419"/>
      <c r="E122" s="418">
        <v>43957</v>
      </c>
      <c r="F122" s="419">
        <v>43.969663300000001</v>
      </c>
      <c r="G122" s="419"/>
      <c r="H122" s="418">
        <v>43957</v>
      </c>
      <c r="I122" s="419">
        <v>55.505295680000003</v>
      </c>
      <c r="J122" s="419"/>
      <c r="K122" s="418">
        <v>43949</v>
      </c>
      <c r="L122" s="419">
        <v>35.551552110000003</v>
      </c>
      <c r="M122" s="419"/>
      <c r="N122" s="418">
        <v>43957</v>
      </c>
      <c r="O122" s="419">
        <v>64.722569949999993</v>
      </c>
      <c r="P122" s="419"/>
      <c r="Q122" s="418">
        <v>43952</v>
      </c>
      <c r="R122" s="419">
        <v>52.438736599999999</v>
      </c>
      <c r="S122" s="419"/>
      <c r="T122" s="418">
        <v>43959</v>
      </c>
      <c r="U122" s="419">
        <v>66.553555599999996</v>
      </c>
      <c r="V122" s="419"/>
      <c r="W122" s="418">
        <v>43943</v>
      </c>
      <c r="X122" s="419">
        <v>58.977131180000001</v>
      </c>
      <c r="Y122" s="419"/>
      <c r="Z122" s="418">
        <v>43948</v>
      </c>
      <c r="AA122" s="419">
        <v>51.79835138</v>
      </c>
      <c r="AB122" s="419"/>
      <c r="AC122" s="418">
        <v>43949</v>
      </c>
      <c r="AD122" s="419">
        <v>46.874357359999998</v>
      </c>
      <c r="AE122" s="419"/>
      <c r="AF122" s="418">
        <v>43942</v>
      </c>
      <c r="AG122" s="419">
        <v>57.021289430000003</v>
      </c>
      <c r="AH122" s="419"/>
      <c r="AI122" s="418">
        <v>43949</v>
      </c>
      <c r="AJ122" s="419">
        <v>25.823248320000001</v>
      </c>
      <c r="AK122" s="419"/>
      <c r="AL122" s="418">
        <v>43939</v>
      </c>
      <c r="AM122" s="419">
        <v>73.785140279999993</v>
      </c>
      <c r="AN122" s="419"/>
      <c r="AO122" s="418">
        <v>43945</v>
      </c>
      <c r="AP122" s="419">
        <v>62.092926149999997</v>
      </c>
      <c r="AQ122" s="419"/>
      <c r="AR122" s="418">
        <v>43948</v>
      </c>
      <c r="AS122" s="419">
        <v>38.353923080000001</v>
      </c>
      <c r="AT122" s="419"/>
      <c r="AU122" s="418">
        <v>43950</v>
      </c>
      <c r="AV122" s="419">
        <v>38.755255650000002</v>
      </c>
      <c r="AW122" s="419"/>
      <c r="AX122" s="418">
        <v>43947</v>
      </c>
      <c r="AY122" s="419">
        <v>40.686266340000003</v>
      </c>
      <c r="AZ122" s="419"/>
      <c r="BA122" s="418">
        <v>43947</v>
      </c>
      <c r="BB122" s="419">
        <v>44.488448130000002</v>
      </c>
      <c r="BC122" s="419"/>
      <c r="BD122" s="418">
        <v>43948</v>
      </c>
      <c r="BE122" s="419">
        <v>50.527180420000001</v>
      </c>
      <c r="BF122" s="419"/>
      <c r="BG122" s="418">
        <v>43944</v>
      </c>
      <c r="BH122" s="419">
        <v>58.762128050000001</v>
      </c>
      <c r="BI122" s="419"/>
      <c r="BJ122" s="418">
        <v>43948</v>
      </c>
      <c r="BK122" s="419">
        <v>40.242574419999997</v>
      </c>
      <c r="BL122" s="419"/>
      <c r="BM122" s="418">
        <v>43942</v>
      </c>
      <c r="BN122" s="419">
        <v>60.674428919999997</v>
      </c>
      <c r="BO122" s="419"/>
      <c r="BP122" s="418">
        <v>43948</v>
      </c>
      <c r="BQ122" s="419">
        <v>51.285007729999997</v>
      </c>
      <c r="BR122" s="419"/>
      <c r="BS122" s="418">
        <v>43948</v>
      </c>
      <c r="BT122" s="419">
        <v>39.751539090000001</v>
      </c>
      <c r="BU122" s="419"/>
      <c r="BV122" s="418">
        <v>43949</v>
      </c>
      <c r="BW122" s="419">
        <v>28.318880539999999</v>
      </c>
      <c r="BX122" s="419"/>
      <c r="BY122" s="418">
        <v>43954</v>
      </c>
      <c r="BZ122" s="419">
        <v>31.32729917</v>
      </c>
      <c r="CA122" s="419"/>
      <c r="CB122" s="418">
        <v>43958</v>
      </c>
      <c r="CC122" s="419">
        <v>43.554217379999997</v>
      </c>
      <c r="CD122" s="419"/>
      <c r="CE122" s="418">
        <v>43953</v>
      </c>
      <c r="CF122" s="419">
        <v>33.422047339999999</v>
      </c>
      <c r="CG122" s="419"/>
      <c r="CH122" s="418">
        <v>43956</v>
      </c>
      <c r="CI122" s="419">
        <v>38.233878689999997</v>
      </c>
      <c r="CJ122" s="419"/>
      <c r="CK122" s="418">
        <v>43956</v>
      </c>
      <c r="CL122" s="419">
        <v>53.773978460000002</v>
      </c>
      <c r="CM122" s="419"/>
      <c r="CN122" s="418">
        <v>43947</v>
      </c>
      <c r="CO122" s="419">
        <v>66.699258409999999</v>
      </c>
      <c r="CP122" s="419"/>
      <c r="CQ122" s="418">
        <v>43953</v>
      </c>
      <c r="CR122" s="419">
        <v>48.547725059999998</v>
      </c>
      <c r="CS122" s="419"/>
      <c r="CT122" s="418">
        <v>43954</v>
      </c>
      <c r="CU122" s="419">
        <v>43.249530880000002</v>
      </c>
      <c r="CV122" s="419"/>
      <c r="CW122" s="418">
        <v>43949</v>
      </c>
      <c r="CX122" s="419">
        <v>70.2742401</v>
      </c>
      <c r="CY122" s="419"/>
      <c r="CZ122" s="418">
        <v>43954</v>
      </c>
      <c r="DA122" s="419">
        <v>36.164899769999998</v>
      </c>
      <c r="DB122" s="419"/>
      <c r="DC122" s="418">
        <v>43956</v>
      </c>
      <c r="DD122" s="419">
        <v>47.217451439999998</v>
      </c>
      <c r="DE122" s="419"/>
      <c r="DF122" s="418">
        <v>43957</v>
      </c>
      <c r="DG122" s="419">
        <v>46.624155399999999</v>
      </c>
      <c r="DH122" s="419"/>
      <c r="DI122" s="418">
        <v>43951</v>
      </c>
      <c r="DJ122" s="419">
        <v>67.519782879999994</v>
      </c>
      <c r="DK122" s="419"/>
      <c r="DL122" s="418">
        <v>43956</v>
      </c>
      <c r="DM122" s="419">
        <v>59.392851</v>
      </c>
      <c r="DN122" s="419"/>
      <c r="DO122" s="418">
        <v>43957</v>
      </c>
      <c r="DP122" s="419">
        <v>32.012935570000003</v>
      </c>
      <c r="DQ122" s="419"/>
      <c r="DR122" s="418">
        <v>43956</v>
      </c>
      <c r="DS122" s="419">
        <v>26.94412316</v>
      </c>
      <c r="DT122" s="419"/>
      <c r="DU122" s="418">
        <v>43957</v>
      </c>
      <c r="DV122" s="419">
        <v>30.639005359999999</v>
      </c>
      <c r="DW122" s="419"/>
      <c r="DX122" s="418">
        <v>43956</v>
      </c>
      <c r="DY122" s="419">
        <v>60.984231629999996</v>
      </c>
      <c r="DZ122" s="419"/>
      <c r="EA122" s="418">
        <v>43957</v>
      </c>
      <c r="EB122" s="419">
        <v>36.700483570000003</v>
      </c>
      <c r="EC122" s="419"/>
      <c r="ED122" s="418">
        <v>43955</v>
      </c>
      <c r="EE122" s="419">
        <v>46.60666535</v>
      </c>
      <c r="EF122" s="419"/>
      <c r="EG122" s="418">
        <v>43954</v>
      </c>
      <c r="EH122" s="419">
        <v>56.286099440000001</v>
      </c>
      <c r="EI122" s="419"/>
      <c r="EJ122" s="418">
        <v>43957</v>
      </c>
      <c r="EK122" s="419">
        <v>41.028231720000001</v>
      </c>
      <c r="EL122" s="419"/>
      <c r="EM122" s="418">
        <v>43954</v>
      </c>
      <c r="EN122" s="419">
        <v>62.912024979999998</v>
      </c>
      <c r="EO122" s="419"/>
      <c r="EP122" s="418">
        <v>43950</v>
      </c>
      <c r="EQ122" s="419">
        <v>51.496616680000002</v>
      </c>
      <c r="ER122" s="419"/>
      <c r="ES122" s="418">
        <v>43956</v>
      </c>
      <c r="ET122" s="419">
        <v>18.272286260000001</v>
      </c>
      <c r="EU122" s="9"/>
      <c r="EV122" s="9"/>
    </row>
    <row r="123" spans="2:152">
      <c r="B123" s="418">
        <v>43954</v>
      </c>
      <c r="C123" s="419">
        <v>44.303476250000003</v>
      </c>
      <c r="D123" s="419"/>
      <c r="E123" s="418">
        <v>43958</v>
      </c>
      <c r="F123" s="419">
        <v>44.115559060000002</v>
      </c>
      <c r="G123" s="419"/>
      <c r="H123" s="418">
        <v>43958</v>
      </c>
      <c r="I123" s="419">
        <v>55.875510259999999</v>
      </c>
      <c r="J123" s="419"/>
      <c r="K123" s="418">
        <v>43950</v>
      </c>
      <c r="L123" s="419">
        <v>34.941186250000001</v>
      </c>
      <c r="M123" s="419"/>
      <c r="N123" s="418">
        <v>43958</v>
      </c>
      <c r="O123" s="419">
        <v>64.722569949999993</v>
      </c>
      <c r="P123" s="419"/>
      <c r="Q123" s="418">
        <v>43953</v>
      </c>
      <c r="R123" s="419">
        <v>52.438736599999999</v>
      </c>
      <c r="S123" s="419"/>
      <c r="T123" s="418">
        <v>43960</v>
      </c>
      <c r="U123" s="419">
        <v>68.280181850000005</v>
      </c>
      <c r="V123" s="419"/>
      <c r="W123" s="418">
        <v>43944</v>
      </c>
      <c r="X123" s="419">
        <v>59.362061420000003</v>
      </c>
      <c r="Y123" s="419"/>
      <c r="Z123" s="418">
        <v>43948</v>
      </c>
      <c r="AA123" s="419">
        <v>51.834777209999999</v>
      </c>
      <c r="AB123" s="419"/>
      <c r="AC123" s="418">
        <v>43950</v>
      </c>
      <c r="AD123" s="419">
        <v>47.180457519999997</v>
      </c>
      <c r="AE123" s="419"/>
      <c r="AF123" s="418">
        <v>43943</v>
      </c>
      <c r="AG123" s="419">
        <v>57.484703080000003</v>
      </c>
      <c r="AH123" s="419"/>
      <c r="AI123" s="418">
        <v>43950</v>
      </c>
      <c r="AJ123" s="419">
        <v>25.746010200000001</v>
      </c>
      <c r="AK123" s="419"/>
      <c r="AL123" s="418">
        <v>43940</v>
      </c>
      <c r="AM123" s="419">
        <v>74.217383659999996</v>
      </c>
      <c r="AN123" s="419"/>
      <c r="AO123" s="418">
        <v>43946</v>
      </c>
      <c r="AP123" s="419">
        <v>62.361614369999998</v>
      </c>
      <c r="AQ123" s="419"/>
      <c r="AR123" s="418">
        <v>43949</v>
      </c>
      <c r="AS123" s="419">
        <v>38.430769230000003</v>
      </c>
      <c r="AT123" s="419"/>
      <c r="AU123" s="418">
        <v>43951</v>
      </c>
      <c r="AV123" s="419">
        <v>38.870725350000001</v>
      </c>
      <c r="AW123" s="419"/>
      <c r="AX123" s="418">
        <v>43948</v>
      </c>
      <c r="AY123" s="419">
        <v>40.917237110000002</v>
      </c>
      <c r="AZ123" s="419"/>
      <c r="BA123" s="418">
        <v>43948</v>
      </c>
      <c r="BB123" s="419">
        <v>45.068780080000003</v>
      </c>
      <c r="BC123" s="419"/>
      <c r="BD123" s="418">
        <v>43949</v>
      </c>
      <c r="BE123" s="419">
        <v>51.140885109999999</v>
      </c>
      <c r="BF123" s="419"/>
      <c r="BG123" s="418">
        <v>43945</v>
      </c>
      <c r="BH123" s="419">
        <v>59.147577200000001</v>
      </c>
      <c r="BI123" s="419"/>
      <c r="BJ123" s="418">
        <v>43949</v>
      </c>
      <c r="BK123" s="419">
        <v>40.856878209999998</v>
      </c>
      <c r="BL123" s="419"/>
      <c r="BM123" s="418">
        <v>43943</v>
      </c>
      <c r="BN123" s="419">
        <v>61.213648190000001</v>
      </c>
      <c r="BO123" s="419"/>
      <c r="BP123" s="418">
        <v>43949</v>
      </c>
      <c r="BQ123" s="419">
        <v>51.322019920000002</v>
      </c>
      <c r="BR123" s="419"/>
      <c r="BS123" s="418">
        <v>43949</v>
      </c>
      <c r="BT123" s="419">
        <v>39.638297489999999</v>
      </c>
      <c r="BU123" s="419"/>
      <c r="BV123" s="418">
        <v>43950</v>
      </c>
      <c r="BW123" s="419">
        <v>28.934718929999999</v>
      </c>
      <c r="BX123" s="419"/>
      <c r="BY123" s="418">
        <v>43955</v>
      </c>
      <c r="BZ123" s="419">
        <v>31.32729917</v>
      </c>
      <c r="CA123" s="419"/>
      <c r="CB123" s="418">
        <v>43959</v>
      </c>
      <c r="CC123" s="419">
        <v>43.358562859999999</v>
      </c>
      <c r="CD123" s="419"/>
      <c r="CE123" s="418">
        <v>43954</v>
      </c>
      <c r="CF123" s="419">
        <v>33.061409169999997</v>
      </c>
      <c r="CG123" s="419"/>
      <c r="CH123" s="418">
        <v>43957</v>
      </c>
      <c r="CI123" s="419">
        <v>37.596485950000002</v>
      </c>
      <c r="CJ123" s="419"/>
      <c r="CK123" s="418">
        <v>43956</v>
      </c>
      <c r="CL123" s="419">
        <v>55.434749600000004</v>
      </c>
      <c r="CM123" s="419"/>
      <c r="CN123" s="418">
        <v>43948</v>
      </c>
      <c r="CO123" s="419">
        <v>66.505792119999995</v>
      </c>
      <c r="CP123" s="419"/>
      <c r="CQ123" s="418">
        <v>43954</v>
      </c>
      <c r="CR123" s="419">
        <v>48.464307890000001</v>
      </c>
      <c r="CS123" s="419"/>
      <c r="CT123" s="418">
        <v>43955</v>
      </c>
      <c r="CU123" s="419">
        <v>43.249530880000002</v>
      </c>
      <c r="CV123" s="419"/>
      <c r="CW123" s="418">
        <v>43950</v>
      </c>
      <c r="CX123" s="419">
        <v>70.496437349999994</v>
      </c>
      <c r="CY123" s="419"/>
      <c r="CZ123" s="418">
        <v>43955</v>
      </c>
      <c r="DA123" s="419">
        <v>36.858024149999999</v>
      </c>
      <c r="DB123" s="419"/>
      <c r="DC123" s="418">
        <v>43957</v>
      </c>
      <c r="DD123" s="419">
        <v>47.77087367</v>
      </c>
      <c r="DE123" s="419"/>
      <c r="DF123" s="418">
        <v>43958</v>
      </c>
      <c r="DG123" s="419">
        <v>46.790431759999997</v>
      </c>
      <c r="DH123" s="419"/>
      <c r="DI123" s="418">
        <v>43952</v>
      </c>
      <c r="DJ123" s="419">
        <v>68.239969709999997</v>
      </c>
      <c r="DK123" s="419"/>
      <c r="DL123" s="418">
        <v>43957</v>
      </c>
      <c r="DM123" s="419">
        <v>60.898891089999999</v>
      </c>
      <c r="DN123" s="419"/>
      <c r="DO123" s="418">
        <v>43958</v>
      </c>
      <c r="DP123" s="419">
        <v>32.067502740000002</v>
      </c>
      <c r="DQ123" s="419"/>
      <c r="DR123" s="418">
        <v>43957</v>
      </c>
      <c r="DS123" s="419">
        <v>26.500097180000001</v>
      </c>
      <c r="DT123" s="419"/>
      <c r="DU123" s="418">
        <v>43958</v>
      </c>
      <c r="DV123" s="419">
        <v>30.640681600000001</v>
      </c>
      <c r="DW123" s="419"/>
      <c r="DX123" s="418">
        <v>43957</v>
      </c>
      <c r="DY123" s="419">
        <v>61.508352770000002</v>
      </c>
      <c r="DZ123" s="419"/>
      <c r="EA123" s="418">
        <v>43958</v>
      </c>
      <c r="EB123" s="419">
        <v>36.728848839999998</v>
      </c>
      <c r="EC123" s="419"/>
      <c r="ED123" s="418">
        <v>43956</v>
      </c>
      <c r="EE123" s="419">
        <v>47.077556739999999</v>
      </c>
      <c r="EF123" s="419"/>
      <c r="EG123" s="418">
        <v>43955</v>
      </c>
      <c r="EH123" s="419">
        <v>57.917291830000003</v>
      </c>
      <c r="EI123" s="419"/>
      <c r="EJ123" s="418">
        <v>43958</v>
      </c>
      <c r="EK123" s="419">
        <v>41.250415779999997</v>
      </c>
      <c r="EL123" s="419"/>
      <c r="EM123" s="418">
        <v>43955</v>
      </c>
      <c r="EN123" s="419">
        <v>63.211522780000003</v>
      </c>
      <c r="EO123" s="419"/>
      <c r="EP123" s="418">
        <v>43951</v>
      </c>
      <c r="EQ123" s="419">
        <v>51.771993719999998</v>
      </c>
      <c r="ER123" s="419"/>
      <c r="ES123" s="418">
        <v>43957</v>
      </c>
      <c r="ET123" s="419">
        <v>18.353577560000002</v>
      </c>
      <c r="EU123" s="9"/>
      <c r="EV123" s="9"/>
    </row>
    <row r="124" spans="2:152">
      <c r="B124" s="418">
        <v>43955</v>
      </c>
      <c r="C124" s="419">
        <v>44.703606909999998</v>
      </c>
      <c r="D124" s="419"/>
      <c r="E124" s="418">
        <v>43959</v>
      </c>
      <c r="F124" s="419">
        <v>44.313977289999997</v>
      </c>
      <c r="G124" s="419"/>
      <c r="H124" s="418">
        <v>43959</v>
      </c>
      <c r="I124" s="419">
        <v>56.09512908</v>
      </c>
      <c r="J124" s="419"/>
      <c r="K124" s="418">
        <v>43951</v>
      </c>
      <c r="L124" s="419">
        <v>34.593126390000002</v>
      </c>
      <c r="M124" s="419"/>
      <c r="N124" s="418">
        <v>43959</v>
      </c>
      <c r="O124" s="419">
        <v>64.722569949999993</v>
      </c>
      <c r="P124" s="419"/>
      <c r="Q124" s="418">
        <v>43954</v>
      </c>
      <c r="R124" s="419">
        <v>52.438736599999999</v>
      </c>
      <c r="S124" s="419"/>
      <c r="T124" s="418">
        <v>43960</v>
      </c>
      <c r="U124" s="419">
        <v>70.086421810000004</v>
      </c>
      <c r="V124" s="419"/>
      <c r="W124" s="418">
        <v>43945</v>
      </c>
      <c r="X124" s="419">
        <v>59.708409680000003</v>
      </c>
      <c r="Y124" s="419"/>
      <c r="Z124" s="418">
        <v>43949</v>
      </c>
      <c r="AA124" s="419">
        <v>52.016906349999999</v>
      </c>
      <c r="AB124" s="419"/>
      <c r="AC124" s="418">
        <v>43951</v>
      </c>
      <c r="AD124" s="419">
        <v>47.602144459999998</v>
      </c>
      <c r="AE124" s="419"/>
      <c r="AF124" s="418">
        <v>43944</v>
      </c>
      <c r="AG124" s="419">
        <v>57.909587809999998</v>
      </c>
      <c r="AH124" s="419"/>
      <c r="AI124" s="418">
        <v>43950</v>
      </c>
      <c r="AJ124" s="419">
        <v>25.59153396</v>
      </c>
      <c r="AK124" s="419"/>
      <c r="AL124" s="418">
        <v>43941</v>
      </c>
      <c r="AM124" s="419">
        <v>74.568581409999993</v>
      </c>
      <c r="AN124" s="419"/>
      <c r="AO124" s="418">
        <v>43947</v>
      </c>
      <c r="AP124" s="419">
        <v>62.51483288</v>
      </c>
      <c r="AQ124" s="419"/>
      <c r="AR124" s="418">
        <v>43950</v>
      </c>
      <c r="AS124" s="419">
        <v>38.353923080000001</v>
      </c>
      <c r="AT124" s="419"/>
      <c r="AU124" s="418">
        <v>43951</v>
      </c>
      <c r="AV124" s="419">
        <v>39.063174850000003</v>
      </c>
      <c r="AW124" s="419"/>
      <c r="AX124" s="418">
        <v>43949</v>
      </c>
      <c r="AY124" s="419">
        <v>40.955112980000003</v>
      </c>
      <c r="AZ124" s="419"/>
      <c r="BA124" s="418">
        <v>43949</v>
      </c>
      <c r="BB124" s="419">
        <v>45.68780083</v>
      </c>
      <c r="BC124" s="419"/>
      <c r="BD124" s="418">
        <v>43950</v>
      </c>
      <c r="BE124" s="419">
        <v>51.723824739999998</v>
      </c>
      <c r="BF124" s="419"/>
      <c r="BG124" s="418">
        <v>43946</v>
      </c>
      <c r="BH124" s="419">
        <v>59.455788079999998</v>
      </c>
      <c r="BI124" s="419"/>
      <c r="BJ124" s="418">
        <v>43950</v>
      </c>
      <c r="BK124" s="419">
        <v>41.471181989999998</v>
      </c>
      <c r="BL124" s="419"/>
      <c r="BM124" s="418">
        <v>43944</v>
      </c>
      <c r="BN124" s="419">
        <v>61.79138313</v>
      </c>
      <c r="BO124" s="419"/>
      <c r="BP124" s="418">
        <v>43950</v>
      </c>
      <c r="BQ124" s="419">
        <v>51.320542199999998</v>
      </c>
      <c r="BR124" s="419"/>
      <c r="BS124" s="418">
        <v>43949</v>
      </c>
      <c r="BT124" s="419">
        <v>39.525055889999997</v>
      </c>
      <c r="BU124" s="419"/>
      <c r="BV124" s="418">
        <v>43950</v>
      </c>
      <c r="BW124" s="419">
        <v>29.62753712</v>
      </c>
      <c r="BX124" s="419"/>
      <c r="BY124" s="418">
        <v>43956</v>
      </c>
      <c r="BZ124" s="419">
        <v>31.32729917</v>
      </c>
      <c r="CA124" s="419"/>
      <c r="CB124" s="418">
        <v>43960</v>
      </c>
      <c r="CC124" s="419">
        <v>43.606311980000001</v>
      </c>
      <c r="CD124" s="419"/>
      <c r="CE124" s="418">
        <v>43955</v>
      </c>
      <c r="CF124" s="419">
        <v>32.700771000000003</v>
      </c>
      <c r="CG124" s="419"/>
      <c r="CH124" s="418">
        <v>43958</v>
      </c>
      <c r="CI124" s="419">
        <v>37.180795029999999</v>
      </c>
      <c r="CJ124" s="419"/>
      <c r="CK124" s="418">
        <v>43957</v>
      </c>
      <c r="CL124" s="419">
        <v>56.902592550000001</v>
      </c>
      <c r="CM124" s="419"/>
      <c r="CN124" s="418">
        <v>43949</v>
      </c>
      <c r="CO124" s="419">
        <v>66.229120499999993</v>
      </c>
      <c r="CP124" s="419"/>
      <c r="CQ124" s="418">
        <v>43955</v>
      </c>
      <c r="CR124" s="419">
        <v>48.353084989999999</v>
      </c>
      <c r="CS124" s="419"/>
      <c r="CT124" s="418">
        <v>43956</v>
      </c>
      <c r="CU124" s="419">
        <v>43.304771580000001</v>
      </c>
      <c r="CV124" s="419"/>
      <c r="CW124" s="418">
        <v>43951</v>
      </c>
      <c r="CX124" s="419">
        <v>70.690859930000002</v>
      </c>
      <c r="CY124" s="419"/>
      <c r="CZ124" s="418">
        <v>43956</v>
      </c>
      <c r="DA124" s="419">
        <v>37.384965029999996</v>
      </c>
      <c r="DB124" s="419"/>
      <c r="DC124" s="418">
        <v>43958</v>
      </c>
      <c r="DD124" s="419">
        <v>48.074881849999997</v>
      </c>
      <c r="DE124" s="419"/>
      <c r="DF124" s="418">
        <v>43959</v>
      </c>
      <c r="DG124" s="419">
        <v>46.901282680000001</v>
      </c>
      <c r="DH124" s="419"/>
      <c r="DI124" s="418">
        <v>43953</v>
      </c>
      <c r="DJ124" s="419">
        <v>69.015555520000007</v>
      </c>
      <c r="DK124" s="419"/>
      <c r="DL124" s="418">
        <v>43957</v>
      </c>
      <c r="DM124" s="419">
        <v>62.392566309999999</v>
      </c>
      <c r="DN124" s="419"/>
      <c r="DO124" s="418">
        <v>43959</v>
      </c>
      <c r="DP124" s="419">
        <v>32.205168389999997</v>
      </c>
      <c r="DQ124" s="419"/>
      <c r="DR124" s="418">
        <v>43958</v>
      </c>
      <c r="DS124" s="419">
        <v>26.083770749999999</v>
      </c>
      <c r="DT124" s="419"/>
      <c r="DU124" s="418">
        <v>43959</v>
      </c>
      <c r="DV124" s="419">
        <v>30.809512120000001</v>
      </c>
      <c r="DW124" s="419"/>
      <c r="DX124" s="418">
        <v>43958</v>
      </c>
      <c r="DY124" s="419">
        <v>61.932641310000001</v>
      </c>
      <c r="DZ124" s="419"/>
      <c r="EA124" s="418">
        <v>43959</v>
      </c>
      <c r="EB124" s="419">
        <v>36.839839099999999</v>
      </c>
      <c r="EC124" s="419"/>
      <c r="ED124" s="418">
        <v>43957</v>
      </c>
      <c r="EE124" s="419">
        <v>47.52074863</v>
      </c>
      <c r="EF124" s="419"/>
      <c r="EG124" s="418">
        <v>43956</v>
      </c>
      <c r="EH124" s="419">
        <v>59.434993239999997</v>
      </c>
      <c r="EI124" s="419"/>
      <c r="EJ124" s="418">
        <v>43959</v>
      </c>
      <c r="EK124" s="419">
        <v>41.86020765</v>
      </c>
      <c r="EL124" s="419"/>
      <c r="EM124" s="418">
        <v>43956</v>
      </c>
      <c r="EN124" s="419">
        <v>63.610853169999999</v>
      </c>
      <c r="EO124" s="419"/>
      <c r="EP124" s="418">
        <v>43952</v>
      </c>
      <c r="EQ124" s="419">
        <v>52.102611549999999</v>
      </c>
      <c r="ER124" s="419"/>
      <c r="ES124" s="418">
        <v>43958</v>
      </c>
      <c r="ET124" s="419">
        <v>18.407314119999999</v>
      </c>
      <c r="EU124" s="9"/>
      <c r="EV124" s="9"/>
    </row>
    <row r="125" spans="2:152">
      <c r="B125" s="418">
        <v>43956</v>
      </c>
      <c r="C125" s="419">
        <v>45.009262280000002</v>
      </c>
      <c r="D125" s="419"/>
      <c r="E125" s="418">
        <v>43960</v>
      </c>
      <c r="F125" s="419">
        <v>44.483216380000002</v>
      </c>
      <c r="G125" s="419"/>
      <c r="H125" s="418">
        <v>43960</v>
      </c>
      <c r="I125" s="419">
        <v>56.226900379999996</v>
      </c>
      <c r="J125" s="419"/>
      <c r="K125" s="418">
        <v>43952</v>
      </c>
      <c r="L125" s="419">
        <v>34.14922395</v>
      </c>
      <c r="M125" s="419"/>
      <c r="N125" s="418">
        <v>43960</v>
      </c>
      <c r="O125" s="419">
        <v>64.722569949999993</v>
      </c>
      <c r="P125" s="419"/>
      <c r="Q125" s="418">
        <v>43955</v>
      </c>
      <c r="R125" s="419">
        <v>52.699916080000001</v>
      </c>
      <c r="S125" s="419"/>
      <c r="T125" s="418">
        <v>43961</v>
      </c>
      <c r="U125" s="419">
        <v>71.692238450000005</v>
      </c>
      <c r="V125" s="419"/>
      <c r="W125" s="418">
        <v>43946</v>
      </c>
      <c r="X125" s="419">
        <v>60.016175959999998</v>
      </c>
      <c r="Y125" s="419"/>
      <c r="Z125" s="418">
        <v>43950</v>
      </c>
      <c r="AA125" s="419">
        <v>52.235461309999998</v>
      </c>
      <c r="AB125" s="419"/>
      <c r="AC125" s="418">
        <v>43952</v>
      </c>
      <c r="AD125" s="419">
        <v>47.985302470000001</v>
      </c>
      <c r="AE125" s="419"/>
      <c r="AF125" s="418">
        <v>43945</v>
      </c>
      <c r="AG125" s="419">
        <v>58.218885759999999</v>
      </c>
      <c r="AH125" s="419"/>
      <c r="AI125" s="418">
        <v>43951</v>
      </c>
      <c r="AJ125" s="419">
        <v>25.552914900000001</v>
      </c>
      <c r="AK125" s="419"/>
      <c r="AL125" s="418">
        <v>43942</v>
      </c>
      <c r="AM125" s="419">
        <v>74.865748730000007</v>
      </c>
      <c r="AN125" s="419"/>
      <c r="AO125" s="418">
        <v>43948</v>
      </c>
      <c r="AP125" s="419">
        <v>62.629561500000001</v>
      </c>
      <c r="AQ125" s="419"/>
      <c r="AR125" s="418">
        <v>43951</v>
      </c>
      <c r="AS125" s="419">
        <v>38.238653849999999</v>
      </c>
      <c r="AT125" s="419"/>
      <c r="AU125" s="418">
        <v>43952</v>
      </c>
      <c r="AV125" s="419">
        <v>39.063174850000003</v>
      </c>
      <c r="AW125" s="419"/>
      <c r="AX125" s="418">
        <v>43950</v>
      </c>
      <c r="AY125" s="419">
        <v>40.95436986</v>
      </c>
      <c r="AZ125" s="419"/>
      <c r="BA125" s="418">
        <v>43950</v>
      </c>
      <c r="BB125" s="419">
        <v>46.34551037</v>
      </c>
      <c r="BC125" s="419"/>
      <c r="BD125" s="418">
        <v>43951</v>
      </c>
      <c r="BE125" s="419">
        <v>52.644914049999997</v>
      </c>
      <c r="BF125" s="419"/>
      <c r="BG125" s="418">
        <v>43947</v>
      </c>
      <c r="BH125" s="419">
        <v>59.686760679999999</v>
      </c>
      <c r="BI125" s="419"/>
      <c r="BJ125" s="418">
        <v>43951</v>
      </c>
      <c r="BK125" s="419">
        <v>42.200833950000003</v>
      </c>
      <c r="BL125" s="419"/>
      <c r="BM125" s="418">
        <v>43945</v>
      </c>
      <c r="BN125" s="419">
        <v>62.292086750000003</v>
      </c>
      <c r="BO125" s="419"/>
      <c r="BP125" s="418">
        <v>43951</v>
      </c>
      <c r="BQ125" s="419">
        <v>51.28057458</v>
      </c>
      <c r="BR125" s="419"/>
      <c r="BS125" s="418">
        <v>43950</v>
      </c>
      <c r="BT125" s="419">
        <v>39.296729489999997</v>
      </c>
      <c r="BU125" s="419"/>
      <c r="BV125" s="418">
        <v>43951</v>
      </c>
      <c r="BW125" s="419">
        <v>30.204885619999999</v>
      </c>
      <c r="BX125" s="419"/>
      <c r="BY125" s="418">
        <v>43957</v>
      </c>
      <c r="BZ125" s="419">
        <v>31.32729917</v>
      </c>
      <c r="CA125" s="419"/>
      <c r="CB125" s="418">
        <v>43961</v>
      </c>
      <c r="CC125" s="419">
        <v>43.798635640000001</v>
      </c>
      <c r="CD125" s="419"/>
      <c r="CE125" s="418">
        <v>43956</v>
      </c>
      <c r="CF125" s="419">
        <v>32.228910159999998</v>
      </c>
      <c r="CG125" s="419"/>
      <c r="CH125" s="418">
        <v>43959</v>
      </c>
      <c r="CI125" s="419">
        <v>36.681965929999997</v>
      </c>
      <c r="CJ125" s="419"/>
      <c r="CK125" s="418">
        <v>43958</v>
      </c>
      <c r="CL125" s="419">
        <v>58.421927879999998</v>
      </c>
      <c r="CM125" s="419"/>
      <c r="CN125" s="418">
        <v>43950</v>
      </c>
      <c r="CO125" s="419">
        <v>65.952448889999999</v>
      </c>
      <c r="CP125" s="419"/>
      <c r="CQ125" s="418">
        <v>43956</v>
      </c>
      <c r="CR125" s="419">
        <v>48.353084989999999</v>
      </c>
      <c r="CS125" s="419"/>
      <c r="CT125" s="418">
        <v>43957</v>
      </c>
      <c r="CU125" s="419">
        <v>43.415252989999999</v>
      </c>
      <c r="CV125" s="419"/>
      <c r="CW125" s="418">
        <v>43952</v>
      </c>
      <c r="CX125" s="419">
        <v>70.996381150000005</v>
      </c>
      <c r="CY125" s="419"/>
      <c r="CZ125" s="418">
        <v>43957</v>
      </c>
      <c r="DA125" s="419">
        <v>37.939603159999997</v>
      </c>
      <c r="DB125" s="419"/>
      <c r="DC125" s="418">
        <v>43959</v>
      </c>
      <c r="DD125" s="419">
        <v>48.351177360000001</v>
      </c>
      <c r="DE125" s="419"/>
      <c r="DF125" s="418">
        <v>43960</v>
      </c>
      <c r="DG125" s="419">
        <v>47.178409950000002</v>
      </c>
      <c r="DH125" s="419"/>
      <c r="DI125" s="418">
        <v>43954</v>
      </c>
      <c r="DJ125" s="419">
        <v>69.763441839999999</v>
      </c>
      <c r="DK125" s="419"/>
      <c r="DL125" s="418">
        <v>43958</v>
      </c>
      <c r="DM125" s="419">
        <v>63.807106419999997</v>
      </c>
      <c r="DN125" s="419"/>
      <c r="DO125" s="418">
        <v>43960</v>
      </c>
      <c r="DP125" s="419">
        <v>32.509031</v>
      </c>
      <c r="DQ125" s="419"/>
      <c r="DR125" s="418">
        <v>43959</v>
      </c>
      <c r="DS125" s="419">
        <v>25.63974477</v>
      </c>
      <c r="DT125" s="419"/>
      <c r="DU125" s="418">
        <v>43960</v>
      </c>
      <c r="DV125" s="419">
        <v>31.20121503</v>
      </c>
      <c r="DW125" s="419"/>
      <c r="DX125" s="418">
        <v>43959</v>
      </c>
      <c r="DY125" s="419">
        <v>62.232139099999998</v>
      </c>
      <c r="DZ125" s="419"/>
      <c r="EA125" s="418">
        <v>43960</v>
      </c>
      <c r="EB125" s="419">
        <v>37.116079329999998</v>
      </c>
      <c r="EC125" s="419"/>
      <c r="ED125" s="418">
        <v>43958</v>
      </c>
      <c r="EE125" s="419">
        <v>47.991640019999998</v>
      </c>
      <c r="EF125" s="419"/>
      <c r="EG125" s="418">
        <v>43957</v>
      </c>
      <c r="EH125" s="419">
        <v>60.941153190000001</v>
      </c>
      <c r="EI125" s="419"/>
      <c r="EJ125" s="418">
        <v>43960</v>
      </c>
      <c r="EK125" s="419">
        <v>42.276195620000003</v>
      </c>
      <c r="EL125" s="419"/>
      <c r="EM125" s="418">
        <v>43957</v>
      </c>
      <c r="EN125" s="419">
        <v>63.985225409999998</v>
      </c>
      <c r="EO125" s="419"/>
      <c r="EP125" s="418">
        <v>43953</v>
      </c>
      <c r="EQ125" s="419">
        <v>52.377988590000001</v>
      </c>
      <c r="ER125" s="419"/>
      <c r="ES125" s="418">
        <v>43959</v>
      </c>
      <c r="ET125" s="419">
        <v>18.40594119</v>
      </c>
      <c r="EU125" s="9"/>
      <c r="EV125" s="9"/>
    </row>
    <row r="126" spans="2:152">
      <c r="B126" s="418">
        <v>43957</v>
      </c>
      <c r="C126" s="419">
        <v>45.187098140000003</v>
      </c>
      <c r="D126" s="419"/>
      <c r="E126" s="418">
        <v>43961</v>
      </c>
      <c r="F126" s="419">
        <v>44.640783800000001</v>
      </c>
      <c r="G126" s="419"/>
      <c r="H126" s="418">
        <v>43961</v>
      </c>
      <c r="I126" s="419">
        <v>56.176701790000003</v>
      </c>
      <c r="J126" s="419"/>
      <c r="K126" s="418">
        <v>43953</v>
      </c>
      <c r="L126" s="419">
        <v>33.755764970000001</v>
      </c>
      <c r="M126" s="419"/>
      <c r="N126" s="418">
        <v>43961</v>
      </c>
      <c r="O126" s="419">
        <v>64.722569949999993</v>
      </c>
      <c r="P126" s="419"/>
      <c r="Q126" s="418">
        <v>43956</v>
      </c>
      <c r="R126" s="419">
        <v>52.961095559999997</v>
      </c>
      <c r="S126" s="419"/>
      <c r="T126" s="418">
        <v>43962</v>
      </c>
      <c r="U126" s="419">
        <v>73.317121659999998</v>
      </c>
      <c r="V126" s="419"/>
      <c r="W126" s="418">
        <v>43947</v>
      </c>
      <c r="X126" s="419">
        <v>60.285360279999999</v>
      </c>
      <c r="Y126" s="419"/>
      <c r="Z126" s="418">
        <v>43951</v>
      </c>
      <c r="AA126" s="419">
        <v>52.672571240000003</v>
      </c>
      <c r="AB126" s="419"/>
      <c r="AC126" s="418">
        <v>43952</v>
      </c>
      <c r="AD126" s="419">
        <v>48.368460480000003</v>
      </c>
      <c r="AE126" s="419"/>
      <c r="AF126" s="418">
        <v>43946</v>
      </c>
      <c r="AG126" s="419">
        <v>58.489654780000002</v>
      </c>
      <c r="AH126" s="419"/>
      <c r="AI126" s="418">
        <v>43952</v>
      </c>
      <c r="AJ126" s="419">
        <v>25.475676780000001</v>
      </c>
      <c r="AK126" s="419"/>
      <c r="AL126" s="418">
        <v>43943</v>
      </c>
      <c r="AM126" s="419">
        <v>75.027839999999998</v>
      </c>
      <c r="AN126" s="419"/>
      <c r="AO126" s="418">
        <v>43949</v>
      </c>
      <c r="AP126" s="419">
        <v>62.667310319999999</v>
      </c>
      <c r="AQ126" s="419"/>
      <c r="AR126" s="418">
        <v>43952</v>
      </c>
      <c r="AS126" s="419">
        <v>38.00811538</v>
      </c>
      <c r="AT126" s="419"/>
      <c r="AU126" s="418">
        <v>43953</v>
      </c>
      <c r="AV126" s="419">
        <v>39.063174850000003</v>
      </c>
      <c r="AW126" s="419"/>
      <c r="AX126" s="418">
        <v>43951</v>
      </c>
      <c r="AY126" s="419">
        <v>40.837769790000003</v>
      </c>
      <c r="AZ126" s="419"/>
      <c r="BA126" s="418">
        <v>43950</v>
      </c>
      <c r="BB126" s="419">
        <v>47.080597509999997</v>
      </c>
      <c r="BC126" s="419"/>
      <c r="BD126" s="418">
        <v>43952</v>
      </c>
      <c r="BE126" s="419">
        <v>53.486931179999999</v>
      </c>
      <c r="BF126" s="419"/>
      <c r="BG126" s="418">
        <v>43948</v>
      </c>
      <c r="BH126" s="419">
        <v>59.956352410000001</v>
      </c>
      <c r="BI126" s="419"/>
      <c r="BJ126" s="418">
        <v>43952</v>
      </c>
      <c r="BK126" s="419">
        <v>43.084283460000002</v>
      </c>
      <c r="BL126" s="419"/>
      <c r="BM126" s="418">
        <v>43946</v>
      </c>
      <c r="BN126" s="419">
        <v>62.869821690000002</v>
      </c>
      <c r="BO126" s="419"/>
      <c r="BP126" s="418">
        <v>43952</v>
      </c>
      <c r="BQ126" s="419">
        <v>51.009667569999998</v>
      </c>
      <c r="BR126" s="419"/>
      <c r="BS126" s="418">
        <v>43951</v>
      </c>
      <c r="BT126" s="419">
        <v>39.068403089999997</v>
      </c>
      <c r="BU126" s="419"/>
      <c r="BV126" s="418">
        <v>43952</v>
      </c>
      <c r="BW126" s="419">
        <v>30.782234110000001</v>
      </c>
      <c r="BX126" s="419"/>
      <c r="BY126" s="418">
        <v>43958</v>
      </c>
      <c r="BZ126" s="419">
        <v>31.41052165</v>
      </c>
      <c r="CA126" s="419"/>
      <c r="CB126" s="418">
        <v>43962</v>
      </c>
      <c r="CC126" s="419">
        <v>44.184948400000003</v>
      </c>
      <c r="CD126" s="419"/>
      <c r="CE126" s="418">
        <v>43957</v>
      </c>
      <c r="CF126" s="419">
        <v>31.86827199</v>
      </c>
      <c r="CG126" s="419"/>
      <c r="CH126" s="418">
        <v>43960</v>
      </c>
      <c r="CI126" s="419">
        <v>36.099998650000003</v>
      </c>
      <c r="CJ126" s="419"/>
      <c r="CK126" s="418">
        <v>43958</v>
      </c>
      <c r="CL126" s="419">
        <v>59.759881999999998</v>
      </c>
      <c r="CM126" s="419"/>
      <c r="CN126" s="418">
        <v>43951</v>
      </c>
      <c r="CO126" s="419">
        <v>65.814452810000006</v>
      </c>
      <c r="CP126" s="419"/>
      <c r="CQ126" s="418">
        <v>43957</v>
      </c>
      <c r="CR126" s="419">
        <v>48.436502160000003</v>
      </c>
      <c r="CS126" s="419"/>
      <c r="CT126" s="418">
        <v>43959</v>
      </c>
      <c r="CU126" s="419">
        <v>43.580975100000003</v>
      </c>
      <c r="CV126" s="419"/>
      <c r="CW126" s="418">
        <v>43953</v>
      </c>
      <c r="CX126" s="419">
        <v>71.30190236</v>
      </c>
      <c r="CY126" s="419"/>
      <c r="CZ126" s="418">
        <v>43958</v>
      </c>
      <c r="DA126" s="419">
        <v>38.438846789999999</v>
      </c>
      <c r="DB126" s="419"/>
      <c r="DC126" s="418">
        <v>43960</v>
      </c>
      <c r="DD126" s="419">
        <v>48.433484159999999</v>
      </c>
      <c r="DE126" s="419"/>
      <c r="DF126" s="418">
        <v>43961</v>
      </c>
      <c r="DG126" s="419">
        <v>47.178409950000002</v>
      </c>
      <c r="DH126" s="419"/>
      <c r="DI126" s="418">
        <v>43955</v>
      </c>
      <c r="DJ126" s="419">
        <v>70.594426650000003</v>
      </c>
      <c r="DK126" s="419"/>
      <c r="DL126" s="418">
        <v>43959</v>
      </c>
      <c r="DM126" s="419">
        <v>65.261214089999996</v>
      </c>
      <c r="DN126" s="419"/>
      <c r="DO126" s="418">
        <v>43961</v>
      </c>
      <c r="DP126" s="419">
        <v>32.702095640000003</v>
      </c>
      <c r="DQ126" s="419"/>
      <c r="DR126" s="418">
        <v>43960</v>
      </c>
      <c r="DS126" s="419">
        <v>25.16801925</v>
      </c>
      <c r="DT126" s="419"/>
      <c r="DU126" s="418">
        <v>43961</v>
      </c>
      <c r="DV126" s="419">
        <v>31.341516009999999</v>
      </c>
      <c r="DW126" s="419"/>
      <c r="DX126" s="418">
        <v>43960</v>
      </c>
      <c r="DY126" s="419">
        <v>62.381887999999996</v>
      </c>
      <c r="DZ126" s="419"/>
      <c r="EA126" s="418">
        <v>43961</v>
      </c>
      <c r="EB126" s="419">
        <v>37.419861220000001</v>
      </c>
      <c r="EC126" s="419"/>
      <c r="ED126" s="418">
        <v>43959</v>
      </c>
      <c r="EE126" s="419">
        <v>48.32403394</v>
      </c>
      <c r="EF126" s="419"/>
      <c r="EG126" s="418">
        <v>43958</v>
      </c>
      <c r="EH126" s="419">
        <v>62.533874060000002</v>
      </c>
      <c r="EI126" s="419"/>
      <c r="EJ126" s="418">
        <v>43961</v>
      </c>
      <c r="EK126" s="419">
        <v>42.85830121</v>
      </c>
      <c r="EL126" s="419"/>
      <c r="EM126" s="418">
        <v>43958</v>
      </c>
      <c r="EN126" s="419">
        <v>64.434472099999994</v>
      </c>
      <c r="EO126" s="419"/>
      <c r="EP126" s="418">
        <v>43954</v>
      </c>
      <c r="EQ126" s="419">
        <v>52.957190009999998</v>
      </c>
      <c r="ER126" s="419"/>
      <c r="ES126" s="418">
        <v>43960</v>
      </c>
      <c r="ET126" s="419">
        <v>18.54234198</v>
      </c>
      <c r="EU126" s="9"/>
      <c r="EV126" s="9"/>
    </row>
    <row r="127" spans="2:152">
      <c r="B127" s="418">
        <v>43958</v>
      </c>
      <c r="C127" s="419">
        <v>45.303802910000002</v>
      </c>
      <c r="D127" s="419"/>
      <c r="E127" s="418">
        <v>43962</v>
      </c>
      <c r="F127" s="419">
        <v>44.72832125</v>
      </c>
      <c r="G127" s="419"/>
      <c r="H127" s="418">
        <v>43962</v>
      </c>
      <c r="I127" s="419">
        <v>56.189251429999999</v>
      </c>
      <c r="J127" s="419"/>
      <c r="K127" s="418">
        <v>43954</v>
      </c>
      <c r="L127" s="419">
        <v>33.397616409999998</v>
      </c>
      <c r="M127" s="419"/>
      <c r="N127" s="418">
        <v>43962</v>
      </c>
      <c r="O127" s="419">
        <v>64.722569949999993</v>
      </c>
      <c r="P127" s="419"/>
      <c r="Q127" s="418">
        <v>43957</v>
      </c>
      <c r="R127" s="419">
        <v>53.396394700000002</v>
      </c>
      <c r="S127" s="419"/>
      <c r="T127" s="418">
        <v>43963</v>
      </c>
      <c r="U127" s="419">
        <v>75.047592850000001</v>
      </c>
      <c r="V127" s="419"/>
      <c r="W127" s="418">
        <v>43948</v>
      </c>
      <c r="X127" s="419">
        <v>60.554544589999999</v>
      </c>
      <c r="Y127" s="419"/>
      <c r="Z127" s="418">
        <v>43952</v>
      </c>
      <c r="AA127" s="419">
        <v>52.927552030000001</v>
      </c>
      <c r="AB127" s="419"/>
      <c r="AC127" s="418">
        <v>43953</v>
      </c>
      <c r="AD127" s="419">
        <v>48.828676340000001</v>
      </c>
      <c r="AE127" s="419"/>
      <c r="AF127" s="418">
        <v>43947</v>
      </c>
      <c r="AG127" s="419">
        <v>58.721894880000001</v>
      </c>
      <c r="AH127" s="419"/>
      <c r="AI127" s="418">
        <v>43953</v>
      </c>
      <c r="AJ127" s="419">
        <v>25.39843866</v>
      </c>
      <c r="AK127" s="419"/>
      <c r="AL127" s="418">
        <v>43944</v>
      </c>
      <c r="AM127" s="419">
        <v>75.216946480000004</v>
      </c>
      <c r="AN127" s="419"/>
      <c r="AO127" s="418">
        <v>43950</v>
      </c>
      <c r="AP127" s="419">
        <v>62.512609640000001</v>
      </c>
      <c r="AQ127" s="419"/>
      <c r="AR127" s="418">
        <v>43953</v>
      </c>
      <c r="AS127" s="419">
        <v>37.739153850000001</v>
      </c>
      <c r="AT127" s="419"/>
      <c r="AU127" s="418">
        <v>43954</v>
      </c>
      <c r="AV127" s="419">
        <v>39.217134450000003</v>
      </c>
      <c r="AW127" s="419"/>
      <c r="AX127" s="418">
        <v>43952</v>
      </c>
      <c r="AY127" s="419">
        <v>40.643931760000001</v>
      </c>
      <c r="AZ127" s="419"/>
      <c r="BA127" s="418">
        <v>43951</v>
      </c>
      <c r="BB127" s="419">
        <v>47.738307050000003</v>
      </c>
      <c r="BC127" s="419"/>
      <c r="BD127" s="418">
        <v>43953</v>
      </c>
      <c r="BE127" s="419">
        <v>54.594703899999999</v>
      </c>
      <c r="BF127" s="419"/>
      <c r="BG127" s="418">
        <v>43949</v>
      </c>
      <c r="BH127" s="419">
        <v>60.225944149999997</v>
      </c>
      <c r="BI127" s="419"/>
      <c r="BJ127" s="418">
        <v>43953</v>
      </c>
      <c r="BK127" s="419">
        <v>44.352226870000003</v>
      </c>
      <c r="BL127" s="419"/>
      <c r="BM127" s="418">
        <v>43947</v>
      </c>
      <c r="BN127" s="419">
        <v>63.254978309999998</v>
      </c>
      <c r="BO127" s="419"/>
      <c r="BP127" s="418">
        <v>43953</v>
      </c>
      <c r="BQ127" s="419">
        <v>50.623290859999997</v>
      </c>
      <c r="BR127" s="419"/>
      <c r="BS127" s="418">
        <v>43952</v>
      </c>
      <c r="BT127" s="419">
        <v>38.76335349</v>
      </c>
      <c r="BU127" s="419"/>
      <c r="BV127" s="418">
        <v>43953</v>
      </c>
      <c r="BW127" s="419">
        <v>31.398072509999999</v>
      </c>
      <c r="BX127" s="419"/>
      <c r="BY127" s="418">
        <v>43959</v>
      </c>
      <c r="BZ127" s="419">
        <v>31.576966609999999</v>
      </c>
      <c r="CA127" s="419"/>
      <c r="CB127" s="418">
        <v>43963</v>
      </c>
      <c r="CC127" s="419">
        <v>44.682112080000003</v>
      </c>
      <c r="CD127" s="419"/>
      <c r="CE127" s="418">
        <v>43958</v>
      </c>
      <c r="CF127" s="419">
        <v>31.368605479999999</v>
      </c>
      <c r="CG127" s="419"/>
      <c r="CH127" s="418">
        <v>43961</v>
      </c>
      <c r="CI127" s="419">
        <v>35.518031370000003</v>
      </c>
      <c r="CJ127" s="419"/>
      <c r="CK127" s="418">
        <v>43959</v>
      </c>
      <c r="CL127" s="419">
        <v>61.051648229999998</v>
      </c>
      <c r="CM127" s="419"/>
      <c r="CN127" s="418">
        <v>43952</v>
      </c>
      <c r="CO127" s="419">
        <v>65.870602469999994</v>
      </c>
      <c r="CP127" s="419"/>
      <c r="CQ127" s="418">
        <v>43958</v>
      </c>
      <c r="CR127" s="419">
        <v>48.492113609999997</v>
      </c>
      <c r="CS127" s="419"/>
      <c r="CT127" s="418">
        <v>43960</v>
      </c>
      <c r="CU127" s="419">
        <v>43.774317570000001</v>
      </c>
      <c r="CV127" s="419"/>
      <c r="CW127" s="418">
        <v>43954</v>
      </c>
      <c r="CX127" s="419">
        <v>71.579648919999997</v>
      </c>
      <c r="CY127" s="419"/>
      <c r="CZ127" s="418">
        <v>43959</v>
      </c>
      <c r="DA127" s="419">
        <v>38.910393169999999</v>
      </c>
      <c r="DB127" s="419"/>
      <c r="DC127" s="418">
        <v>43961</v>
      </c>
      <c r="DD127" s="419">
        <v>48.432652939999997</v>
      </c>
      <c r="DE127" s="419"/>
      <c r="DF127" s="418">
        <v>43962</v>
      </c>
      <c r="DG127" s="419">
        <v>47.178409950000002</v>
      </c>
      <c r="DH127" s="419"/>
      <c r="DI127" s="418">
        <v>43956</v>
      </c>
      <c r="DJ127" s="419">
        <v>71.259214490000005</v>
      </c>
      <c r="DK127" s="419"/>
      <c r="DL127" s="418">
        <v>43960</v>
      </c>
      <c r="DM127" s="419">
        <v>66.784564979999999</v>
      </c>
      <c r="DN127" s="419"/>
      <c r="DO127" s="418">
        <v>43962</v>
      </c>
      <c r="DP127" s="419">
        <v>33.116756219999999</v>
      </c>
      <c r="DQ127" s="419"/>
      <c r="DR127" s="418">
        <v>43961</v>
      </c>
      <c r="DS127" s="419">
        <v>24.696293730000001</v>
      </c>
      <c r="DT127" s="419"/>
      <c r="DU127" s="418">
        <v>43962</v>
      </c>
      <c r="DV127" s="419">
        <v>31.232761799999999</v>
      </c>
      <c r="DW127" s="419"/>
      <c r="DX127" s="418">
        <v>43961</v>
      </c>
      <c r="DY127" s="419">
        <v>62.381887999999996</v>
      </c>
      <c r="DZ127" s="419"/>
      <c r="EA127" s="418">
        <v>43962</v>
      </c>
      <c r="EB127" s="419">
        <v>37.641018129999999</v>
      </c>
      <c r="EC127" s="419"/>
      <c r="ED127" s="418">
        <v>43960</v>
      </c>
      <c r="EE127" s="419">
        <v>48.794925329999998</v>
      </c>
      <c r="EF127" s="419"/>
      <c r="EG127" s="418">
        <v>43958</v>
      </c>
      <c r="EH127" s="419">
        <v>64.057346199999998</v>
      </c>
      <c r="EI127" s="419"/>
      <c r="EJ127" s="418">
        <v>43962</v>
      </c>
      <c r="EK127" s="419">
        <v>43.468093080000003</v>
      </c>
      <c r="EL127" s="419"/>
      <c r="EM127" s="418">
        <v>43959</v>
      </c>
      <c r="EN127" s="419">
        <v>64.783886190000004</v>
      </c>
      <c r="EO127" s="419"/>
      <c r="EP127" s="418">
        <v>43955</v>
      </c>
      <c r="EQ127" s="419">
        <v>53.508771039999999</v>
      </c>
      <c r="ER127" s="419"/>
      <c r="ES127" s="418">
        <v>43961</v>
      </c>
      <c r="ET127" s="419">
        <v>18.596078540000001</v>
      </c>
      <c r="EU127" s="9"/>
      <c r="EV127" s="9"/>
    </row>
    <row r="128" spans="2:152">
      <c r="B128" s="418">
        <v>43959</v>
      </c>
      <c r="C128" s="419">
        <v>45.314917649999998</v>
      </c>
      <c r="D128" s="419"/>
      <c r="E128" s="418">
        <v>43963</v>
      </c>
      <c r="F128" s="419">
        <v>44.792515389999998</v>
      </c>
      <c r="G128" s="419"/>
      <c r="H128" s="418">
        <v>43963</v>
      </c>
      <c r="I128" s="419">
        <v>56.208075899999997</v>
      </c>
      <c r="J128" s="419"/>
      <c r="K128" s="418">
        <v>43955</v>
      </c>
      <c r="L128" s="419">
        <v>33.12522173</v>
      </c>
      <c r="M128" s="419"/>
      <c r="N128" s="418">
        <v>43963</v>
      </c>
      <c r="O128" s="419">
        <v>64.474113990000006</v>
      </c>
      <c r="P128" s="419"/>
      <c r="Q128" s="418">
        <v>43958</v>
      </c>
      <c r="R128" s="419">
        <v>54.049343399999998</v>
      </c>
      <c r="S128" s="419"/>
      <c r="T128" s="418">
        <v>43964</v>
      </c>
      <c r="U128" s="419">
        <v>76.399907450000001</v>
      </c>
      <c r="V128" s="419"/>
      <c r="W128" s="418">
        <v>43948</v>
      </c>
      <c r="X128" s="419">
        <v>60.862310880000003</v>
      </c>
      <c r="Y128" s="419"/>
      <c r="Z128" s="418">
        <v>43953</v>
      </c>
      <c r="AA128" s="419">
        <v>53.18253283</v>
      </c>
      <c r="AB128" s="419"/>
      <c r="AC128" s="418">
        <v>43954</v>
      </c>
      <c r="AD128" s="419">
        <v>49.173305429999999</v>
      </c>
      <c r="AE128" s="419"/>
      <c r="AF128" s="418">
        <v>43947</v>
      </c>
      <c r="AG128" s="419">
        <v>58.954134979999999</v>
      </c>
      <c r="AH128" s="419"/>
      <c r="AI128" s="418">
        <v>43954</v>
      </c>
      <c r="AJ128" s="419">
        <v>25.282581480000001</v>
      </c>
      <c r="AK128" s="419"/>
      <c r="AL128" s="418">
        <v>43945</v>
      </c>
      <c r="AM128" s="419">
        <v>75.325007319999997</v>
      </c>
      <c r="AN128" s="419"/>
      <c r="AO128" s="418">
        <v>43950</v>
      </c>
      <c r="AP128" s="419">
        <v>62.473378660000002</v>
      </c>
      <c r="AQ128" s="419"/>
      <c r="AR128" s="418">
        <v>43954</v>
      </c>
      <c r="AS128" s="419">
        <v>37.43176923</v>
      </c>
      <c r="AT128" s="419"/>
      <c r="AU128" s="418">
        <v>43955</v>
      </c>
      <c r="AV128" s="419">
        <v>39.255624349999998</v>
      </c>
      <c r="AW128" s="419"/>
      <c r="AX128" s="418">
        <v>43953</v>
      </c>
      <c r="AY128" s="419">
        <v>40.488712710000001</v>
      </c>
      <c r="AZ128" s="419"/>
      <c r="BA128" s="418">
        <v>43952</v>
      </c>
      <c r="BB128" s="419">
        <v>48.396016600000003</v>
      </c>
      <c r="BC128" s="419"/>
      <c r="BD128" s="418">
        <v>43954</v>
      </c>
      <c r="BE128" s="419">
        <v>55.823177819999998</v>
      </c>
      <c r="BF128" s="419"/>
      <c r="BG128" s="418">
        <v>43950</v>
      </c>
      <c r="BH128" s="419">
        <v>60.534155030000001</v>
      </c>
      <c r="BI128" s="419"/>
      <c r="BJ128" s="418">
        <v>43954</v>
      </c>
      <c r="BK128" s="419">
        <v>45.58172089</v>
      </c>
      <c r="BL128" s="419"/>
      <c r="BM128" s="418">
        <v>43948</v>
      </c>
      <c r="BN128" s="419">
        <v>63.755681930000002</v>
      </c>
      <c r="BO128" s="419"/>
      <c r="BP128" s="418">
        <v>43954</v>
      </c>
      <c r="BQ128" s="419">
        <v>50.198424240000001</v>
      </c>
      <c r="BR128" s="419"/>
      <c r="BS128" s="418">
        <v>43953</v>
      </c>
      <c r="BT128" s="419">
        <v>38.419942290000002</v>
      </c>
      <c r="BU128" s="419"/>
      <c r="BV128" s="418">
        <v>43954</v>
      </c>
      <c r="BW128" s="419">
        <v>31.975421000000001</v>
      </c>
      <c r="BX128" s="419"/>
      <c r="BY128" s="418">
        <v>43960</v>
      </c>
      <c r="BZ128" s="419">
        <v>31.79889322</v>
      </c>
      <c r="CA128" s="419"/>
      <c r="CB128" s="418">
        <v>43964</v>
      </c>
      <c r="CC128" s="419">
        <v>45.234701200000003</v>
      </c>
      <c r="CD128" s="419"/>
      <c r="CE128" s="418">
        <v>43959</v>
      </c>
      <c r="CF128" s="419">
        <v>30.868938979999999</v>
      </c>
      <c r="CG128" s="419"/>
      <c r="CH128" s="418">
        <v>43962</v>
      </c>
      <c r="CI128" s="419">
        <v>34.936064090000002</v>
      </c>
      <c r="CJ128" s="419"/>
      <c r="CK128" s="418">
        <v>43960</v>
      </c>
      <c r="CL128" s="419">
        <v>62.498402609999999</v>
      </c>
      <c r="CM128" s="419"/>
      <c r="CN128" s="418">
        <v>43953</v>
      </c>
      <c r="CO128" s="419">
        <v>66.287308510000003</v>
      </c>
      <c r="CP128" s="419"/>
      <c r="CQ128" s="418">
        <v>43959</v>
      </c>
      <c r="CR128" s="419">
        <v>48.77017085</v>
      </c>
      <c r="CS128" s="419"/>
      <c r="CT128" s="418">
        <v>43961</v>
      </c>
      <c r="CU128" s="419">
        <v>44.022900739999997</v>
      </c>
      <c r="CV128" s="419"/>
      <c r="CW128" s="418">
        <v>43955</v>
      </c>
      <c r="CX128" s="419">
        <v>71.829620820000002</v>
      </c>
      <c r="CY128" s="419"/>
      <c r="CZ128" s="418">
        <v>43960</v>
      </c>
      <c r="DA128" s="419">
        <v>39.271150550000002</v>
      </c>
      <c r="DB128" s="419"/>
      <c r="DC128" s="418">
        <v>43962</v>
      </c>
      <c r="DD128" s="419">
        <v>48.320971040000003</v>
      </c>
      <c r="DE128" s="419"/>
      <c r="DF128" s="418">
        <v>43963</v>
      </c>
      <c r="DG128" s="419">
        <v>47.178409950000002</v>
      </c>
      <c r="DH128" s="419"/>
      <c r="DI128" s="418">
        <v>43957</v>
      </c>
      <c r="DJ128" s="419">
        <v>72.090199290000001</v>
      </c>
      <c r="DK128" s="419"/>
      <c r="DL128" s="418">
        <v>43960</v>
      </c>
      <c r="DM128" s="419">
        <v>68.208996979999995</v>
      </c>
      <c r="DN128" s="419"/>
      <c r="DO128" s="418">
        <v>43963</v>
      </c>
      <c r="DP128" s="419">
        <v>33.503717309999999</v>
      </c>
      <c r="DQ128" s="419"/>
      <c r="DR128" s="418">
        <v>43962</v>
      </c>
      <c r="DS128" s="419">
        <v>24.224568210000001</v>
      </c>
      <c r="DT128" s="419"/>
      <c r="DU128" s="418">
        <v>43963</v>
      </c>
      <c r="DV128" s="419">
        <v>31.206578990000001</v>
      </c>
      <c r="DW128" s="419"/>
      <c r="DX128" s="418">
        <v>43962</v>
      </c>
      <c r="DY128" s="419">
        <v>62.381887999999996</v>
      </c>
      <c r="DZ128" s="419"/>
      <c r="EA128" s="418">
        <v>43963</v>
      </c>
      <c r="EB128" s="419">
        <v>37.83463338</v>
      </c>
      <c r="EC128" s="419"/>
      <c r="ED128" s="418">
        <v>43961</v>
      </c>
      <c r="EE128" s="419">
        <v>49.23811723</v>
      </c>
      <c r="EF128" s="419"/>
      <c r="EG128" s="418">
        <v>43959</v>
      </c>
      <c r="EH128" s="419">
        <v>65.52888179</v>
      </c>
      <c r="EI128" s="419"/>
      <c r="EJ128" s="418">
        <v>43963</v>
      </c>
      <c r="EK128" s="419">
        <v>44.24400258</v>
      </c>
      <c r="EL128" s="419"/>
      <c r="EM128" s="418">
        <v>43960</v>
      </c>
      <c r="EN128" s="419">
        <v>65.13330028</v>
      </c>
      <c r="EO128" s="419"/>
      <c r="EP128" s="418">
        <v>43956</v>
      </c>
      <c r="EQ128" s="419">
        <v>53.949705080000001</v>
      </c>
      <c r="ER128" s="419"/>
      <c r="ES128" s="418">
        <v>43962</v>
      </c>
      <c r="ET128" s="419">
        <v>18.81514357</v>
      </c>
      <c r="EU128" s="9"/>
      <c r="EV128" s="9"/>
    </row>
    <row r="129" spans="2:152">
      <c r="B129" s="418">
        <v>43960</v>
      </c>
      <c r="C129" s="419">
        <v>45.203770249999998</v>
      </c>
      <c r="D129" s="419"/>
      <c r="E129" s="418">
        <v>43964</v>
      </c>
      <c r="F129" s="419">
        <v>44.72832125</v>
      </c>
      <c r="G129" s="419"/>
      <c r="H129" s="418">
        <v>43964</v>
      </c>
      <c r="I129" s="419">
        <v>56.106981529999999</v>
      </c>
      <c r="J129" s="419"/>
      <c r="K129" s="418">
        <v>43956</v>
      </c>
      <c r="L129" s="419">
        <v>32.968847009999998</v>
      </c>
      <c r="M129" s="419"/>
      <c r="N129" s="418">
        <v>43964</v>
      </c>
      <c r="O129" s="419">
        <v>64.225658030000005</v>
      </c>
      <c r="P129" s="419"/>
      <c r="Q129" s="418">
        <v>43959</v>
      </c>
      <c r="R129" s="419">
        <v>54.789351930000002</v>
      </c>
      <c r="S129" s="419"/>
      <c r="T129" s="418">
        <v>43965</v>
      </c>
      <c r="U129" s="419">
        <v>77.167789880000001</v>
      </c>
      <c r="V129" s="419"/>
      <c r="W129" s="418">
        <v>43949</v>
      </c>
      <c r="X129" s="419">
        <v>61.170077159999998</v>
      </c>
      <c r="Y129" s="419"/>
      <c r="Z129" s="418">
        <v>43953</v>
      </c>
      <c r="AA129" s="419">
        <v>53.510365270000001</v>
      </c>
      <c r="AB129" s="419"/>
      <c r="AC129" s="418">
        <v>43955</v>
      </c>
      <c r="AD129" s="419">
        <v>49.517934510000003</v>
      </c>
      <c r="AE129" s="419"/>
      <c r="AF129" s="418">
        <v>43948</v>
      </c>
      <c r="AG129" s="419">
        <v>59.070788299999997</v>
      </c>
      <c r="AH129" s="419"/>
      <c r="AI129" s="418">
        <v>43955</v>
      </c>
      <c r="AJ129" s="419">
        <v>25.243962419999999</v>
      </c>
      <c r="AK129" s="419"/>
      <c r="AL129" s="418">
        <v>43946</v>
      </c>
      <c r="AM129" s="419">
        <v>75.406052959999997</v>
      </c>
      <c r="AN129" s="419"/>
      <c r="AO129" s="418">
        <v>43951</v>
      </c>
      <c r="AP129" s="419">
        <v>62.280188080000002</v>
      </c>
      <c r="AQ129" s="419"/>
      <c r="AR129" s="418">
        <v>43955</v>
      </c>
      <c r="AS129" s="419">
        <v>37.08596154</v>
      </c>
      <c r="AT129" s="419"/>
      <c r="AU129" s="418">
        <v>43956</v>
      </c>
      <c r="AV129" s="419">
        <v>39.409583949999998</v>
      </c>
      <c r="AW129" s="419"/>
      <c r="AX129" s="418">
        <v>43954</v>
      </c>
      <c r="AY129" s="419">
        <v>40.179017729999998</v>
      </c>
      <c r="AZ129" s="419"/>
      <c r="BA129" s="418">
        <v>43953</v>
      </c>
      <c r="BB129" s="419">
        <v>49.015037339999999</v>
      </c>
      <c r="BC129" s="419"/>
      <c r="BD129" s="418">
        <v>43954</v>
      </c>
      <c r="BE129" s="419">
        <v>57.084642840000001</v>
      </c>
      <c r="BF129" s="419"/>
      <c r="BG129" s="418">
        <v>43951</v>
      </c>
      <c r="BH129" s="419">
        <v>60.803746769999997</v>
      </c>
      <c r="BI129" s="419"/>
      <c r="BJ129" s="418">
        <v>43954</v>
      </c>
      <c r="BK129" s="419">
        <v>46.739983019999997</v>
      </c>
      <c r="BL129" s="419"/>
      <c r="BM129" s="418">
        <v>43948</v>
      </c>
      <c r="BN129" s="419">
        <v>64.179354219999993</v>
      </c>
      <c r="BO129" s="419"/>
      <c r="BP129" s="418">
        <v>43955</v>
      </c>
      <c r="BQ129" s="419">
        <v>49.889027329999998</v>
      </c>
      <c r="BR129" s="419"/>
      <c r="BS129" s="418">
        <v>43954</v>
      </c>
      <c r="BT129" s="419">
        <v>38.114892689999998</v>
      </c>
      <c r="BU129" s="419"/>
      <c r="BV129" s="418">
        <v>43955</v>
      </c>
      <c r="BW129" s="419">
        <v>32.4757897</v>
      </c>
      <c r="BX129" s="419"/>
      <c r="BY129" s="418">
        <v>43961</v>
      </c>
      <c r="BZ129" s="419">
        <v>31.993079009999999</v>
      </c>
      <c r="CA129" s="419"/>
      <c r="CB129" s="418">
        <v>43965</v>
      </c>
      <c r="CC129" s="419">
        <v>45.676439420000001</v>
      </c>
      <c r="CD129" s="419"/>
      <c r="CE129" s="418">
        <v>43960</v>
      </c>
      <c r="CF129" s="419">
        <v>30.313661140000001</v>
      </c>
      <c r="CG129" s="419"/>
      <c r="CH129" s="418">
        <v>43963</v>
      </c>
      <c r="CI129" s="419">
        <v>34.298671349999999</v>
      </c>
      <c r="CJ129" s="419"/>
      <c r="CK129" s="418">
        <v>43960</v>
      </c>
      <c r="CL129" s="419">
        <v>64.050747079999994</v>
      </c>
      <c r="CM129" s="419"/>
      <c r="CN129" s="418">
        <v>43954</v>
      </c>
      <c r="CO129" s="419">
        <v>66.814954979999996</v>
      </c>
      <c r="CP129" s="419"/>
      <c r="CQ129" s="418">
        <v>43960</v>
      </c>
      <c r="CR129" s="419">
        <v>48.964810909999997</v>
      </c>
      <c r="CS129" s="419"/>
      <c r="CT129" s="418">
        <v>43962</v>
      </c>
      <c r="CU129" s="419">
        <v>44.29910426</v>
      </c>
      <c r="CV129" s="419"/>
      <c r="CW129" s="418">
        <v>43956</v>
      </c>
      <c r="CX129" s="419">
        <v>72.051818060000002</v>
      </c>
      <c r="CY129" s="419"/>
      <c r="CZ129" s="418">
        <v>43961</v>
      </c>
      <c r="DA129" s="419">
        <v>39.770394179999997</v>
      </c>
      <c r="DB129" s="419"/>
      <c r="DC129" s="418">
        <v>43963</v>
      </c>
      <c r="DD129" s="419">
        <v>48.237001810000002</v>
      </c>
      <c r="DE129" s="419"/>
      <c r="DF129" s="418">
        <v>43964</v>
      </c>
      <c r="DG129" s="419">
        <v>47.012133589999998</v>
      </c>
      <c r="DH129" s="419"/>
      <c r="DI129" s="418">
        <v>43958</v>
      </c>
      <c r="DJ129" s="419">
        <v>72.782686620000007</v>
      </c>
      <c r="DK129" s="419"/>
      <c r="DL129" s="418">
        <v>43961</v>
      </c>
      <c r="DM129" s="419">
        <v>69.732347869999998</v>
      </c>
      <c r="DN129" s="419"/>
      <c r="DO129" s="418">
        <v>43964</v>
      </c>
      <c r="DP129" s="419">
        <v>34.084574859999996</v>
      </c>
      <c r="DQ129" s="419"/>
      <c r="DR129" s="418">
        <v>43963</v>
      </c>
      <c r="DS129" s="419">
        <v>23.697443610000001</v>
      </c>
      <c r="DT129" s="419"/>
      <c r="DU129" s="418">
        <v>43964</v>
      </c>
      <c r="DV129" s="419">
        <v>31.096819029999999</v>
      </c>
      <c r="DW129" s="419"/>
      <c r="DX129" s="418">
        <v>43963</v>
      </c>
      <c r="DY129" s="419">
        <v>62.381887999999996</v>
      </c>
      <c r="DZ129" s="419"/>
      <c r="EA129" s="418">
        <v>43964</v>
      </c>
      <c r="EB129" s="419">
        <v>38.083331940000001</v>
      </c>
      <c r="EC129" s="419"/>
      <c r="ED129" s="418">
        <v>43962</v>
      </c>
      <c r="EE129" s="419">
        <v>49.653609629999998</v>
      </c>
      <c r="EF129" s="419"/>
      <c r="EG129" s="418">
        <v>43960</v>
      </c>
      <c r="EH129" s="419">
        <v>67.242787939999999</v>
      </c>
      <c r="EI129" s="419"/>
      <c r="EJ129" s="418">
        <v>43964</v>
      </c>
      <c r="EK129" s="419">
        <v>45.269088529999998</v>
      </c>
      <c r="EL129" s="419"/>
      <c r="EM129" s="418">
        <v>43961</v>
      </c>
      <c r="EN129" s="419">
        <v>65.557588820000007</v>
      </c>
      <c r="EO129" s="419"/>
      <c r="EP129" s="418">
        <v>43957</v>
      </c>
      <c r="EQ129" s="419">
        <v>54.34255151</v>
      </c>
      <c r="ER129" s="419"/>
      <c r="ES129" s="418">
        <v>43963</v>
      </c>
      <c r="ET129" s="419">
        <v>18.92398962</v>
      </c>
      <c r="EU129" s="9"/>
      <c r="EV129" s="9"/>
    </row>
    <row r="130" spans="2:152">
      <c r="B130" s="418">
        <v>43961</v>
      </c>
      <c r="C130" s="419">
        <v>45.053721250000002</v>
      </c>
      <c r="D130" s="419"/>
      <c r="E130" s="418">
        <v>43965</v>
      </c>
      <c r="F130" s="419">
        <v>44.605768810000001</v>
      </c>
      <c r="G130" s="419"/>
      <c r="H130" s="418">
        <v>43967</v>
      </c>
      <c r="I130" s="419">
        <v>55.524120150000002</v>
      </c>
      <c r="J130" s="419"/>
      <c r="K130" s="418">
        <v>43956</v>
      </c>
      <c r="L130" s="419">
        <v>32.888137469999997</v>
      </c>
      <c r="M130" s="419"/>
      <c r="N130" s="418">
        <v>43966</v>
      </c>
      <c r="O130" s="419">
        <v>63.811564769999997</v>
      </c>
      <c r="P130" s="419"/>
      <c r="Q130" s="418">
        <v>43960</v>
      </c>
      <c r="R130" s="419">
        <v>55.572890370000003</v>
      </c>
      <c r="S130" s="419"/>
      <c r="T130" s="418">
        <v>43967</v>
      </c>
      <c r="U130" s="419">
        <v>77.7203552</v>
      </c>
      <c r="V130" s="419"/>
      <c r="W130" s="418">
        <v>43950</v>
      </c>
      <c r="X130" s="419">
        <v>61.439261479999999</v>
      </c>
      <c r="Y130" s="419"/>
      <c r="Z130" s="418">
        <v>43954</v>
      </c>
      <c r="AA130" s="419">
        <v>53.801771889999998</v>
      </c>
      <c r="AB130" s="419"/>
      <c r="AC130" s="418">
        <v>43956</v>
      </c>
      <c r="AD130" s="419">
        <v>49.862563600000001</v>
      </c>
      <c r="AE130" s="419"/>
      <c r="AF130" s="418">
        <v>43949</v>
      </c>
      <c r="AG130" s="419">
        <v>59.22597055</v>
      </c>
      <c r="AH130" s="419"/>
      <c r="AI130" s="418">
        <v>43956</v>
      </c>
      <c r="AJ130" s="419">
        <v>25.243962419999999</v>
      </c>
      <c r="AK130" s="419"/>
      <c r="AL130" s="418">
        <v>43947</v>
      </c>
      <c r="AM130" s="419">
        <v>75.406052959999997</v>
      </c>
      <c r="AN130" s="419"/>
      <c r="AO130" s="418">
        <v>43952</v>
      </c>
      <c r="AP130" s="419">
        <v>62.163977299999999</v>
      </c>
      <c r="AQ130" s="419"/>
      <c r="AR130" s="418">
        <v>43956</v>
      </c>
      <c r="AS130" s="419">
        <v>36.663307690000003</v>
      </c>
      <c r="AT130" s="419"/>
      <c r="AU130" s="418">
        <v>43957</v>
      </c>
      <c r="AV130" s="419">
        <v>39.717503139999998</v>
      </c>
      <c r="AW130" s="419"/>
      <c r="AX130" s="418">
        <v>43954</v>
      </c>
      <c r="AY130" s="419">
        <v>39.753465810000002</v>
      </c>
      <c r="AZ130" s="419"/>
      <c r="BA130" s="418">
        <v>43954</v>
      </c>
      <c r="BB130" s="419">
        <v>49.672746889999999</v>
      </c>
      <c r="BC130" s="419"/>
      <c r="BD130" s="418">
        <v>43955</v>
      </c>
      <c r="BE130" s="419">
        <v>58.306007190000003</v>
      </c>
      <c r="BF130" s="419"/>
      <c r="BG130" s="418">
        <v>43952</v>
      </c>
      <c r="BH130" s="419">
        <v>61.150576780000002</v>
      </c>
      <c r="BI130" s="419"/>
      <c r="BJ130" s="418">
        <v>43955</v>
      </c>
      <c r="BK130" s="419">
        <v>48.053820870000003</v>
      </c>
      <c r="BL130" s="419"/>
      <c r="BM130" s="418">
        <v>43949</v>
      </c>
      <c r="BN130" s="419">
        <v>64.525995179999995</v>
      </c>
      <c r="BO130" s="419"/>
      <c r="BP130" s="418">
        <v>43956</v>
      </c>
      <c r="BQ130" s="419">
        <v>49.618120310000002</v>
      </c>
      <c r="BR130" s="419"/>
      <c r="BS130" s="418">
        <v>43955</v>
      </c>
      <c r="BT130" s="419">
        <v>37.694758290000003</v>
      </c>
      <c r="BU130" s="419"/>
      <c r="BV130" s="418">
        <v>43956</v>
      </c>
      <c r="BW130" s="419">
        <v>32.899178599999999</v>
      </c>
      <c r="BX130" s="419"/>
      <c r="BY130" s="418">
        <v>43962</v>
      </c>
      <c r="BZ130" s="419">
        <v>32.18726479</v>
      </c>
      <c r="CA130" s="419"/>
      <c r="CB130" s="418">
        <v>43966</v>
      </c>
      <c r="CC130" s="419">
        <v>46.256741269999999</v>
      </c>
      <c r="CD130" s="419"/>
      <c r="CE130" s="418">
        <v>43961</v>
      </c>
      <c r="CF130" s="419">
        <v>29.81399463</v>
      </c>
      <c r="CG130" s="419"/>
      <c r="CH130" s="418">
        <v>43964</v>
      </c>
      <c r="CI130" s="419">
        <v>33.688991340000001</v>
      </c>
      <c r="CJ130" s="419"/>
      <c r="CK130" s="418">
        <v>43961</v>
      </c>
      <c r="CL130" s="419">
        <v>65.543315739999997</v>
      </c>
      <c r="CM130" s="419"/>
      <c r="CN130" s="418">
        <v>43955</v>
      </c>
      <c r="CO130" s="419">
        <v>67.53674719</v>
      </c>
      <c r="CP130" s="419"/>
      <c r="CQ130" s="418">
        <v>43961</v>
      </c>
      <c r="CR130" s="419">
        <v>49.215062420000002</v>
      </c>
      <c r="CS130" s="419"/>
      <c r="CT130" s="418">
        <v>43963</v>
      </c>
      <c r="CU130" s="419">
        <v>44.547687420000003</v>
      </c>
      <c r="CV130" s="419"/>
      <c r="CW130" s="418">
        <v>43957</v>
      </c>
      <c r="CX130" s="419">
        <v>72.218466000000006</v>
      </c>
      <c r="CY130" s="419"/>
      <c r="CZ130" s="418">
        <v>43962</v>
      </c>
      <c r="DA130" s="419">
        <v>40.103454300000003</v>
      </c>
      <c r="DB130" s="419"/>
      <c r="DC130" s="418">
        <v>43964</v>
      </c>
      <c r="DD130" s="419">
        <v>47.959043880000003</v>
      </c>
      <c r="DE130" s="419"/>
      <c r="DF130" s="418">
        <v>43965</v>
      </c>
      <c r="DG130" s="419">
        <v>46.735006310000003</v>
      </c>
      <c r="DH130" s="419"/>
      <c r="DI130" s="418">
        <v>43959</v>
      </c>
      <c r="DJ130" s="419">
        <v>73.281277509999995</v>
      </c>
      <c r="DK130" s="419"/>
      <c r="DL130" s="418">
        <v>43962</v>
      </c>
      <c r="DM130" s="419">
        <v>71.16996906</v>
      </c>
      <c r="DN130" s="419"/>
      <c r="DO130" s="418">
        <v>43965</v>
      </c>
      <c r="DP130" s="419">
        <v>34.55463443</v>
      </c>
      <c r="DQ130" s="419"/>
      <c r="DR130" s="418">
        <v>43964</v>
      </c>
      <c r="DS130" s="419">
        <v>23.19801855</v>
      </c>
      <c r="DT130" s="419"/>
      <c r="DU130" s="418">
        <v>43965</v>
      </c>
      <c r="DV130" s="419">
        <v>31.00090479</v>
      </c>
      <c r="DW130" s="419"/>
      <c r="DX130" s="418">
        <v>43964</v>
      </c>
      <c r="DY130" s="419">
        <v>62.456762449999999</v>
      </c>
      <c r="DZ130" s="419"/>
      <c r="EA130" s="418">
        <v>43965</v>
      </c>
      <c r="EB130" s="419">
        <v>38.166780539999998</v>
      </c>
      <c r="EC130" s="419"/>
      <c r="ED130" s="418">
        <v>43963</v>
      </c>
      <c r="EE130" s="419">
        <v>50.04140254</v>
      </c>
      <c r="EF130" s="419"/>
      <c r="EG130" s="418">
        <v>43961</v>
      </c>
      <c r="EH130" s="419">
        <v>68.887445360000001</v>
      </c>
      <c r="EI130" s="419"/>
      <c r="EJ130" s="418">
        <v>43965</v>
      </c>
      <c r="EK130" s="419">
        <v>46.543350920000002</v>
      </c>
      <c r="EL130" s="419"/>
      <c r="EM130" s="418">
        <v>43962</v>
      </c>
      <c r="EN130" s="419">
        <v>65.732295870000002</v>
      </c>
      <c r="EO130" s="419"/>
      <c r="EP130" s="418">
        <v>43958</v>
      </c>
      <c r="EQ130" s="419">
        <v>54.80428354</v>
      </c>
      <c r="ER130" s="419"/>
      <c r="ES130" s="418">
        <v>43964</v>
      </c>
      <c r="ET130" s="419">
        <v>19.08794516</v>
      </c>
      <c r="EU130" s="9"/>
      <c r="EV130" s="9"/>
    </row>
    <row r="131" spans="2:152">
      <c r="B131" s="418">
        <v>43962</v>
      </c>
      <c r="C131" s="419">
        <v>44.80919695</v>
      </c>
      <c r="D131" s="419"/>
      <c r="E131" s="418">
        <v>43966</v>
      </c>
      <c r="F131" s="419">
        <v>44.378171430000002</v>
      </c>
      <c r="G131" s="419"/>
      <c r="H131" s="418">
        <v>43969</v>
      </c>
      <c r="I131" s="419">
        <v>55.1168841</v>
      </c>
      <c r="J131" s="419"/>
      <c r="K131" s="418">
        <v>43957</v>
      </c>
      <c r="L131" s="419">
        <v>32.983980039999999</v>
      </c>
      <c r="M131" s="419"/>
      <c r="N131" s="418">
        <v>43967</v>
      </c>
      <c r="O131" s="419">
        <v>63.314652850000002</v>
      </c>
      <c r="P131" s="419"/>
      <c r="Q131" s="418">
        <v>43961</v>
      </c>
      <c r="R131" s="419">
        <v>56.443488649999999</v>
      </c>
      <c r="S131" s="419"/>
      <c r="T131" s="418">
        <v>43968</v>
      </c>
      <c r="U131" s="419">
        <v>77.903805469999995</v>
      </c>
      <c r="V131" s="419"/>
      <c r="W131" s="418">
        <v>43951</v>
      </c>
      <c r="X131" s="419">
        <v>61.708445789999999</v>
      </c>
      <c r="Y131" s="419"/>
      <c r="Z131" s="418">
        <v>43955</v>
      </c>
      <c r="AA131" s="419">
        <v>54.166030169999999</v>
      </c>
      <c r="AB131" s="419"/>
      <c r="AC131" s="418">
        <v>43957</v>
      </c>
      <c r="AD131" s="419">
        <v>50.168663760000001</v>
      </c>
      <c r="AE131" s="419"/>
      <c r="AF131" s="418">
        <v>43950</v>
      </c>
      <c r="AG131" s="419">
        <v>59.342623869999997</v>
      </c>
      <c r="AH131" s="419"/>
      <c r="AI131" s="418">
        <v>43957</v>
      </c>
      <c r="AJ131" s="419">
        <v>25.243962419999999</v>
      </c>
      <c r="AK131" s="419"/>
      <c r="AL131" s="418">
        <v>43947</v>
      </c>
      <c r="AM131" s="419">
        <v>75.406052959999997</v>
      </c>
      <c r="AN131" s="419"/>
      <c r="AO131" s="418">
        <v>43953</v>
      </c>
      <c r="AP131" s="419">
        <v>61.97078672</v>
      </c>
      <c r="AQ131" s="419"/>
      <c r="AR131" s="418">
        <v>43956</v>
      </c>
      <c r="AS131" s="419">
        <v>36.279076920000001</v>
      </c>
      <c r="AT131" s="419"/>
      <c r="AU131" s="418">
        <v>43958</v>
      </c>
      <c r="AV131" s="419">
        <v>40.025422339999999</v>
      </c>
      <c r="AW131" s="419"/>
      <c r="AX131" s="418">
        <v>43955</v>
      </c>
      <c r="AY131" s="419">
        <v>39.36653286</v>
      </c>
      <c r="AZ131" s="419"/>
      <c r="BA131" s="418">
        <v>43955</v>
      </c>
      <c r="BB131" s="419">
        <v>50.098323649999998</v>
      </c>
      <c r="BC131" s="419"/>
      <c r="BD131" s="418">
        <v>43956</v>
      </c>
      <c r="BE131" s="419">
        <v>59.585978019999999</v>
      </c>
      <c r="BF131" s="419"/>
      <c r="BG131" s="418">
        <v>43953</v>
      </c>
      <c r="BH131" s="419">
        <v>61.497406789999999</v>
      </c>
      <c r="BI131" s="419"/>
      <c r="BJ131" s="418">
        <v>43956</v>
      </c>
      <c r="BK131" s="419">
        <v>49.61646906</v>
      </c>
      <c r="BL131" s="419"/>
      <c r="BM131" s="418">
        <v>43950</v>
      </c>
      <c r="BN131" s="419">
        <v>64.911151810000007</v>
      </c>
      <c r="BO131" s="419"/>
      <c r="BP131" s="418">
        <v>43957</v>
      </c>
      <c r="BQ131" s="419">
        <v>49.116273900000003</v>
      </c>
      <c r="BR131" s="419"/>
      <c r="BS131" s="418">
        <v>43956</v>
      </c>
      <c r="BT131" s="419">
        <v>37.351347089999997</v>
      </c>
      <c r="BU131" s="419"/>
      <c r="BV131" s="418">
        <v>43957</v>
      </c>
      <c r="BW131" s="419">
        <v>33.284077590000003</v>
      </c>
      <c r="BX131" s="419"/>
      <c r="BY131" s="418">
        <v>43963</v>
      </c>
      <c r="BZ131" s="419">
        <v>32.409191399999997</v>
      </c>
      <c r="CA131" s="419"/>
      <c r="CB131" s="418">
        <v>43967</v>
      </c>
      <c r="CC131" s="419">
        <v>46.781617670000003</v>
      </c>
      <c r="CD131" s="419"/>
      <c r="CE131" s="418">
        <v>43962</v>
      </c>
      <c r="CF131" s="419">
        <v>29.28652246</v>
      </c>
      <c r="CG131" s="419"/>
      <c r="CH131" s="418">
        <v>43965</v>
      </c>
      <c r="CI131" s="419">
        <v>33.10702405</v>
      </c>
      <c r="CJ131" s="419"/>
      <c r="CK131" s="418">
        <v>43962</v>
      </c>
      <c r="CL131" s="419">
        <v>66.922082059999994</v>
      </c>
      <c r="CM131" s="419"/>
      <c r="CN131" s="418">
        <v>43956</v>
      </c>
      <c r="CO131" s="419">
        <v>68.369479830000003</v>
      </c>
      <c r="CP131" s="419"/>
      <c r="CQ131" s="418">
        <v>43962</v>
      </c>
      <c r="CR131" s="419">
        <v>49.465313930000001</v>
      </c>
      <c r="CS131" s="419"/>
      <c r="CT131" s="418">
        <v>43964</v>
      </c>
      <c r="CU131" s="419">
        <v>44.768650239999999</v>
      </c>
      <c r="CV131" s="419"/>
      <c r="CW131" s="418">
        <v>43958</v>
      </c>
      <c r="CX131" s="419">
        <v>72.301789959999994</v>
      </c>
      <c r="CY131" s="419"/>
      <c r="CZ131" s="418">
        <v>43963</v>
      </c>
      <c r="DA131" s="419">
        <v>40.242633679999997</v>
      </c>
      <c r="DB131" s="419"/>
      <c r="DC131" s="418">
        <v>43965</v>
      </c>
      <c r="DD131" s="419">
        <v>47.764223960000002</v>
      </c>
      <c r="DE131" s="419"/>
      <c r="DF131" s="418">
        <v>43966</v>
      </c>
      <c r="DG131" s="419">
        <v>46.236177210000001</v>
      </c>
      <c r="DH131" s="419"/>
      <c r="DI131" s="418">
        <v>43960</v>
      </c>
      <c r="DJ131" s="419">
        <v>73.779868390000004</v>
      </c>
      <c r="DK131" s="419"/>
      <c r="DL131" s="418">
        <v>43963</v>
      </c>
      <c r="DM131" s="419">
        <v>72.680130770000005</v>
      </c>
      <c r="DN131" s="419"/>
      <c r="DO131" s="418">
        <v>43966</v>
      </c>
      <c r="DP131" s="419">
        <v>35.163191470000001</v>
      </c>
      <c r="DQ131" s="419"/>
      <c r="DR131" s="418">
        <v>43965</v>
      </c>
      <c r="DS131" s="419">
        <v>22.726293030000001</v>
      </c>
      <c r="DT131" s="419"/>
      <c r="DU131" s="418">
        <v>43966</v>
      </c>
      <c r="DV131" s="419">
        <v>30.542990540000002</v>
      </c>
      <c r="DW131" s="419"/>
      <c r="DX131" s="418">
        <v>43965</v>
      </c>
      <c r="DY131" s="419">
        <v>62.282055399999997</v>
      </c>
      <c r="DZ131" s="419"/>
      <c r="EA131" s="418">
        <v>43966</v>
      </c>
      <c r="EB131" s="419">
        <v>38.277770799999999</v>
      </c>
      <c r="EC131" s="419"/>
      <c r="ED131" s="418">
        <v>43964</v>
      </c>
      <c r="EE131" s="419">
        <v>50.373796460000001</v>
      </c>
      <c r="EF131" s="419"/>
      <c r="EG131" s="418">
        <v>43961</v>
      </c>
      <c r="EH131" s="419">
        <v>70.358980950000003</v>
      </c>
      <c r="EI131" s="419"/>
      <c r="EJ131" s="418">
        <v>43966</v>
      </c>
      <c r="EK131" s="419">
        <v>47.457691769999997</v>
      </c>
      <c r="EL131" s="419"/>
      <c r="EM131" s="418">
        <v>43963</v>
      </c>
      <c r="EN131" s="419">
        <v>65.931961060000006</v>
      </c>
      <c r="EO131" s="419"/>
      <c r="EP131" s="418">
        <v>43959</v>
      </c>
      <c r="EQ131" s="419">
        <v>55.079660570000001</v>
      </c>
      <c r="ER131" s="419"/>
      <c r="ES131" s="418">
        <v>43965</v>
      </c>
      <c r="ET131" s="419">
        <v>19.196791210000001</v>
      </c>
      <c r="EU131" s="9"/>
      <c r="EV131" s="9"/>
    </row>
    <row r="132" spans="2:152">
      <c r="B132" s="418">
        <v>43963</v>
      </c>
      <c r="C132" s="419">
        <v>44.481312099999997</v>
      </c>
      <c r="D132" s="419"/>
      <c r="E132" s="418">
        <v>43967</v>
      </c>
      <c r="F132" s="419">
        <v>44.068872419999998</v>
      </c>
      <c r="G132" s="419"/>
      <c r="H132" s="418">
        <v>43970</v>
      </c>
      <c r="I132" s="419">
        <v>54.570346979999997</v>
      </c>
      <c r="J132" s="419"/>
      <c r="K132" s="418">
        <v>43958</v>
      </c>
      <c r="L132" s="419">
        <v>33.20593126</v>
      </c>
      <c r="M132" s="419"/>
      <c r="N132" s="418">
        <v>43968</v>
      </c>
      <c r="O132" s="419">
        <v>62.90055959</v>
      </c>
      <c r="P132" s="419"/>
      <c r="Q132" s="418">
        <v>43962</v>
      </c>
      <c r="R132" s="419">
        <v>57.270556999999997</v>
      </c>
      <c r="S132" s="419"/>
      <c r="T132" s="418">
        <v>43969</v>
      </c>
      <c r="U132" s="419">
        <v>77.871938630000002</v>
      </c>
      <c r="V132" s="419"/>
      <c r="W132" s="418">
        <v>43952</v>
      </c>
      <c r="X132" s="419">
        <v>62.054794049999998</v>
      </c>
      <c r="Y132" s="419"/>
      <c r="Z132" s="418">
        <v>43956</v>
      </c>
      <c r="AA132" s="419">
        <v>54.275307650000002</v>
      </c>
      <c r="AB132" s="419"/>
      <c r="AC132" s="418">
        <v>43958</v>
      </c>
      <c r="AD132" s="419">
        <v>50.397706069999998</v>
      </c>
      <c r="AE132" s="419"/>
      <c r="AF132" s="418">
        <v>43951</v>
      </c>
      <c r="AG132" s="419">
        <v>59.382219339999999</v>
      </c>
      <c r="AH132" s="419"/>
      <c r="AI132" s="418">
        <v>43958</v>
      </c>
      <c r="AJ132" s="419">
        <v>25.437057719999999</v>
      </c>
      <c r="AK132" s="419"/>
      <c r="AL132" s="418">
        <v>43948</v>
      </c>
      <c r="AM132" s="419">
        <v>75.514113800000004</v>
      </c>
      <c r="AN132" s="419"/>
      <c r="AO132" s="418">
        <v>43954</v>
      </c>
      <c r="AP132" s="419">
        <v>61.893065839999998</v>
      </c>
      <c r="AQ132" s="419"/>
      <c r="AR132" s="418">
        <v>43957</v>
      </c>
      <c r="AS132" s="419">
        <v>35.894846149999999</v>
      </c>
      <c r="AT132" s="419"/>
      <c r="AU132" s="418">
        <v>43959</v>
      </c>
      <c r="AV132" s="419">
        <v>40.410321340000003</v>
      </c>
      <c r="AW132" s="419"/>
      <c r="AX132" s="418">
        <v>43956</v>
      </c>
      <c r="AY132" s="419">
        <v>38.90236195</v>
      </c>
      <c r="AZ132" s="419"/>
      <c r="BA132" s="418">
        <v>43956</v>
      </c>
      <c r="BB132" s="419">
        <v>50.562589209999999</v>
      </c>
      <c r="BC132" s="419"/>
      <c r="BD132" s="418">
        <v>43957</v>
      </c>
      <c r="BE132" s="419">
        <v>60.917179619999999</v>
      </c>
      <c r="BF132" s="419"/>
      <c r="BG132" s="418">
        <v>43953</v>
      </c>
      <c r="BH132" s="419">
        <v>61.805617669999997</v>
      </c>
      <c r="BI132" s="419"/>
      <c r="BJ132" s="418">
        <v>43957</v>
      </c>
      <c r="BK132" s="419">
        <v>50.384902820000001</v>
      </c>
      <c r="BL132" s="419"/>
      <c r="BM132" s="418">
        <v>43951</v>
      </c>
      <c r="BN132" s="419">
        <v>65.142245779999996</v>
      </c>
      <c r="BO132" s="419"/>
      <c r="BP132" s="418">
        <v>43957</v>
      </c>
      <c r="BQ132" s="419">
        <v>48.691407290000001</v>
      </c>
      <c r="BR132" s="419"/>
      <c r="BS132" s="418">
        <v>43957</v>
      </c>
      <c r="BT132" s="419">
        <v>37.007935889999999</v>
      </c>
      <c r="BU132" s="419"/>
      <c r="BV132" s="418">
        <v>43958</v>
      </c>
      <c r="BW132" s="419">
        <v>33.630486689999998</v>
      </c>
      <c r="BX132" s="419"/>
      <c r="BY132" s="418">
        <v>43964</v>
      </c>
      <c r="BZ132" s="419">
        <v>32.631118020000002</v>
      </c>
      <c r="CA132" s="419"/>
      <c r="CB132" s="418">
        <v>43968</v>
      </c>
      <c r="CC132" s="419">
        <v>47.112504979999997</v>
      </c>
      <c r="CD132" s="419"/>
      <c r="CE132" s="418">
        <v>43963</v>
      </c>
      <c r="CF132" s="419">
        <v>28.703438949999999</v>
      </c>
      <c r="CG132" s="419"/>
      <c r="CH132" s="418">
        <v>43966</v>
      </c>
      <c r="CI132" s="419">
        <v>32.497344040000002</v>
      </c>
      <c r="CJ132" s="419"/>
      <c r="CK132" s="418">
        <v>43963</v>
      </c>
      <c r="CL132" s="419">
        <v>68.409719820000007</v>
      </c>
      <c r="CM132" s="419"/>
      <c r="CN132" s="418">
        <v>43957</v>
      </c>
      <c r="CO132" s="419">
        <v>69.285417780000003</v>
      </c>
      <c r="CP132" s="419"/>
      <c r="CQ132" s="418">
        <v>43963</v>
      </c>
      <c r="CR132" s="419">
        <v>49.743371170000003</v>
      </c>
      <c r="CS132" s="419"/>
      <c r="CT132" s="418">
        <v>43965</v>
      </c>
      <c r="CU132" s="419">
        <v>44.989613060000003</v>
      </c>
      <c r="CV132" s="419"/>
      <c r="CW132" s="418">
        <v>43959</v>
      </c>
      <c r="CX132" s="419">
        <v>72.301789959999994</v>
      </c>
      <c r="CY132" s="419"/>
      <c r="CZ132" s="418">
        <v>43964</v>
      </c>
      <c r="DA132" s="419">
        <v>40.381813059999999</v>
      </c>
      <c r="DB132" s="419"/>
      <c r="DC132" s="418">
        <v>43966</v>
      </c>
      <c r="DD132" s="419">
        <v>47.624829380000001</v>
      </c>
      <c r="DE132" s="419"/>
      <c r="DF132" s="418">
        <v>43967</v>
      </c>
      <c r="DG132" s="419">
        <v>45.709635380000002</v>
      </c>
      <c r="DH132" s="419"/>
      <c r="DI132" s="418">
        <v>43961</v>
      </c>
      <c r="DJ132" s="419">
        <v>74.389257240000006</v>
      </c>
      <c r="DK132" s="419"/>
      <c r="DL132" s="418">
        <v>43964</v>
      </c>
      <c r="DM132" s="419">
        <v>74.235135700000001</v>
      </c>
      <c r="DN132" s="419"/>
      <c r="DO132" s="418">
        <v>43967</v>
      </c>
      <c r="DP132" s="419">
        <v>35.799447999999998</v>
      </c>
      <c r="DQ132" s="419"/>
      <c r="DR132" s="418">
        <v>43966</v>
      </c>
      <c r="DS132" s="419">
        <v>22.337666129999999</v>
      </c>
      <c r="DT132" s="419"/>
      <c r="DU132" s="418">
        <v>43967</v>
      </c>
      <c r="DV132" s="419">
        <v>29.93176772</v>
      </c>
      <c r="DW132" s="419"/>
      <c r="DX132" s="418">
        <v>43966</v>
      </c>
      <c r="DY132" s="419">
        <v>61.982557610000001</v>
      </c>
      <c r="DZ132" s="419"/>
      <c r="EA132" s="418">
        <v>43967</v>
      </c>
      <c r="EB132" s="419">
        <v>38.416302719999997</v>
      </c>
      <c r="EC132" s="419"/>
      <c r="ED132" s="418">
        <v>43965</v>
      </c>
      <c r="EE132" s="419">
        <v>50.789288859999999</v>
      </c>
      <c r="EF132" s="419"/>
      <c r="EG132" s="418">
        <v>43962</v>
      </c>
      <c r="EH132" s="419">
        <v>71.753848300000001</v>
      </c>
      <c r="EI132" s="419"/>
      <c r="EJ132" s="418">
        <v>43967</v>
      </c>
      <c r="EK132" s="419">
        <v>48.37203263</v>
      </c>
      <c r="EL132" s="419"/>
      <c r="EM132" s="418">
        <v>43964</v>
      </c>
      <c r="EN132" s="419">
        <v>65.931961060000006</v>
      </c>
      <c r="EO132" s="419"/>
      <c r="EP132" s="418">
        <v>43960</v>
      </c>
      <c r="EQ132" s="419">
        <v>55.43789881</v>
      </c>
      <c r="ER132" s="419"/>
      <c r="ES132" s="418">
        <v>43966</v>
      </c>
      <c r="ET132" s="419">
        <v>19.305637260000001</v>
      </c>
      <c r="EU132" s="9"/>
      <c r="EV132" s="9"/>
    </row>
    <row r="133" spans="2:152">
      <c r="B133" s="418">
        <v>43964</v>
      </c>
      <c r="C133" s="419">
        <v>44.13119777</v>
      </c>
      <c r="D133" s="419"/>
      <c r="E133" s="418">
        <v>43968</v>
      </c>
      <c r="F133" s="419">
        <v>43.701215099999999</v>
      </c>
      <c r="G133" s="419"/>
      <c r="H133" s="418">
        <v>43971</v>
      </c>
      <c r="I133" s="419">
        <v>54.256605800000003</v>
      </c>
      <c r="J133" s="419"/>
      <c r="K133" s="418">
        <v>43959</v>
      </c>
      <c r="L133" s="419">
        <v>33.639745009999999</v>
      </c>
      <c r="M133" s="419"/>
      <c r="N133" s="418">
        <v>43969</v>
      </c>
      <c r="O133" s="419">
        <v>62.403647669999998</v>
      </c>
      <c r="P133" s="419"/>
      <c r="Q133" s="418">
        <v>43963</v>
      </c>
      <c r="R133" s="419">
        <v>58.184685190000003</v>
      </c>
      <c r="S133" s="419"/>
      <c r="T133" s="418">
        <v>43970</v>
      </c>
      <c r="U133" s="419">
        <v>77.532475910000002</v>
      </c>
      <c r="V133" s="419"/>
      <c r="W133" s="418">
        <v>43953</v>
      </c>
      <c r="X133" s="419">
        <v>62.401142309999997</v>
      </c>
      <c r="Y133" s="419"/>
      <c r="Z133" s="418">
        <v>43957</v>
      </c>
      <c r="AA133" s="419">
        <v>54.421010959999997</v>
      </c>
      <c r="AB133" s="419"/>
      <c r="AC133" s="418">
        <v>43959</v>
      </c>
      <c r="AD133" s="419">
        <v>50.588219449999997</v>
      </c>
      <c r="AE133" s="419"/>
      <c r="AF133" s="418">
        <v>43952</v>
      </c>
      <c r="AG133" s="419">
        <v>59.383285880000003</v>
      </c>
      <c r="AH133" s="419"/>
      <c r="AI133" s="418">
        <v>43959</v>
      </c>
      <c r="AJ133" s="419">
        <v>25.552914900000001</v>
      </c>
      <c r="AK133" s="419"/>
      <c r="AL133" s="418">
        <v>43949</v>
      </c>
      <c r="AM133" s="419">
        <v>75.514113800000004</v>
      </c>
      <c r="AN133" s="419"/>
      <c r="AO133" s="418">
        <v>43955</v>
      </c>
      <c r="AP133" s="419">
        <v>61.738365160000001</v>
      </c>
      <c r="AQ133" s="419"/>
      <c r="AR133" s="418">
        <v>43958</v>
      </c>
      <c r="AS133" s="419">
        <v>35.395346150000002</v>
      </c>
      <c r="AT133" s="419"/>
      <c r="AU133" s="418">
        <v>43960</v>
      </c>
      <c r="AV133" s="419">
        <v>40.795220329999999</v>
      </c>
      <c r="AW133" s="419"/>
      <c r="AX133" s="418">
        <v>43957</v>
      </c>
      <c r="AY133" s="419">
        <v>38.476810030000003</v>
      </c>
      <c r="AZ133" s="419"/>
      <c r="BA133" s="418">
        <v>43957</v>
      </c>
      <c r="BB133" s="419">
        <v>50.949477180000002</v>
      </c>
      <c r="BC133" s="419"/>
      <c r="BD133" s="418">
        <v>43957</v>
      </c>
      <c r="BE133" s="419">
        <v>62.248381219999999</v>
      </c>
      <c r="BF133" s="419"/>
      <c r="BG133" s="418">
        <v>43954</v>
      </c>
      <c r="BH133" s="419">
        <v>62.152447690000002</v>
      </c>
      <c r="BI133" s="419"/>
      <c r="BJ133" s="418">
        <v>43957</v>
      </c>
      <c r="BK133" s="419">
        <v>52.301382650000001</v>
      </c>
      <c r="BL133" s="419"/>
      <c r="BM133" s="418">
        <v>43952</v>
      </c>
      <c r="BN133" s="419">
        <v>65.450371079999996</v>
      </c>
      <c r="BO133" s="419"/>
      <c r="BP133" s="418">
        <v>43958</v>
      </c>
      <c r="BQ133" s="419">
        <v>48.189560880000002</v>
      </c>
      <c r="BR133" s="419"/>
      <c r="BS133" s="418">
        <v>43958</v>
      </c>
      <c r="BT133" s="419">
        <v>36.66452469</v>
      </c>
      <c r="BU133" s="419"/>
      <c r="BV133" s="418">
        <v>43959</v>
      </c>
      <c r="BW133" s="419">
        <v>33.82293619</v>
      </c>
      <c r="BX133" s="419"/>
      <c r="BY133" s="418">
        <v>43965</v>
      </c>
      <c r="BZ133" s="419">
        <v>32.769822150000003</v>
      </c>
      <c r="CA133" s="419"/>
      <c r="CB133" s="418">
        <v>43969</v>
      </c>
      <c r="CC133" s="419">
        <v>47.581955919999999</v>
      </c>
      <c r="CD133" s="419"/>
      <c r="CE133" s="418">
        <v>43964</v>
      </c>
      <c r="CF133" s="419">
        <v>28.175966769999999</v>
      </c>
      <c r="CG133" s="419"/>
      <c r="CH133" s="418">
        <v>43967</v>
      </c>
      <c r="CI133" s="419">
        <v>31.99851494</v>
      </c>
      <c r="CJ133" s="419"/>
      <c r="CK133" s="418">
        <v>43964</v>
      </c>
      <c r="CL133" s="419">
        <v>70.069921660000006</v>
      </c>
      <c r="CM133" s="419"/>
      <c r="CN133" s="418">
        <v>43958</v>
      </c>
      <c r="CO133" s="419">
        <v>70.386211149999994</v>
      </c>
      <c r="CP133" s="419"/>
      <c r="CQ133" s="418">
        <v>43964</v>
      </c>
      <c r="CR133" s="419">
        <v>49.910205509999997</v>
      </c>
      <c r="CS133" s="419"/>
      <c r="CT133" s="418">
        <v>43966</v>
      </c>
      <c r="CU133" s="419">
        <v>45.155335170000001</v>
      </c>
      <c r="CV133" s="419"/>
      <c r="CW133" s="418">
        <v>43960</v>
      </c>
      <c r="CX133" s="419">
        <v>72.162916679999995</v>
      </c>
      <c r="CY133" s="419"/>
      <c r="CZ133" s="418">
        <v>43965</v>
      </c>
      <c r="DA133" s="419">
        <v>40.465597930000001</v>
      </c>
      <c r="DB133" s="419"/>
      <c r="DC133" s="418">
        <v>43967</v>
      </c>
      <c r="DD133" s="419">
        <v>47.374584120000002</v>
      </c>
      <c r="DE133" s="419"/>
      <c r="DF133" s="418">
        <v>43968</v>
      </c>
      <c r="DG133" s="419">
        <v>44.933678999999998</v>
      </c>
      <c r="DH133" s="419"/>
      <c r="DI133" s="418">
        <v>43962</v>
      </c>
      <c r="DJ133" s="419">
        <v>75.026345590000005</v>
      </c>
      <c r="DK133" s="419"/>
      <c r="DL133" s="418">
        <v>43965</v>
      </c>
      <c r="DM133" s="419">
        <v>75.287632680000002</v>
      </c>
      <c r="DN133" s="419"/>
      <c r="DO133" s="418">
        <v>43968</v>
      </c>
      <c r="DP133" s="419">
        <v>36.518803009999999</v>
      </c>
      <c r="DQ133" s="419"/>
      <c r="DR133" s="418">
        <v>43968</v>
      </c>
      <c r="DS133" s="419">
        <v>21.921339700000001</v>
      </c>
      <c r="DT133" s="419"/>
      <c r="DU133" s="418">
        <v>43969</v>
      </c>
      <c r="DV133" s="419">
        <v>29.822007769999999</v>
      </c>
      <c r="DW133" s="419"/>
      <c r="DX133" s="418">
        <v>43967</v>
      </c>
      <c r="DY133" s="419">
        <v>61.633143519999997</v>
      </c>
      <c r="DZ133" s="419"/>
      <c r="EA133" s="418">
        <v>43968</v>
      </c>
      <c r="EB133" s="419">
        <v>38.527292989999999</v>
      </c>
      <c r="EC133" s="419"/>
      <c r="ED133" s="418">
        <v>43966</v>
      </c>
      <c r="EE133" s="419">
        <v>51.06628379</v>
      </c>
      <c r="EF133" s="419"/>
      <c r="EG133" s="418">
        <v>43963</v>
      </c>
      <c r="EH133" s="419">
        <v>73.336676490000002</v>
      </c>
      <c r="EI133" s="419"/>
      <c r="EJ133" s="418">
        <v>43968</v>
      </c>
      <c r="EK133" s="419">
        <v>49.341746030000003</v>
      </c>
      <c r="EL133" s="419"/>
      <c r="EM133" s="418">
        <v>43965</v>
      </c>
      <c r="EN133" s="419">
        <v>65.857086609999996</v>
      </c>
      <c r="EO133" s="419"/>
      <c r="EP133" s="418">
        <v>43961</v>
      </c>
      <c r="EQ133" s="419">
        <v>55.768516640000001</v>
      </c>
      <c r="ER133" s="419"/>
      <c r="ES133" s="418">
        <v>43967</v>
      </c>
      <c r="ET133" s="419">
        <v>19.359373819999998</v>
      </c>
      <c r="EU133" s="9"/>
      <c r="EV133" s="9"/>
    </row>
    <row r="134" spans="2:152">
      <c r="B134" s="418">
        <v>43965</v>
      </c>
      <c r="C134" s="419">
        <v>43.675493400000001</v>
      </c>
      <c r="D134" s="419"/>
      <c r="E134" s="418">
        <v>43969</v>
      </c>
      <c r="F134" s="419">
        <v>43.292706979999998</v>
      </c>
      <c r="G134" s="419"/>
      <c r="H134" s="418">
        <v>43972</v>
      </c>
      <c r="I134" s="419">
        <v>54.03071216</v>
      </c>
      <c r="J134" s="419"/>
      <c r="K134" s="418">
        <v>43960</v>
      </c>
      <c r="L134" s="419">
        <v>34.184534370000002</v>
      </c>
      <c r="M134" s="419"/>
      <c r="N134" s="418">
        <v>43970</v>
      </c>
      <c r="O134" s="419">
        <v>61.989554400000003</v>
      </c>
      <c r="P134" s="419"/>
      <c r="Q134" s="418">
        <v>43964</v>
      </c>
      <c r="R134" s="419">
        <v>58.881163800000003</v>
      </c>
      <c r="S134" s="419"/>
      <c r="T134" s="418">
        <v>43971</v>
      </c>
      <c r="U134" s="419">
        <v>77.131494009999997</v>
      </c>
      <c r="V134" s="419"/>
      <c r="W134" s="418">
        <v>43954</v>
      </c>
      <c r="X134" s="419">
        <v>62.708908600000001</v>
      </c>
      <c r="Y134" s="419"/>
      <c r="Z134" s="418">
        <v>43958</v>
      </c>
      <c r="AA134" s="419">
        <v>54.603140099999997</v>
      </c>
      <c r="AB134" s="419"/>
      <c r="AC134" s="418">
        <v>43960</v>
      </c>
      <c r="AD134" s="419">
        <v>50.70167498</v>
      </c>
      <c r="AE134" s="419"/>
      <c r="AF134" s="418">
        <v>43953</v>
      </c>
      <c r="AG134" s="419">
        <v>59.38435243</v>
      </c>
      <c r="AH134" s="419"/>
      <c r="AI134" s="418">
        <v>43959</v>
      </c>
      <c r="AJ134" s="419">
        <v>25.630153020000002</v>
      </c>
      <c r="AK134" s="419"/>
      <c r="AL134" s="418">
        <v>43950</v>
      </c>
      <c r="AM134" s="419">
        <v>75.595159440000003</v>
      </c>
      <c r="AN134" s="419"/>
      <c r="AO134" s="418">
        <v>43956</v>
      </c>
      <c r="AP134" s="419">
        <v>61.622154379999998</v>
      </c>
      <c r="AQ134" s="419"/>
      <c r="AR134" s="418">
        <v>43959</v>
      </c>
      <c r="AS134" s="419">
        <v>34.972692309999999</v>
      </c>
      <c r="AT134" s="419"/>
      <c r="AU134" s="418">
        <v>43960</v>
      </c>
      <c r="AV134" s="419">
        <v>41.218609229999998</v>
      </c>
      <c r="AW134" s="419"/>
      <c r="AX134" s="418">
        <v>43958</v>
      </c>
      <c r="AY134" s="419">
        <v>38.051258099999998</v>
      </c>
      <c r="AZ134" s="419"/>
      <c r="BA134" s="418">
        <v>43958</v>
      </c>
      <c r="BB134" s="419">
        <v>51.297676350000003</v>
      </c>
      <c r="BC134" s="419"/>
      <c r="BD134" s="418">
        <v>43958</v>
      </c>
      <c r="BE134" s="419">
        <v>63.579582819999999</v>
      </c>
      <c r="BF134" s="419"/>
      <c r="BG134" s="418">
        <v>43955</v>
      </c>
      <c r="BH134" s="419">
        <v>62.4992777</v>
      </c>
      <c r="BI134" s="419"/>
      <c r="BJ134" s="418">
        <v>43957</v>
      </c>
      <c r="BK134" s="419">
        <v>51.800599470000002</v>
      </c>
      <c r="BL134" s="419"/>
      <c r="BM134" s="418">
        <v>43953</v>
      </c>
      <c r="BN134" s="419">
        <v>65.642949400000006</v>
      </c>
      <c r="BO134" s="419"/>
      <c r="BP134" s="418">
        <v>43959</v>
      </c>
      <c r="BQ134" s="419">
        <v>47.610734669999999</v>
      </c>
      <c r="BR134" s="419"/>
      <c r="BS134" s="418">
        <v>43958</v>
      </c>
      <c r="BT134" s="419">
        <v>36.28275189</v>
      </c>
      <c r="BU134" s="419"/>
      <c r="BV134" s="418">
        <v>43959</v>
      </c>
      <c r="BW134" s="419">
        <v>34.015385690000002</v>
      </c>
      <c r="BX134" s="419"/>
      <c r="BY134" s="418">
        <v>43966</v>
      </c>
      <c r="BZ134" s="419">
        <v>32.99174876</v>
      </c>
      <c r="CA134" s="419"/>
      <c r="CB134" s="418">
        <v>43970</v>
      </c>
      <c r="CC134" s="419">
        <v>47.91284323</v>
      </c>
      <c r="CD134" s="419"/>
      <c r="CE134" s="418">
        <v>43965</v>
      </c>
      <c r="CF134" s="419">
        <v>27.62068893</v>
      </c>
      <c r="CG134" s="419"/>
      <c r="CH134" s="418">
        <v>43968</v>
      </c>
      <c r="CI134" s="419">
        <v>31.582824030000001</v>
      </c>
      <c r="CJ134" s="419"/>
      <c r="CK134" s="418">
        <v>43965</v>
      </c>
      <c r="CL134" s="419">
        <v>71.31450375</v>
      </c>
      <c r="CM134" s="419"/>
      <c r="CN134" s="418">
        <v>43959</v>
      </c>
      <c r="CO134" s="419">
        <v>72.282100209999996</v>
      </c>
      <c r="CP134" s="419"/>
      <c r="CQ134" s="418">
        <v>43965</v>
      </c>
      <c r="CR134" s="419">
        <v>50.160457020000003</v>
      </c>
      <c r="CS134" s="419"/>
      <c r="CT134" s="418">
        <v>43967</v>
      </c>
      <c r="CU134" s="419">
        <v>45.321057279999998</v>
      </c>
      <c r="CV134" s="419"/>
      <c r="CW134" s="418">
        <v>43961</v>
      </c>
      <c r="CX134" s="419">
        <v>72.024043410000004</v>
      </c>
      <c r="CY134" s="419"/>
      <c r="CZ134" s="418">
        <v>43966</v>
      </c>
      <c r="DA134" s="419">
        <v>40.521685560000002</v>
      </c>
      <c r="DB134" s="419"/>
      <c r="DC134" s="418">
        <v>43968</v>
      </c>
      <c r="DD134" s="419">
        <v>47.179764200000001</v>
      </c>
      <c r="DE134" s="419"/>
      <c r="DF134" s="418">
        <v>43969</v>
      </c>
      <c r="DG134" s="419">
        <v>44.074584440000002</v>
      </c>
      <c r="DH134" s="419"/>
      <c r="DI134" s="418">
        <v>43963</v>
      </c>
      <c r="DJ134" s="419">
        <v>75.441837989999996</v>
      </c>
      <c r="DK134" s="419"/>
      <c r="DL134" s="418">
        <v>43966</v>
      </c>
      <c r="DM134" s="419">
        <v>76.118551350000004</v>
      </c>
      <c r="DN134" s="419"/>
      <c r="DO134" s="418">
        <v>43969</v>
      </c>
      <c r="DP134" s="419">
        <v>37.265857519999997</v>
      </c>
      <c r="DQ134" s="419"/>
      <c r="DR134" s="418">
        <v>43969</v>
      </c>
      <c r="DS134" s="419">
        <v>21.61581142</v>
      </c>
      <c r="DT134" s="419"/>
      <c r="DU134" s="418">
        <v>43969</v>
      </c>
      <c r="DV134" s="419">
        <v>29.684053509999998</v>
      </c>
      <c r="DW134" s="419"/>
      <c r="DX134" s="418">
        <v>43968</v>
      </c>
      <c r="DY134" s="419">
        <v>61.383562019999999</v>
      </c>
      <c r="DZ134" s="419"/>
      <c r="EA134" s="418">
        <v>43969</v>
      </c>
      <c r="EB134" s="419">
        <v>38.610741580000003</v>
      </c>
      <c r="EC134" s="419"/>
      <c r="ED134" s="418">
        <v>43967</v>
      </c>
      <c r="EE134" s="419">
        <v>51.647973149999999</v>
      </c>
      <c r="EF134" s="419"/>
      <c r="EG134" s="418">
        <v>43964</v>
      </c>
      <c r="EH134" s="419">
        <v>74.693951670000004</v>
      </c>
      <c r="EI134" s="419"/>
      <c r="EJ134" s="418">
        <v>43969</v>
      </c>
      <c r="EK134" s="419">
        <v>50.034596720000003</v>
      </c>
      <c r="EL134" s="419"/>
      <c r="EM134" s="418">
        <v>43966</v>
      </c>
      <c r="EN134" s="419">
        <v>65.807170310000004</v>
      </c>
      <c r="EO134" s="419"/>
      <c r="EP134" s="418">
        <v>43962</v>
      </c>
      <c r="EQ134" s="419">
        <v>56.099134470000003</v>
      </c>
      <c r="ER134" s="419"/>
      <c r="ES134" s="418">
        <v>43968</v>
      </c>
      <c r="ET134" s="419">
        <v>19.35800089</v>
      </c>
      <c r="EU134" s="9"/>
      <c r="EV134" s="9"/>
    </row>
    <row r="135" spans="2:152">
      <c r="B135" s="418">
        <v>43966</v>
      </c>
      <c r="C135" s="419">
        <v>43.192002180000003</v>
      </c>
      <c r="D135" s="419"/>
      <c r="E135" s="418">
        <v>43970</v>
      </c>
      <c r="F135" s="419">
        <v>42.837512199999999</v>
      </c>
      <c r="G135" s="419"/>
      <c r="H135" s="418">
        <v>43973</v>
      </c>
      <c r="I135" s="419">
        <v>53.823642980000002</v>
      </c>
      <c r="J135" s="419"/>
      <c r="K135" s="418">
        <v>43961</v>
      </c>
      <c r="L135" s="419">
        <v>34.835254990000003</v>
      </c>
      <c r="M135" s="419"/>
      <c r="N135" s="418">
        <v>43971</v>
      </c>
      <c r="O135" s="419">
        <v>61.741098450000003</v>
      </c>
      <c r="P135" s="419"/>
      <c r="Q135" s="418">
        <v>43965</v>
      </c>
      <c r="R135" s="419">
        <v>59.577642419999997</v>
      </c>
      <c r="S135" s="419"/>
      <c r="T135" s="418">
        <v>43972</v>
      </c>
      <c r="U135" s="419">
        <v>76.607473769999999</v>
      </c>
      <c r="V135" s="419"/>
      <c r="W135" s="418">
        <v>43955</v>
      </c>
      <c r="X135" s="419">
        <v>63.05525686</v>
      </c>
      <c r="Y135" s="419"/>
      <c r="Z135" s="418">
        <v>43959</v>
      </c>
      <c r="AA135" s="419">
        <v>54.71241758</v>
      </c>
      <c r="AB135" s="419"/>
      <c r="AC135" s="418">
        <v>43960</v>
      </c>
      <c r="AD135" s="419">
        <v>50.699543730000002</v>
      </c>
      <c r="AE135" s="419"/>
      <c r="AF135" s="418">
        <v>43954</v>
      </c>
      <c r="AG135" s="419">
        <v>59.539534670000002</v>
      </c>
      <c r="AH135" s="419"/>
      <c r="AI135" s="418">
        <v>43960</v>
      </c>
      <c r="AJ135" s="419">
        <v>25.86186738</v>
      </c>
      <c r="AK135" s="419"/>
      <c r="AL135" s="418">
        <v>43951</v>
      </c>
      <c r="AM135" s="419">
        <v>75.703220279999996</v>
      </c>
      <c r="AN135" s="419"/>
      <c r="AO135" s="418">
        <v>43957</v>
      </c>
      <c r="AP135" s="419">
        <v>61.582923399999999</v>
      </c>
      <c r="AQ135" s="419"/>
      <c r="AR135" s="418">
        <v>43960</v>
      </c>
      <c r="AS135" s="419">
        <v>34.434769230000001</v>
      </c>
      <c r="AT135" s="419"/>
      <c r="AU135" s="418">
        <v>43961</v>
      </c>
      <c r="AV135" s="419">
        <v>41.641998129999998</v>
      </c>
      <c r="AW135" s="419"/>
      <c r="AX135" s="418">
        <v>43959</v>
      </c>
      <c r="AY135" s="419">
        <v>37.548468210000003</v>
      </c>
      <c r="AZ135" s="419"/>
      <c r="BA135" s="418">
        <v>43959</v>
      </c>
      <c r="BB135" s="419">
        <v>51.529809129999997</v>
      </c>
      <c r="BC135" s="419"/>
      <c r="BD135" s="418">
        <v>43959</v>
      </c>
      <c r="BE135" s="419">
        <v>64.869826410000002</v>
      </c>
      <c r="BF135" s="419"/>
      <c r="BG135" s="418">
        <v>43956</v>
      </c>
      <c r="BH135" s="419">
        <v>62.846107709999998</v>
      </c>
      <c r="BI135" s="419"/>
      <c r="BJ135" s="418">
        <v>43957</v>
      </c>
      <c r="BK135" s="419">
        <v>52.96945462</v>
      </c>
      <c r="BL135" s="419"/>
      <c r="BM135" s="418">
        <v>43954</v>
      </c>
      <c r="BN135" s="419">
        <v>65.835527709999994</v>
      </c>
      <c r="BO135" s="419"/>
      <c r="BP135" s="418">
        <v>43960</v>
      </c>
      <c r="BQ135" s="419">
        <v>47.185868050000003</v>
      </c>
      <c r="BR135" s="419"/>
      <c r="BS135" s="418">
        <v>43959</v>
      </c>
      <c r="BT135" s="419">
        <v>35.90097909</v>
      </c>
      <c r="BU135" s="419"/>
      <c r="BV135" s="418">
        <v>43960</v>
      </c>
      <c r="BW135" s="419">
        <v>34.015385690000002</v>
      </c>
      <c r="BX135" s="419"/>
      <c r="BY135" s="418">
        <v>43967</v>
      </c>
      <c r="BZ135" s="419">
        <v>32.99174876</v>
      </c>
      <c r="CA135" s="419"/>
      <c r="CB135" s="418">
        <v>43971</v>
      </c>
      <c r="CC135" s="419">
        <v>48.271443259999998</v>
      </c>
      <c r="CD135" s="419"/>
      <c r="CE135" s="418">
        <v>43966</v>
      </c>
      <c r="CF135" s="419">
        <v>27.093216760000001</v>
      </c>
      <c r="CG135" s="419"/>
      <c r="CH135" s="418">
        <v>43969</v>
      </c>
      <c r="CI135" s="419">
        <v>31.250271290000001</v>
      </c>
      <c r="CJ135" s="419"/>
      <c r="CK135" s="418">
        <v>43966</v>
      </c>
      <c r="CL135" s="419">
        <v>72.226533110000005</v>
      </c>
      <c r="CM135" s="419"/>
      <c r="CN135" s="418">
        <v>43960</v>
      </c>
      <c r="CO135" s="419">
        <v>73.613860930000001</v>
      </c>
      <c r="CP135" s="419"/>
      <c r="CQ135" s="418">
        <v>43966</v>
      </c>
      <c r="CR135" s="419">
        <v>50.216068470000003</v>
      </c>
      <c r="CS135" s="419"/>
      <c r="CT135" s="418">
        <v>43968</v>
      </c>
      <c r="CU135" s="419">
        <v>45.321057279999998</v>
      </c>
      <c r="CV135" s="419"/>
      <c r="CW135" s="418">
        <v>43962</v>
      </c>
      <c r="CX135" s="419">
        <v>71.774071500000005</v>
      </c>
      <c r="CY135" s="419"/>
      <c r="CZ135" s="418">
        <v>43967</v>
      </c>
      <c r="DA135" s="419">
        <v>40.411589679999999</v>
      </c>
      <c r="DB135" s="419"/>
      <c r="DC135" s="418">
        <v>43969</v>
      </c>
      <c r="DD135" s="419">
        <v>46.957231610000001</v>
      </c>
      <c r="DE135" s="419"/>
      <c r="DF135" s="418">
        <v>43970</v>
      </c>
      <c r="DG135" s="419">
        <v>43.076926239999999</v>
      </c>
      <c r="DH135" s="419"/>
      <c r="DI135" s="418">
        <v>43964</v>
      </c>
      <c r="DJ135" s="419">
        <v>75.746532419999994</v>
      </c>
      <c r="DK135" s="419"/>
      <c r="DL135" s="418">
        <v>43967</v>
      </c>
      <c r="DM135" s="419">
        <v>76.644799840000005</v>
      </c>
      <c r="DN135" s="419"/>
      <c r="DO135" s="418">
        <v>43970</v>
      </c>
      <c r="DP135" s="419">
        <v>38.068311010000002</v>
      </c>
      <c r="DQ135" s="419"/>
      <c r="DR135" s="418">
        <v>43970</v>
      </c>
      <c r="DS135" s="419">
        <v>21.365682230000001</v>
      </c>
      <c r="DT135" s="419"/>
      <c r="DU135" s="418">
        <v>43971</v>
      </c>
      <c r="DV135" s="419">
        <v>29.184602129999998</v>
      </c>
      <c r="DW135" s="419"/>
      <c r="DX135" s="418">
        <v>43969</v>
      </c>
      <c r="DY135" s="419">
        <v>61.158938679999999</v>
      </c>
      <c r="DZ135" s="419"/>
      <c r="EA135" s="418">
        <v>43970</v>
      </c>
      <c r="EB135" s="419">
        <v>38.749273510000002</v>
      </c>
      <c r="EC135" s="419"/>
      <c r="ED135" s="418">
        <v>43968</v>
      </c>
      <c r="EE135" s="419">
        <v>52.118864539999997</v>
      </c>
      <c r="EF135" s="419"/>
      <c r="EG135" s="418">
        <v>43965</v>
      </c>
      <c r="EH135" s="419">
        <v>75.718832930000005</v>
      </c>
      <c r="EI135" s="419"/>
      <c r="EJ135" s="418">
        <v>43970</v>
      </c>
      <c r="EK135" s="419">
        <v>50.644388579999998</v>
      </c>
      <c r="EL135" s="419"/>
      <c r="EM135" s="418">
        <v>43967</v>
      </c>
      <c r="EN135" s="419">
        <v>65.707337719999998</v>
      </c>
      <c r="EO135" s="419"/>
      <c r="EP135" s="418">
        <v>43963</v>
      </c>
      <c r="EQ135" s="419">
        <v>56.208789109999998</v>
      </c>
      <c r="ER135" s="419"/>
      <c r="ES135" s="418">
        <v>43969</v>
      </c>
      <c r="ET135" s="419">
        <v>19.41173745</v>
      </c>
      <c r="EU135" s="9"/>
      <c r="EV135" s="9"/>
    </row>
    <row r="136" spans="2:152">
      <c r="B136" s="418">
        <v>43967</v>
      </c>
      <c r="C136" s="419">
        <v>42.647379880000003</v>
      </c>
      <c r="D136" s="419"/>
      <c r="E136" s="418">
        <v>43971</v>
      </c>
      <c r="F136" s="419">
        <v>42.393989089999998</v>
      </c>
      <c r="G136" s="419"/>
      <c r="H136" s="418">
        <v>43974</v>
      </c>
      <c r="I136" s="419">
        <v>53.616573809999998</v>
      </c>
      <c r="J136" s="419"/>
      <c r="K136" s="418">
        <v>43962</v>
      </c>
      <c r="L136" s="419">
        <v>35.264024390000003</v>
      </c>
      <c r="M136" s="419"/>
      <c r="N136" s="418">
        <v>43972</v>
      </c>
      <c r="O136" s="419">
        <v>61.409823830000001</v>
      </c>
      <c r="P136" s="419"/>
      <c r="Q136" s="418">
        <v>43966</v>
      </c>
      <c r="R136" s="419">
        <v>60.187061210000003</v>
      </c>
      <c r="S136" s="419"/>
      <c r="T136" s="418">
        <v>43973</v>
      </c>
      <c r="U136" s="419">
        <v>76.144972699999997</v>
      </c>
      <c r="V136" s="419"/>
      <c r="W136" s="418">
        <v>43956</v>
      </c>
      <c r="X136" s="419">
        <v>63.401605119999999</v>
      </c>
      <c r="Y136" s="419"/>
      <c r="Z136" s="418">
        <v>43959</v>
      </c>
      <c r="AA136" s="419">
        <v>54.71241758</v>
      </c>
      <c r="AB136" s="419"/>
      <c r="AC136" s="418">
        <v>43961</v>
      </c>
      <c r="AD136" s="419">
        <v>50.697412489999998</v>
      </c>
      <c r="AE136" s="419"/>
      <c r="AF136" s="418">
        <v>43955</v>
      </c>
      <c r="AG136" s="419">
        <v>59.694716919999998</v>
      </c>
      <c r="AH136" s="419"/>
      <c r="AI136" s="418">
        <v>43961</v>
      </c>
      <c r="AJ136" s="419">
        <v>26.016343620000001</v>
      </c>
      <c r="AK136" s="419"/>
      <c r="AL136" s="418">
        <v>43952</v>
      </c>
      <c r="AM136" s="419">
        <v>75.892326760000003</v>
      </c>
      <c r="AN136" s="419"/>
      <c r="AO136" s="418">
        <v>43958</v>
      </c>
      <c r="AP136" s="419">
        <v>61.505202519999997</v>
      </c>
      <c r="AQ136" s="419"/>
      <c r="AR136" s="418">
        <v>43961</v>
      </c>
      <c r="AS136" s="419">
        <v>33.935269230000003</v>
      </c>
      <c r="AT136" s="419"/>
      <c r="AU136" s="418">
        <v>43962</v>
      </c>
      <c r="AV136" s="419">
        <v>41.988407219999999</v>
      </c>
      <c r="AW136" s="419"/>
      <c r="AX136" s="418">
        <v>43960</v>
      </c>
      <c r="AY136" s="419">
        <v>37.084297300000003</v>
      </c>
      <c r="AZ136" s="419"/>
      <c r="BA136" s="418">
        <v>43959</v>
      </c>
      <c r="BB136" s="419">
        <v>51.645875519999997</v>
      </c>
      <c r="BC136" s="419"/>
      <c r="BD136" s="418">
        <v>43959</v>
      </c>
      <c r="BE136" s="419">
        <v>66.1602563</v>
      </c>
      <c r="BF136" s="419"/>
      <c r="BG136" s="418">
        <v>43957</v>
      </c>
      <c r="BH136" s="419">
        <v>63.192937729999997</v>
      </c>
      <c r="BI136" s="419"/>
      <c r="BJ136" s="418">
        <v>43958</v>
      </c>
      <c r="BK136" s="419">
        <v>53.38273633</v>
      </c>
      <c r="BL136" s="419"/>
      <c r="BM136" s="418">
        <v>43955</v>
      </c>
      <c r="BN136" s="419">
        <v>65.951074700000007</v>
      </c>
      <c r="BO136" s="419"/>
      <c r="BP136" s="418">
        <v>43961</v>
      </c>
      <c r="BQ136" s="419">
        <v>46.607041840000001</v>
      </c>
      <c r="BR136" s="419"/>
      <c r="BS136" s="418">
        <v>43960</v>
      </c>
      <c r="BT136" s="419">
        <v>35.595929490000003</v>
      </c>
      <c r="BU136" s="419"/>
      <c r="BV136" s="418">
        <v>43961</v>
      </c>
      <c r="BW136" s="419">
        <v>33.97689579</v>
      </c>
      <c r="BX136" s="419"/>
      <c r="BY136" s="418">
        <v>43968</v>
      </c>
      <c r="BZ136" s="419">
        <v>33.185934549999999</v>
      </c>
      <c r="CA136" s="419"/>
      <c r="CB136" s="418">
        <v>43972</v>
      </c>
      <c r="CC136" s="419">
        <v>48.51919238</v>
      </c>
      <c r="CD136" s="419"/>
      <c r="CE136" s="418">
        <v>43967</v>
      </c>
      <c r="CF136" s="419">
        <v>26.676967250000001</v>
      </c>
      <c r="CG136" s="419"/>
      <c r="CH136" s="418">
        <v>43970</v>
      </c>
      <c r="CI136" s="419">
        <v>31.028569470000001</v>
      </c>
      <c r="CJ136" s="419"/>
      <c r="CK136" s="418">
        <v>43967</v>
      </c>
      <c r="CL136" s="419">
        <v>72.584307910000007</v>
      </c>
      <c r="CM136" s="419"/>
      <c r="CN136" s="418">
        <v>43961</v>
      </c>
      <c r="CO136" s="419">
        <v>75.112236109999998</v>
      </c>
      <c r="CP136" s="419"/>
      <c r="CQ136" s="418">
        <v>43967</v>
      </c>
      <c r="CR136" s="419">
        <v>50.327291359999997</v>
      </c>
      <c r="CS136" s="419"/>
      <c r="CT136" s="418">
        <v>43969</v>
      </c>
      <c r="CU136" s="419">
        <v>45.514399740000002</v>
      </c>
      <c r="CV136" s="419"/>
      <c r="CW136" s="418">
        <v>43963</v>
      </c>
      <c r="CX136" s="419">
        <v>71.468550289999996</v>
      </c>
      <c r="CY136" s="419"/>
      <c r="CZ136" s="418">
        <v>43968</v>
      </c>
      <c r="DA136" s="419">
        <v>40.356888300000001</v>
      </c>
      <c r="DB136" s="419"/>
      <c r="DC136" s="418">
        <v>43970</v>
      </c>
      <c r="DD136" s="419">
        <v>46.651561000000001</v>
      </c>
      <c r="DE136" s="419"/>
      <c r="DF136" s="418">
        <v>43971</v>
      </c>
      <c r="DG136" s="419">
        <v>42.051555319999999</v>
      </c>
      <c r="DH136" s="419"/>
      <c r="DI136" s="418">
        <v>43965</v>
      </c>
      <c r="DJ136" s="419">
        <v>76.051226850000006</v>
      </c>
      <c r="DK136" s="419"/>
      <c r="DL136" s="418">
        <v>43968</v>
      </c>
      <c r="DM136" s="419">
        <v>76.894075439999995</v>
      </c>
      <c r="DN136" s="419"/>
      <c r="DO136" s="418">
        <v>43971</v>
      </c>
      <c r="DP136" s="419">
        <v>38.92616349</v>
      </c>
      <c r="DQ136" s="419"/>
      <c r="DR136" s="418">
        <v>43971</v>
      </c>
      <c r="DS136" s="419">
        <v>21.281750290000002</v>
      </c>
      <c r="DT136" s="419"/>
      <c r="DU136" s="418">
        <v>43972</v>
      </c>
      <c r="DV136" s="419">
        <v>28.768392649999999</v>
      </c>
      <c r="DW136" s="419"/>
      <c r="DX136" s="418">
        <v>43970</v>
      </c>
      <c r="DY136" s="419">
        <v>60.934315329999997</v>
      </c>
      <c r="DZ136" s="419"/>
      <c r="EA136" s="418">
        <v>43971</v>
      </c>
      <c r="EB136" s="419">
        <v>38.88780543</v>
      </c>
      <c r="EC136" s="419"/>
      <c r="ED136" s="418">
        <v>43969</v>
      </c>
      <c r="EE136" s="419">
        <v>52.83905137</v>
      </c>
      <c r="EF136" s="419"/>
      <c r="EG136" s="418">
        <v>43966</v>
      </c>
      <c r="EH136" s="419">
        <v>76.43901975</v>
      </c>
      <c r="EI136" s="419"/>
      <c r="EJ136" s="418">
        <v>43971</v>
      </c>
      <c r="EK136" s="419">
        <v>50.75582756</v>
      </c>
      <c r="EL136" s="419"/>
      <c r="EM136" s="418">
        <v>43968</v>
      </c>
      <c r="EN136" s="419">
        <v>65.532630670000003</v>
      </c>
      <c r="EO136" s="419"/>
      <c r="EP136" s="418">
        <v>43964</v>
      </c>
      <c r="EQ136" s="419">
        <v>56.235582549999997</v>
      </c>
      <c r="ER136" s="419"/>
      <c r="ES136" s="418">
        <v>43970</v>
      </c>
      <c r="ET136" s="419">
        <v>19.63080248</v>
      </c>
      <c r="EU136" s="9"/>
      <c r="EV136" s="9"/>
    </row>
    <row r="137" spans="2:152">
      <c r="B137" s="418">
        <v>43968</v>
      </c>
      <c r="C137" s="419">
        <v>42.036069140000002</v>
      </c>
      <c r="D137" s="419"/>
      <c r="E137" s="418">
        <v>43972</v>
      </c>
      <c r="F137" s="419">
        <v>41.979645140000002</v>
      </c>
      <c r="G137" s="419"/>
      <c r="H137" s="418">
        <v>43975</v>
      </c>
      <c r="I137" s="419">
        <v>53.384405340000001</v>
      </c>
      <c r="J137" s="419"/>
      <c r="K137" s="418">
        <v>43963</v>
      </c>
      <c r="L137" s="419">
        <v>36.29609756</v>
      </c>
      <c r="M137" s="419"/>
      <c r="N137" s="418">
        <v>43973</v>
      </c>
      <c r="O137" s="419">
        <v>61.409823830000001</v>
      </c>
      <c r="P137" s="419"/>
      <c r="Q137" s="418">
        <v>43967</v>
      </c>
      <c r="R137" s="419">
        <v>60.752950089999999</v>
      </c>
      <c r="S137" s="419"/>
      <c r="T137" s="418">
        <v>43974</v>
      </c>
      <c r="U137" s="419">
        <v>75.713231210000004</v>
      </c>
      <c r="V137" s="419"/>
      <c r="W137" s="418">
        <v>43957</v>
      </c>
      <c r="X137" s="419">
        <v>63.747953379999998</v>
      </c>
      <c r="Y137" s="419"/>
      <c r="Z137" s="418">
        <v>43960</v>
      </c>
      <c r="AA137" s="419">
        <v>54.71241758</v>
      </c>
      <c r="AB137" s="419"/>
      <c r="AC137" s="418">
        <v>43962</v>
      </c>
      <c r="AD137" s="419">
        <v>50.502636610000003</v>
      </c>
      <c r="AE137" s="419"/>
      <c r="AF137" s="418">
        <v>43956</v>
      </c>
      <c r="AG137" s="419">
        <v>59.695783470000002</v>
      </c>
      <c r="AH137" s="419"/>
      <c r="AI137" s="418">
        <v>43962</v>
      </c>
      <c r="AJ137" s="419">
        <v>26.170819869999999</v>
      </c>
      <c r="AK137" s="419"/>
      <c r="AL137" s="418">
        <v>43953</v>
      </c>
      <c r="AM137" s="419">
        <v>76.108448449999997</v>
      </c>
      <c r="AN137" s="419"/>
      <c r="AO137" s="418">
        <v>43959</v>
      </c>
      <c r="AP137" s="419">
        <v>61.427481640000003</v>
      </c>
      <c r="AQ137" s="419"/>
      <c r="AR137" s="418">
        <v>43962</v>
      </c>
      <c r="AS137" s="419">
        <v>33.435769229999998</v>
      </c>
      <c r="AT137" s="419"/>
      <c r="AU137" s="418">
        <v>43963</v>
      </c>
      <c r="AV137" s="419">
        <v>42.29632642</v>
      </c>
      <c r="AW137" s="419"/>
      <c r="AX137" s="418">
        <v>43961</v>
      </c>
      <c r="AY137" s="419">
        <v>36.620126390000003</v>
      </c>
      <c r="AZ137" s="419"/>
      <c r="BA137" s="418">
        <v>43960</v>
      </c>
      <c r="BB137" s="419">
        <v>51.645875519999997</v>
      </c>
      <c r="BC137" s="419"/>
      <c r="BD137" s="418">
        <v>43960</v>
      </c>
      <c r="BE137" s="419">
        <v>67.34291528</v>
      </c>
      <c r="BF137" s="419"/>
      <c r="BG137" s="418">
        <v>43958</v>
      </c>
      <c r="BH137" s="419">
        <v>63.539767740000002</v>
      </c>
      <c r="BI137" s="419"/>
      <c r="BJ137" s="418">
        <v>43958</v>
      </c>
      <c r="BK137" s="419">
        <v>54.381977229999997</v>
      </c>
      <c r="BL137" s="419"/>
      <c r="BM137" s="418">
        <v>43956</v>
      </c>
      <c r="BN137" s="419">
        <v>65.989590359999994</v>
      </c>
      <c r="BO137" s="419"/>
      <c r="BP137" s="418">
        <v>43962</v>
      </c>
      <c r="BQ137" s="419">
        <v>46.028215629999998</v>
      </c>
      <c r="BR137" s="419"/>
      <c r="BS137" s="418">
        <v>43961</v>
      </c>
      <c r="BT137" s="419">
        <v>35.252518289999998</v>
      </c>
      <c r="BU137" s="419"/>
      <c r="BV137" s="418">
        <v>43962</v>
      </c>
      <c r="BW137" s="419">
        <v>33.784446289999998</v>
      </c>
      <c r="BX137" s="419"/>
      <c r="BY137" s="418">
        <v>43969</v>
      </c>
      <c r="BZ137" s="419">
        <v>33.269157020000002</v>
      </c>
      <c r="CA137" s="419"/>
      <c r="CB137" s="418">
        <v>43973</v>
      </c>
      <c r="CC137" s="419">
        <v>48.600665130000003</v>
      </c>
      <c r="CD137" s="419"/>
      <c r="CE137" s="418">
        <v>43968</v>
      </c>
      <c r="CF137" s="419">
        <v>26.260717750000001</v>
      </c>
      <c r="CG137" s="419"/>
      <c r="CH137" s="418">
        <v>43971</v>
      </c>
      <c r="CI137" s="419">
        <v>31.028569470000001</v>
      </c>
      <c r="CJ137" s="419"/>
      <c r="CK137" s="418">
        <v>43968</v>
      </c>
      <c r="CL137" s="419">
        <v>72.692668159999997</v>
      </c>
      <c r="CM137" s="419"/>
      <c r="CN137" s="418">
        <v>43962</v>
      </c>
      <c r="CO137" s="419">
        <v>76.444200660000007</v>
      </c>
      <c r="CP137" s="419"/>
      <c r="CQ137" s="418">
        <v>43968</v>
      </c>
      <c r="CR137" s="419">
        <v>50.438514259999998</v>
      </c>
      <c r="CS137" s="419"/>
      <c r="CT137" s="418">
        <v>43970</v>
      </c>
      <c r="CU137" s="419">
        <v>45.597260800000001</v>
      </c>
      <c r="CV137" s="419"/>
      <c r="CW137" s="418">
        <v>43964</v>
      </c>
      <c r="CX137" s="419">
        <v>71.190803740000007</v>
      </c>
      <c r="CY137" s="419"/>
      <c r="CZ137" s="418">
        <v>43969</v>
      </c>
      <c r="DA137" s="419">
        <v>40.10830618</v>
      </c>
      <c r="DB137" s="419"/>
      <c r="DC137" s="418">
        <v>43971</v>
      </c>
      <c r="DD137" s="419">
        <v>46.48445375</v>
      </c>
      <c r="DE137" s="419"/>
      <c r="DF137" s="418">
        <v>43972</v>
      </c>
      <c r="DG137" s="419">
        <v>40.887620750000004</v>
      </c>
      <c r="DH137" s="419"/>
      <c r="DI137" s="418">
        <v>43966</v>
      </c>
      <c r="DJ137" s="419">
        <v>76.106625829999999</v>
      </c>
      <c r="DK137" s="419"/>
      <c r="DL137" s="418">
        <v>43969</v>
      </c>
      <c r="DM137" s="419">
        <v>76.866378150000003</v>
      </c>
      <c r="DN137" s="419"/>
      <c r="DO137" s="418">
        <v>43972</v>
      </c>
      <c r="DP137" s="419">
        <v>39.811715460000002</v>
      </c>
      <c r="DQ137" s="419"/>
      <c r="DR137" s="418">
        <v>43972</v>
      </c>
      <c r="DS137" s="419">
        <v>21.197818349999999</v>
      </c>
      <c r="DT137" s="419"/>
      <c r="DU137" s="418">
        <v>43973</v>
      </c>
      <c r="DV137" s="419">
        <v>28.32432412</v>
      </c>
      <c r="DW137" s="419"/>
      <c r="DX137" s="418">
        <v>43971</v>
      </c>
      <c r="DY137" s="419">
        <v>60.759608290000003</v>
      </c>
      <c r="DZ137" s="419"/>
      <c r="EA137" s="418">
        <v>43972</v>
      </c>
      <c r="EB137" s="419">
        <v>39.136504000000002</v>
      </c>
      <c r="EC137" s="419"/>
      <c r="ED137" s="418">
        <v>43970</v>
      </c>
      <c r="EE137" s="419">
        <v>53.476139719999999</v>
      </c>
      <c r="EF137" s="419"/>
      <c r="EG137" s="418">
        <v>43967</v>
      </c>
      <c r="EH137" s="419">
        <v>76.882211650000002</v>
      </c>
      <c r="EI137" s="419"/>
      <c r="EJ137" s="418">
        <v>43972</v>
      </c>
      <c r="EK137" s="419">
        <v>50.784207729999999</v>
      </c>
      <c r="EL137" s="419"/>
      <c r="EM137" s="418">
        <v>43969</v>
      </c>
      <c r="EN137" s="419">
        <v>65.407839920000001</v>
      </c>
      <c r="EO137" s="419"/>
      <c r="EP137" s="418">
        <v>43965</v>
      </c>
      <c r="EQ137" s="419">
        <v>56.234755589999999</v>
      </c>
      <c r="ER137" s="419"/>
      <c r="ES137" s="418">
        <v>43971</v>
      </c>
      <c r="ET137" s="419">
        <v>19.76720328</v>
      </c>
      <c r="EU137" s="9"/>
      <c r="EV137" s="9"/>
    </row>
    <row r="138" spans="2:152">
      <c r="B138" s="418">
        <v>43969</v>
      </c>
      <c r="C138" s="419">
        <v>41.36362733</v>
      </c>
      <c r="D138" s="419"/>
      <c r="E138" s="418">
        <v>43973</v>
      </c>
      <c r="F138" s="419">
        <v>41.588644500000001</v>
      </c>
      <c r="G138" s="419"/>
      <c r="H138" s="418">
        <v>43976</v>
      </c>
      <c r="I138" s="419">
        <v>53.127137580000003</v>
      </c>
      <c r="J138" s="419"/>
      <c r="K138" s="418">
        <v>43964</v>
      </c>
      <c r="L138" s="419">
        <v>36.858037690000003</v>
      </c>
      <c r="M138" s="419"/>
      <c r="N138" s="418">
        <v>43974</v>
      </c>
      <c r="O138" s="419">
        <v>61.409823830000001</v>
      </c>
      <c r="P138" s="419"/>
      <c r="Q138" s="418">
        <v>43968</v>
      </c>
      <c r="R138" s="419">
        <v>61.318838960000001</v>
      </c>
      <c r="S138" s="419"/>
      <c r="T138" s="418">
        <v>43976</v>
      </c>
      <c r="U138" s="419">
        <v>75.404528080000006</v>
      </c>
      <c r="V138" s="419"/>
      <c r="W138" s="418">
        <v>43957</v>
      </c>
      <c r="X138" s="419">
        <v>64.094301639999998</v>
      </c>
      <c r="Y138" s="419"/>
      <c r="Z138" s="418">
        <v>43961</v>
      </c>
      <c r="AA138" s="419">
        <v>54.71241758</v>
      </c>
      <c r="AB138" s="419"/>
      <c r="AC138" s="418">
        <v>43963</v>
      </c>
      <c r="AD138" s="419">
        <v>50.269331809999997</v>
      </c>
      <c r="AE138" s="419"/>
      <c r="AF138" s="418">
        <v>43956</v>
      </c>
      <c r="AG138" s="419">
        <v>59.850965709999997</v>
      </c>
      <c r="AH138" s="419"/>
      <c r="AI138" s="418">
        <v>43963</v>
      </c>
      <c r="AJ138" s="419">
        <v>26.363915169999999</v>
      </c>
      <c r="AK138" s="419"/>
      <c r="AL138" s="418">
        <v>43954</v>
      </c>
      <c r="AM138" s="419">
        <v>76.351585349999993</v>
      </c>
      <c r="AN138" s="419"/>
      <c r="AO138" s="418">
        <v>43959</v>
      </c>
      <c r="AP138" s="419">
        <v>61.272780959999999</v>
      </c>
      <c r="AQ138" s="419"/>
      <c r="AR138" s="418">
        <v>43963</v>
      </c>
      <c r="AS138" s="419">
        <v>32.897846149999999</v>
      </c>
      <c r="AT138" s="419"/>
      <c r="AU138" s="418">
        <v>43964</v>
      </c>
      <c r="AV138" s="419">
        <v>42.565755719999999</v>
      </c>
      <c r="AW138" s="419"/>
      <c r="AX138" s="418">
        <v>43962</v>
      </c>
      <c r="AY138" s="419">
        <v>35.924241590000001</v>
      </c>
      <c r="AZ138" s="419"/>
      <c r="BA138" s="418">
        <v>43961</v>
      </c>
      <c r="BB138" s="419">
        <v>51.645875519999997</v>
      </c>
      <c r="BC138" s="419"/>
      <c r="BD138" s="418">
        <v>43960</v>
      </c>
      <c r="BE138" s="419">
        <v>68.648501499999995</v>
      </c>
      <c r="BF138" s="419"/>
      <c r="BG138" s="418">
        <v>43959</v>
      </c>
      <c r="BH138" s="419">
        <v>63.886597760000001</v>
      </c>
      <c r="BI138" s="419"/>
      <c r="BJ138" s="418">
        <v>43959</v>
      </c>
      <c r="BK138" s="419">
        <v>55.56053781</v>
      </c>
      <c r="BL138" s="419"/>
      <c r="BM138" s="418">
        <v>43957</v>
      </c>
      <c r="BN138" s="419">
        <v>66.105137350000007</v>
      </c>
      <c r="BO138" s="419"/>
      <c r="BP138" s="418">
        <v>43963</v>
      </c>
      <c r="BQ138" s="419">
        <v>45.410899520000001</v>
      </c>
      <c r="BR138" s="419"/>
      <c r="BS138" s="418">
        <v>43962</v>
      </c>
      <c r="BT138" s="419">
        <v>35.024191889999997</v>
      </c>
      <c r="BU138" s="419"/>
      <c r="BV138" s="418">
        <v>43963</v>
      </c>
      <c r="BW138" s="419">
        <v>33.553506890000001</v>
      </c>
      <c r="BX138" s="419"/>
      <c r="BY138" s="418">
        <v>43970</v>
      </c>
      <c r="BZ138" s="419">
        <v>33.296897850000001</v>
      </c>
      <c r="CA138" s="419"/>
      <c r="CB138" s="418">
        <v>43974</v>
      </c>
      <c r="CC138" s="419">
        <v>48.737563340000001</v>
      </c>
      <c r="CD138" s="419"/>
      <c r="CE138" s="418">
        <v>43969</v>
      </c>
      <c r="CF138" s="419">
        <v>25.955690910000001</v>
      </c>
      <c r="CG138" s="419"/>
      <c r="CH138" s="418">
        <v>43972</v>
      </c>
      <c r="CI138" s="419">
        <v>31.028569470000001</v>
      </c>
      <c r="CJ138" s="419"/>
      <c r="CK138" s="418">
        <v>43969</v>
      </c>
      <c r="CL138" s="419">
        <v>72.634752050000003</v>
      </c>
      <c r="CM138" s="419"/>
      <c r="CN138" s="418">
        <v>43963</v>
      </c>
      <c r="CO138" s="419">
        <v>77.720695000000006</v>
      </c>
      <c r="CP138" s="419"/>
      <c r="CQ138" s="418">
        <v>43969</v>
      </c>
      <c r="CR138" s="419">
        <v>50.660960039999999</v>
      </c>
      <c r="CS138" s="419"/>
      <c r="CT138" s="418">
        <v>43971</v>
      </c>
      <c r="CU138" s="419">
        <v>45.790603259999997</v>
      </c>
      <c r="CV138" s="419"/>
      <c r="CW138" s="418">
        <v>43965</v>
      </c>
      <c r="CX138" s="419">
        <v>70.801958560000003</v>
      </c>
      <c r="CY138" s="419"/>
      <c r="CZ138" s="418">
        <v>43970</v>
      </c>
      <c r="DA138" s="419">
        <v>40.081302049999998</v>
      </c>
      <c r="DB138" s="419"/>
      <c r="DC138" s="418">
        <v>43972</v>
      </c>
      <c r="DD138" s="419">
        <v>46.28963384</v>
      </c>
      <c r="DE138" s="419"/>
      <c r="DF138" s="418">
        <v>43973</v>
      </c>
      <c r="DG138" s="419">
        <v>39.779111640000004</v>
      </c>
      <c r="DH138" s="419"/>
      <c r="DI138" s="418">
        <v>43967</v>
      </c>
      <c r="DJ138" s="419">
        <v>76.106625829999999</v>
      </c>
      <c r="DK138" s="419"/>
      <c r="DL138" s="418">
        <v>43970</v>
      </c>
      <c r="DM138" s="419">
        <v>76.589405260000007</v>
      </c>
      <c r="DN138" s="419"/>
      <c r="DO138" s="418">
        <v>43973</v>
      </c>
      <c r="DP138" s="419">
        <v>40.531070470000003</v>
      </c>
      <c r="DQ138" s="419"/>
      <c r="DR138" s="418">
        <v>43973</v>
      </c>
      <c r="DS138" s="419">
        <v>21.335482729999999</v>
      </c>
      <c r="DT138" s="419"/>
      <c r="DU138" s="418">
        <v>43974</v>
      </c>
      <c r="DV138" s="419">
        <v>28.158846059999998</v>
      </c>
      <c r="DW138" s="419"/>
      <c r="DX138" s="418">
        <v>43972</v>
      </c>
      <c r="DY138" s="419">
        <v>60.63481754</v>
      </c>
      <c r="DZ138" s="419"/>
      <c r="EA138" s="418">
        <v>43973</v>
      </c>
      <c r="EB138" s="419">
        <v>39.440285889999998</v>
      </c>
      <c r="EC138" s="419"/>
      <c r="ED138" s="418">
        <v>43971</v>
      </c>
      <c r="EE138" s="419">
        <v>54.251725530000002</v>
      </c>
      <c r="EF138" s="419"/>
      <c r="EG138" s="418">
        <v>43968</v>
      </c>
      <c r="EH138" s="419">
        <v>77.076108099999999</v>
      </c>
      <c r="EI138" s="419"/>
      <c r="EJ138" s="418">
        <v>43973</v>
      </c>
      <c r="EK138" s="419">
        <v>50.508038900000003</v>
      </c>
      <c r="EL138" s="419"/>
      <c r="EM138" s="418">
        <v>43970</v>
      </c>
      <c r="EN138" s="419">
        <v>65.13330028</v>
      </c>
      <c r="EO138" s="419"/>
      <c r="EP138" s="418">
        <v>43966</v>
      </c>
      <c r="EQ138" s="419">
        <v>56.233928640000002</v>
      </c>
      <c r="ER138" s="419"/>
      <c r="ES138" s="418">
        <v>43972</v>
      </c>
      <c r="ET138" s="419">
        <v>19.876049330000001</v>
      </c>
      <c r="EU138" s="9"/>
      <c r="EV138" s="9"/>
    </row>
    <row r="139" spans="2:152">
      <c r="B139" s="418">
        <v>43970</v>
      </c>
      <c r="C139" s="419">
        <v>40.646726549999997</v>
      </c>
      <c r="D139" s="419"/>
      <c r="E139" s="418">
        <v>43974</v>
      </c>
      <c r="F139" s="419">
        <v>41.279345489999997</v>
      </c>
      <c r="G139" s="419"/>
      <c r="H139" s="418">
        <v>43977</v>
      </c>
      <c r="I139" s="419">
        <v>52.851045339999999</v>
      </c>
      <c r="J139" s="419"/>
      <c r="K139" s="418">
        <v>43965</v>
      </c>
      <c r="L139" s="419">
        <v>37.533980040000003</v>
      </c>
      <c r="M139" s="419"/>
      <c r="N139" s="418">
        <v>43975</v>
      </c>
      <c r="O139" s="419">
        <v>61.658279790000002</v>
      </c>
      <c r="P139" s="419"/>
      <c r="Q139" s="418">
        <v>43969</v>
      </c>
      <c r="R139" s="419">
        <v>61.797668010000002</v>
      </c>
      <c r="S139" s="419"/>
      <c r="T139" s="418">
        <v>43977</v>
      </c>
      <c r="U139" s="419">
        <v>75.188103709999993</v>
      </c>
      <c r="V139" s="419"/>
      <c r="W139" s="418">
        <v>43958</v>
      </c>
      <c r="X139" s="419">
        <v>64.402067930000001</v>
      </c>
      <c r="Y139" s="419"/>
      <c r="Z139" s="418">
        <v>43962</v>
      </c>
      <c r="AA139" s="419">
        <v>54.71241758</v>
      </c>
      <c r="AB139" s="419"/>
      <c r="AC139" s="418">
        <v>43964</v>
      </c>
      <c r="AD139" s="419">
        <v>49.958969160000002</v>
      </c>
      <c r="AE139" s="419"/>
      <c r="AF139" s="418">
        <v>43957</v>
      </c>
      <c r="AG139" s="419">
        <v>60.00614796</v>
      </c>
      <c r="AH139" s="419"/>
      <c r="AI139" s="418">
        <v>43964</v>
      </c>
      <c r="AJ139" s="419">
        <v>26.479772350000001</v>
      </c>
      <c r="AK139" s="419"/>
      <c r="AL139" s="418">
        <v>43955</v>
      </c>
      <c r="AM139" s="419">
        <v>76.648752680000001</v>
      </c>
      <c r="AN139" s="419"/>
      <c r="AO139" s="418">
        <v>43960</v>
      </c>
      <c r="AP139" s="419">
        <v>61.079590379999999</v>
      </c>
      <c r="AQ139" s="419"/>
      <c r="AR139" s="418">
        <v>43964</v>
      </c>
      <c r="AS139" s="419">
        <v>32.359923080000002</v>
      </c>
      <c r="AT139" s="419"/>
      <c r="AU139" s="418">
        <v>43965</v>
      </c>
      <c r="AV139" s="419">
        <v>42.835185019999997</v>
      </c>
      <c r="AW139" s="419"/>
      <c r="AX139" s="418">
        <v>43963</v>
      </c>
      <c r="AY139" s="419">
        <v>35.421451689999998</v>
      </c>
      <c r="AZ139" s="419"/>
      <c r="BA139" s="418">
        <v>43962</v>
      </c>
      <c r="BB139" s="419">
        <v>51.529809129999997</v>
      </c>
      <c r="BC139" s="419"/>
      <c r="BD139" s="418">
        <v>43961</v>
      </c>
      <c r="BE139" s="419">
        <v>69.928472330000005</v>
      </c>
      <c r="BF139" s="419"/>
      <c r="BG139" s="418">
        <v>43960</v>
      </c>
      <c r="BH139" s="419">
        <v>64.194808629999997</v>
      </c>
      <c r="BI139" s="419"/>
      <c r="BJ139" s="418">
        <v>43959</v>
      </c>
      <c r="BK139" s="419">
        <v>56.841630100000003</v>
      </c>
      <c r="BL139" s="419"/>
      <c r="BM139" s="418">
        <v>43957</v>
      </c>
      <c r="BN139" s="419">
        <v>66.143653009999994</v>
      </c>
      <c r="BO139" s="419"/>
      <c r="BP139" s="418">
        <v>43964</v>
      </c>
      <c r="BQ139" s="419">
        <v>44.678113709999998</v>
      </c>
      <c r="BR139" s="419"/>
      <c r="BS139" s="418">
        <v>43963</v>
      </c>
      <c r="BT139" s="419">
        <v>34.757503890000002</v>
      </c>
      <c r="BU139" s="419"/>
      <c r="BV139" s="418">
        <v>43964</v>
      </c>
      <c r="BW139" s="419">
        <v>33.207097789999999</v>
      </c>
      <c r="BX139" s="419"/>
      <c r="BY139" s="418">
        <v>43971</v>
      </c>
      <c r="BZ139" s="419">
        <v>33.546565289999997</v>
      </c>
      <c r="CA139" s="419"/>
      <c r="CB139" s="418">
        <v>43975</v>
      </c>
      <c r="CC139" s="419">
        <v>48.846748830000003</v>
      </c>
      <c r="CD139" s="419"/>
      <c r="CE139" s="418">
        <v>43970</v>
      </c>
      <c r="CF139" s="419">
        <v>25.734081079999999</v>
      </c>
      <c r="CG139" s="419"/>
      <c r="CH139" s="418">
        <v>43973</v>
      </c>
      <c r="CI139" s="419">
        <v>31.11170765</v>
      </c>
      <c r="CJ139" s="419"/>
      <c r="CK139" s="418">
        <v>43970</v>
      </c>
      <c r="CL139" s="419">
        <v>72.299708659999993</v>
      </c>
      <c r="CM139" s="419"/>
      <c r="CN139" s="418">
        <v>43964</v>
      </c>
      <c r="CO139" s="419">
        <v>78.830778699999996</v>
      </c>
      <c r="CP139" s="419"/>
      <c r="CQ139" s="418">
        <v>43970</v>
      </c>
      <c r="CR139" s="419">
        <v>50.71657149</v>
      </c>
      <c r="CS139" s="419"/>
      <c r="CT139" s="418">
        <v>43972</v>
      </c>
      <c r="CU139" s="419">
        <v>46.011566080000001</v>
      </c>
      <c r="CV139" s="419"/>
      <c r="CW139" s="418">
        <v>43966</v>
      </c>
      <c r="CX139" s="419">
        <v>70.496437349999994</v>
      </c>
      <c r="CY139" s="419"/>
      <c r="CZ139" s="418">
        <v>43971</v>
      </c>
      <c r="DA139" s="419">
        <v>39.971206170000002</v>
      </c>
      <c r="DB139" s="419"/>
      <c r="DC139" s="418">
        <v>43973</v>
      </c>
      <c r="DD139" s="419">
        <v>46.205664599999999</v>
      </c>
      <c r="DE139" s="419"/>
      <c r="DF139" s="418">
        <v>43974</v>
      </c>
      <c r="DG139" s="419">
        <v>38.615177080000002</v>
      </c>
      <c r="DH139" s="419"/>
      <c r="DI139" s="418">
        <v>43968</v>
      </c>
      <c r="DJ139" s="419">
        <v>76.106625829999999</v>
      </c>
      <c r="DK139" s="419"/>
      <c r="DL139" s="418">
        <v>43971</v>
      </c>
      <c r="DM139" s="419">
        <v>76.229340500000006</v>
      </c>
      <c r="DN139" s="419"/>
      <c r="DO139" s="418">
        <v>43974</v>
      </c>
      <c r="DP139" s="419">
        <v>41.361223459999998</v>
      </c>
      <c r="DQ139" s="419"/>
      <c r="DR139" s="418">
        <v>43974</v>
      </c>
      <c r="DS139" s="419">
        <v>21.417748039999999</v>
      </c>
      <c r="DT139" s="419"/>
      <c r="DU139" s="418">
        <v>43975</v>
      </c>
      <c r="DV139" s="419">
        <v>28.1048042</v>
      </c>
      <c r="DW139" s="419"/>
      <c r="DX139" s="418">
        <v>43973</v>
      </c>
      <c r="DY139" s="419">
        <v>60.435152350000003</v>
      </c>
      <c r="DZ139" s="419"/>
      <c r="EA139" s="418">
        <v>43974</v>
      </c>
      <c r="EB139" s="419">
        <v>39.854234419999997</v>
      </c>
      <c r="EC139" s="419"/>
      <c r="ED139" s="418">
        <v>43972</v>
      </c>
      <c r="EE139" s="419">
        <v>54.999611860000002</v>
      </c>
      <c r="EF139" s="419"/>
      <c r="EG139" s="418">
        <v>43969</v>
      </c>
      <c r="EH139" s="419">
        <v>76.882211650000002</v>
      </c>
      <c r="EI139" s="419"/>
      <c r="EJ139" s="418">
        <v>43974</v>
      </c>
      <c r="EK139" s="419">
        <v>50.010379899999997</v>
      </c>
      <c r="EL139" s="419"/>
      <c r="EM139" s="418">
        <v>43971</v>
      </c>
      <c r="EN139" s="419">
        <v>64.958593230000005</v>
      </c>
      <c r="EO139" s="419"/>
      <c r="EP139" s="418">
        <v>43967</v>
      </c>
      <c r="EQ139" s="419">
        <v>56.233101679999997</v>
      </c>
      <c r="ER139" s="419"/>
      <c r="ES139" s="418">
        <v>43973</v>
      </c>
      <c r="ET139" s="419">
        <v>20.1226691</v>
      </c>
      <c r="EU139" s="9"/>
      <c r="EV139" s="9"/>
    </row>
    <row r="140" spans="2:152">
      <c r="B140" s="418">
        <v>43971</v>
      </c>
      <c r="C140" s="419">
        <v>39.885366810000001</v>
      </c>
      <c r="D140" s="419"/>
      <c r="E140" s="418">
        <v>43975</v>
      </c>
      <c r="F140" s="419">
        <v>41.028404780000002</v>
      </c>
      <c r="G140" s="419"/>
      <c r="H140" s="418">
        <v>43979</v>
      </c>
      <c r="I140" s="419">
        <v>52.568678290000001</v>
      </c>
      <c r="J140" s="419"/>
      <c r="K140" s="418">
        <v>43965</v>
      </c>
      <c r="L140" s="419">
        <v>38.275498890000001</v>
      </c>
      <c r="M140" s="419"/>
      <c r="N140" s="418">
        <v>43976</v>
      </c>
      <c r="O140" s="419">
        <v>61.948145080000003</v>
      </c>
      <c r="P140" s="419"/>
      <c r="Q140" s="418">
        <v>43970</v>
      </c>
      <c r="R140" s="419">
        <v>62.276497059999997</v>
      </c>
      <c r="S140" s="419"/>
      <c r="T140" s="418">
        <v>43978</v>
      </c>
      <c r="U140" s="419">
        <v>75.156236870000001</v>
      </c>
      <c r="V140" s="419"/>
      <c r="W140" s="418">
        <v>43959</v>
      </c>
      <c r="X140" s="419">
        <v>64.74841619</v>
      </c>
      <c r="Y140" s="419"/>
      <c r="Z140" s="418">
        <v>43963</v>
      </c>
      <c r="AA140" s="419">
        <v>54.421010959999997</v>
      </c>
      <c r="AB140" s="419"/>
      <c r="AC140" s="418">
        <v>43965</v>
      </c>
      <c r="AD140" s="419">
        <v>49.610077590000003</v>
      </c>
      <c r="AE140" s="419"/>
      <c r="AF140" s="418">
        <v>43958</v>
      </c>
      <c r="AG140" s="419">
        <v>60.08427236</v>
      </c>
      <c r="AH140" s="419"/>
      <c r="AI140" s="418">
        <v>43965</v>
      </c>
      <c r="AJ140" s="419">
        <v>26.634248589999999</v>
      </c>
      <c r="AK140" s="419"/>
      <c r="AL140" s="418">
        <v>43956</v>
      </c>
      <c r="AM140" s="419">
        <v>77.026965630000007</v>
      </c>
      <c r="AN140" s="419"/>
      <c r="AO140" s="418">
        <v>43961</v>
      </c>
      <c r="AP140" s="419">
        <v>60.770930100000001</v>
      </c>
      <c r="AQ140" s="419"/>
      <c r="AR140" s="418">
        <v>43965</v>
      </c>
      <c r="AS140" s="419">
        <v>31.86042308</v>
      </c>
      <c r="AT140" s="419"/>
      <c r="AU140" s="418">
        <v>43966</v>
      </c>
      <c r="AV140" s="419">
        <v>42.989144619999998</v>
      </c>
      <c r="AW140" s="419"/>
      <c r="AX140" s="418">
        <v>43963</v>
      </c>
      <c r="AY140" s="419">
        <v>34.841423839999997</v>
      </c>
      <c r="AZ140" s="419"/>
      <c r="BA140" s="418">
        <v>43963</v>
      </c>
      <c r="BB140" s="419">
        <v>51.452431539999999</v>
      </c>
      <c r="BC140" s="419"/>
      <c r="BD140" s="418">
        <v>43962</v>
      </c>
      <c r="BE140" s="419">
        <v>71.281572940000004</v>
      </c>
      <c r="BF140" s="419"/>
      <c r="BG140" s="418">
        <v>43961</v>
      </c>
      <c r="BH140" s="419">
        <v>64.425781229999998</v>
      </c>
      <c r="BI140" s="419"/>
      <c r="BJ140" s="418">
        <v>43960</v>
      </c>
      <c r="BK140" s="419">
        <v>58.071567340000001</v>
      </c>
      <c r="BL140" s="419"/>
      <c r="BM140" s="418">
        <v>43958</v>
      </c>
      <c r="BN140" s="419">
        <v>65.989590359999994</v>
      </c>
      <c r="BO140" s="419"/>
      <c r="BP140" s="418">
        <v>43965</v>
      </c>
      <c r="BQ140" s="419">
        <v>43.983817799999997</v>
      </c>
      <c r="BR140" s="419"/>
      <c r="BS140" s="418">
        <v>43964</v>
      </c>
      <c r="BT140" s="419">
        <v>34.49081589</v>
      </c>
      <c r="BU140" s="419"/>
      <c r="BV140" s="418">
        <v>43965</v>
      </c>
      <c r="BW140" s="419">
        <v>32.783708900000001</v>
      </c>
      <c r="BX140" s="419"/>
      <c r="BY140" s="418">
        <v>43972</v>
      </c>
      <c r="BZ140" s="419">
        <v>33.768491900000001</v>
      </c>
      <c r="CA140" s="419"/>
      <c r="CB140" s="418">
        <v>43976</v>
      </c>
      <c r="CC140" s="419">
        <v>48.955934310000004</v>
      </c>
      <c r="CD140" s="419"/>
      <c r="CE140" s="418">
        <v>43971</v>
      </c>
      <c r="CF140" s="419">
        <v>25.707110920000002</v>
      </c>
      <c r="CG140" s="419"/>
      <c r="CH140" s="418">
        <v>43974</v>
      </c>
      <c r="CI140" s="419">
        <v>31.361122200000001</v>
      </c>
      <c r="CJ140" s="419"/>
      <c r="CK140" s="418">
        <v>43971</v>
      </c>
      <c r="CL140" s="419">
        <v>71.853814360000001</v>
      </c>
      <c r="CM140" s="419"/>
      <c r="CN140" s="418">
        <v>43965</v>
      </c>
      <c r="CO140" s="419">
        <v>79.663511339999999</v>
      </c>
      <c r="CP140" s="419"/>
      <c r="CQ140" s="418">
        <v>43971</v>
      </c>
      <c r="CR140" s="419">
        <v>50.966822999999998</v>
      </c>
      <c r="CS140" s="419"/>
      <c r="CT140" s="418">
        <v>43973</v>
      </c>
      <c r="CU140" s="419">
        <v>46.315389949999997</v>
      </c>
      <c r="CV140" s="419"/>
      <c r="CW140" s="418">
        <v>43967</v>
      </c>
      <c r="CX140" s="419">
        <v>70.302014760000006</v>
      </c>
      <c r="CY140" s="419"/>
      <c r="CZ140" s="418">
        <v>43972</v>
      </c>
      <c r="DA140" s="419">
        <v>39.944202050000001</v>
      </c>
      <c r="DB140" s="419"/>
      <c r="DC140" s="418">
        <v>43974</v>
      </c>
      <c r="DD140" s="419">
        <v>45.955419339999999</v>
      </c>
      <c r="DE140" s="419"/>
      <c r="DF140" s="418">
        <v>43975</v>
      </c>
      <c r="DG140" s="419">
        <v>37.506667970000002</v>
      </c>
      <c r="DH140" s="419"/>
      <c r="DI140" s="418">
        <v>43969</v>
      </c>
      <c r="DJ140" s="419">
        <v>75.968128370000002</v>
      </c>
      <c r="DK140" s="419"/>
      <c r="DL140" s="418">
        <v>43972</v>
      </c>
      <c r="DM140" s="419">
        <v>75.786183879999996</v>
      </c>
      <c r="DN140" s="419"/>
      <c r="DO140" s="418">
        <v>43975</v>
      </c>
      <c r="DP140" s="419">
        <v>42.163676950000003</v>
      </c>
      <c r="DQ140" s="419"/>
      <c r="DR140" s="418">
        <v>43975</v>
      </c>
      <c r="DS140" s="419">
        <v>21.638511050000002</v>
      </c>
      <c r="DT140" s="419"/>
      <c r="DU140" s="418">
        <v>43976</v>
      </c>
      <c r="DV140" s="419">
        <v>28.022903299999999</v>
      </c>
      <c r="DW140" s="419"/>
      <c r="DX140" s="418">
        <v>43974</v>
      </c>
      <c r="DY140" s="419">
        <v>60.110696400000002</v>
      </c>
      <c r="DZ140" s="419"/>
      <c r="EA140" s="418">
        <v>43975</v>
      </c>
      <c r="EB140" s="419">
        <v>40.350807949999997</v>
      </c>
      <c r="EC140" s="419"/>
      <c r="ED140" s="418">
        <v>43973</v>
      </c>
      <c r="EE140" s="419">
        <v>55.6367002</v>
      </c>
      <c r="EF140" s="419"/>
      <c r="EG140" s="418">
        <v>43970</v>
      </c>
      <c r="EH140" s="419">
        <v>76.688315200000005</v>
      </c>
      <c r="EI140" s="419"/>
      <c r="EJ140" s="418">
        <v>43975</v>
      </c>
      <c r="EK140" s="419">
        <v>49.374289539999999</v>
      </c>
      <c r="EL140" s="419"/>
      <c r="EM140" s="418">
        <v>43972</v>
      </c>
      <c r="EN140" s="419">
        <v>64.758928040000001</v>
      </c>
      <c r="EO140" s="419"/>
      <c r="EP140" s="418">
        <v>43968</v>
      </c>
      <c r="EQ140" s="419">
        <v>56.342756319999999</v>
      </c>
      <c r="ER140" s="419"/>
      <c r="ES140" s="418">
        <v>43974</v>
      </c>
      <c r="ET140" s="419">
        <v>20.451953119999999</v>
      </c>
      <c r="EU140" s="9"/>
      <c r="EV140" s="9"/>
    </row>
    <row r="141" spans="2:152">
      <c r="B141" s="418">
        <v>43972</v>
      </c>
      <c r="C141" s="419">
        <v>39.035089149999997</v>
      </c>
      <c r="D141" s="419"/>
      <c r="E141" s="418">
        <v>43976</v>
      </c>
      <c r="F141" s="419">
        <v>40.853329870000003</v>
      </c>
      <c r="G141" s="419"/>
      <c r="H141" s="418">
        <v>43980</v>
      </c>
      <c r="I141" s="419">
        <v>52.280036410000001</v>
      </c>
      <c r="J141" s="419"/>
      <c r="K141" s="418">
        <v>43966</v>
      </c>
      <c r="L141" s="419">
        <v>38.72949002</v>
      </c>
      <c r="M141" s="419"/>
      <c r="N141" s="418">
        <v>43977</v>
      </c>
      <c r="O141" s="419">
        <v>62.320829019999998</v>
      </c>
      <c r="P141" s="419"/>
      <c r="Q141" s="418">
        <v>43971</v>
      </c>
      <c r="R141" s="419">
        <v>62.84238594</v>
      </c>
      <c r="S141" s="419"/>
      <c r="T141" s="418">
        <v>43979</v>
      </c>
      <c r="U141" s="419">
        <v>75.370446720000004</v>
      </c>
      <c r="V141" s="419"/>
      <c r="W141" s="418">
        <v>43960</v>
      </c>
      <c r="X141" s="419">
        <v>65.0176005</v>
      </c>
      <c r="Y141" s="419"/>
      <c r="Z141" s="418">
        <v>43964</v>
      </c>
      <c r="AA141" s="419">
        <v>54.238881820000003</v>
      </c>
      <c r="AB141" s="419"/>
      <c r="AC141" s="418">
        <v>43966</v>
      </c>
      <c r="AD141" s="419">
        <v>49.107070309999997</v>
      </c>
      <c r="AE141" s="419"/>
      <c r="AF141" s="418">
        <v>43959</v>
      </c>
      <c r="AG141" s="419">
        <v>60.239454600000002</v>
      </c>
      <c r="AH141" s="419"/>
      <c r="AI141" s="418">
        <v>43966</v>
      </c>
      <c r="AJ141" s="419">
        <v>26.750105770000001</v>
      </c>
      <c r="AK141" s="419"/>
      <c r="AL141" s="418">
        <v>43956</v>
      </c>
      <c r="AM141" s="419">
        <v>77.405178590000006</v>
      </c>
      <c r="AN141" s="419"/>
      <c r="AO141" s="418">
        <v>43962</v>
      </c>
      <c r="AP141" s="419">
        <v>60.385290019999999</v>
      </c>
      <c r="AQ141" s="419"/>
      <c r="AR141" s="418">
        <v>43965</v>
      </c>
      <c r="AS141" s="419">
        <v>31.322500000000002</v>
      </c>
      <c r="AT141" s="419"/>
      <c r="AU141" s="418">
        <v>43967</v>
      </c>
      <c r="AV141" s="419">
        <v>43.104614310000002</v>
      </c>
      <c r="AW141" s="419"/>
      <c r="AX141" s="418">
        <v>43964</v>
      </c>
      <c r="AY141" s="419">
        <v>34.261395980000003</v>
      </c>
      <c r="AZ141" s="419"/>
      <c r="BA141" s="418">
        <v>43964</v>
      </c>
      <c r="BB141" s="419">
        <v>51.14292116</v>
      </c>
      <c r="BC141" s="419"/>
      <c r="BD141" s="418">
        <v>43963</v>
      </c>
      <c r="BE141" s="419">
        <v>72.680263240000002</v>
      </c>
      <c r="BF141" s="419"/>
      <c r="BG141" s="418">
        <v>43962</v>
      </c>
      <c r="BH141" s="419">
        <v>64.695372969999994</v>
      </c>
      <c r="BI141" s="419"/>
      <c r="BJ141" s="418">
        <v>43960</v>
      </c>
      <c r="BK141" s="419">
        <v>59.493640720000002</v>
      </c>
      <c r="BL141" s="419"/>
      <c r="BM141" s="418">
        <v>43959</v>
      </c>
      <c r="BN141" s="419">
        <v>65.989590359999994</v>
      </c>
      <c r="BO141" s="419"/>
      <c r="BP141" s="418">
        <v>43966</v>
      </c>
      <c r="BQ141" s="419">
        <v>43.404991590000002</v>
      </c>
      <c r="BR141" s="419"/>
      <c r="BS141" s="418">
        <v>43965</v>
      </c>
      <c r="BT141" s="419">
        <v>34.454297490000002</v>
      </c>
      <c r="BU141" s="419"/>
      <c r="BV141" s="418">
        <v>43966</v>
      </c>
      <c r="BW141" s="419">
        <v>32.360320000000002</v>
      </c>
      <c r="BX141" s="419"/>
      <c r="BY141" s="418">
        <v>43973</v>
      </c>
      <c r="BZ141" s="419">
        <v>34.045900170000003</v>
      </c>
      <c r="CA141" s="419"/>
      <c r="CB141" s="418">
        <v>43977</v>
      </c>
      <c r="CC141" s="419">
        <v>49.03740706</v>
      </c>
      <c r="CD141" s="419"/>
      <c r="CE141" s="418">
        <v>43972</v>
      </c>
      <c r="CF141" s="419">
        <v>25.70794643</v>
      </c>
      <c r="CG141" s="419"/>
      <c r="CH141" s="418">
        <v>43975</v>
      </c>
      <c r="CI141" s="419">
        <v>31.693674940000001</v>
      </c>
      <c r="CJ141" s="419"/>
      <c r="CK141" s="418">
        <v>43972</v>
      </c>
      <c r="CL141" s="419">
        <v>71.3524946</v>
      </c>
      <c r="CM141" s="419"/>
      <c r="CN141" s="418">
        <v>43966</v>
      </c>
      <c r="CO141" s="419">
        <v>79.969276960000002</v>
      </c>
      <c r="CP141" s="419"/>
      <c r="CQ141" s="418">
        <v>43972</v>
      </c>
      <c r="CR141" s="419">
        <v>51.244880240000001</v>
      </c>
      <c r="CS141" s="419"/>
      <c r="CT141" s="418">
        <v>43974</v>
      </c>
      <c r="CU141" s="419">
        <v>46.757315579999997</v>
      </c>
      <c r="CV141" s="419"/>
      <c r="CW141" s="418">
        <v>43968</v>
      </c>
      <c r="CX141" s="419">
        <v>70.135366820000002</v>
      </c>
      <c r="CY141" s="419"/>
      <c r="CZ141" s="418">
        <v>43973</v>
      </c>
      <c r="DA141" s="419">
        <v>39.751014419999997</v>
      </c>
      <c r="DB141" s="419"/>
      <c r="DC141" s="418">
        <v>43975</v>
      </c>
      <c r="DD141" s="419">
        <v>45.622036059999999</v>
      </c>
      <c r="DE141" s="419"/>
      <c r="DF141" s="418">
        <v>43976</v>
      </c>
      <c r="DG141" s="419">
        <v>36.509009769999999</v>
      </c>
      <c r="DH141" s="419"/>
      <c r="DI141" s="418">
        <v>43970</v>
      </c>
      <c r="DJ141" s="419">
        <v>75.746532419999994</v>
      </c>
      <c r="DK141" s="419"/>
      <c r="DL141" s="418">
        <v>43973</v>
      </c>
      <c r="DM141" s="419">
        <v>75.287632680000002</v>
      </c>
      <c r="DN141" s="419"/>
      <c r="DO141" s="418">
        <v>43976</v>
      </c>
      <c r="DP141" s="419">
        <v>42.883031959999997</v>
      </c>
      <c r="DQ141" s="419"/>
      <c r="DR141" s="418">
        <v>43976</v>
      </c>
      <c r="DS141" s="419">
        <v>21.942372679999998</v>
      </c>
      <c r="DT141" s="419"/>
      <c r="DU141" s="418">
        <v>43977</v>
      </c>
      <c r="DV141" s="419">
        <v>27.829566199999999</v>
      </c>
      <c r="DW141" s="419"/>
      <c r="DX141" s="418">
        <v>43975</v>
      </c>
      <c r="DY141" s="419">
        <v>59.861114909999998</v>
      </c>
      <c r="DZ141" s="419"/>
      <c r="EA141" s="418">
        <v>43976</v>
      </c>
      <c r="EB141" s="419">
        <v>40.957548109999998</v>
      </c>
      <c r="EC141" s="419"/>
      <c r="ED141" s="418">
        <v>43974</v>
      </c>
      <c r="EE141" s="419">
        <v>56.273788549999999</v>
      </c>
      <c r="EF141" s="419"/>
      <c r="EG141" s="418">
        <v>43971</v>
      </c>
      <c r="EH141" s="419">
        <v>76.272822790000006</v>
      </c>
      <c r="EI141" s="419"/>
      <c r="EJ141" s="418">
        <v>43976</v>
      </c>
      <c r="EK141" s="419">
        <v>48.627454100000001</v>
      </c>
      <c r="EL141" s="419"/>
      <c r="EM141" s="418">
        <v>43973</v>
      </c>
      <c r="EN141" s="419">
        <v>64.684053590000005</v>
      </c>
      <c r="EO141" s="419"/>
      <c r="EP141" s="418">
        <v>43969</v>
      </c>
      <c r="EQ141" s="419">
        <v>56.535272149999997</v>
      </c>
      <c r="ER141" s="419"/>
      <c r="ES141" s="418">
        <v>43975</v>
      </c>
      <c r="ET141" s="419">
        <v>20.863901370000001</v>
      </c>
      <c r="EU141" s="9"/>
      <c r="EV141" s="9"/>
    </row>
    <row r="142" spans="2:152">
      <c r="B142" s="418">
        <v>43973</v>
      </c>
      <c r="C142" s="419">
        <v>38.18481148</v>
      </c>
      <c r="D142" s="419"/>
      <c r="E142" s="418">
        <v>43978</v>
      </c>
      <c r="F142" s="419">
        <v>40.812479060000001</v>
      </c>
      <c r="G142" s="419"/>
      <c r="H142" s="418">
        <v>43981</v>
      </c>
      <c r="I142" s="419">
        <v>51.978844879999997</v>
      </c>
      <c r="J142" s="419"/>
      <c r="K142" s="418">
        <v>43967</v>
      </c>
      <c r="L142" s="419">
        <v>39.299501110000001</v>
      </c>
      <c r="M142" s="419"/>
      <c r="N142" s="418">
        <v>43978</v>
      </c>
      <c r="O142" s="419">
        <v>62.85915026</v>
      </c>
      <c r="P142" s="419"/>
      <c r="Q142" s="418">
        <v>43972</v>
      </c>
      <c r="R142" s="419">
        <v>63.495334640000003</v>
      </c>
      <c r="S142" s="419"/>
      <c r="T142" s="418">
        <v>43980</v>
      </c>
      <c r="U142" s="419">
        <v>75.584656580000001</v>
      </c>
      <c r="V142" s="419"/>
      <c r="W142" s="418">
        <v>43961</v>
      </c>
      <c r="X142" s="419">
        <v>65.325366790000004</v>
      </c>
      <c r="Y142" s="419"/>
      <c r="Z142" s="418">
        <v>43965</v>
      </c>
      <c r="AA142" s="419">
        <v>54.056752690000003</v>
      </c>
      <c r="AB142" s="419"/>
      <c r="AC142" s="418">
        <v>43967</v>
      </c>
      <c r="AD142" s="419">
        <v>48.642591959999997</v>
      </c>
      <c r="AE142" s="419"/>
      <c r="AF142" s="418">
        <v>43960</v>
      </c>
      <c r="AG142" s="419">
        <v>60.394636849999998</v>
      </c>
      <c r="AH142" s="419"/>
      <c r="AI142" s="418">
        <v>43967</v>
      </c>
      <c r="AJ142" s="419">
        <v>26.827343890000002</v>
      </c>
      <c r="AK142" s="419"/>
      <c r="AL142" s="418">
        <v>43957</v>
      </c>
      <c r="AM142" s="419">
        <v>77.891452389999998</v>
      </c>
      <c r="AN142" s="419"/>
      <c r="AO142" s="418">
        <v>43963</v>
      </c>
      <c r="AP142" s="419">
        <v>59.88418025</v>
      </c>
      <c r="AQ142" s="419"/>
      <c r="AR142" s="418">
        <v>43966</v>
      </c>
      <c r="AS142" s="419">
        <v>30.823</v>
      </c>
      <c r="AT142" s="419"/>
      <c r="AU142" s="418">
        <v>43968</v>
      </c>
      <c r="AV142" s="419">
        <v>43.220084010000001</v>
      </c>
      <c r="AW142" s="419"/>
      <c r="AX142" s="418">
        <v>43965</v>
      </c>
      <c r="AY142" s="419">
        <v>33.758606090000001</v>
      </c>
      <c r="AZ142" s="419"/>
      <c r="BA142" s="418">
        <v>43965</v>
      </c>
      <c r="BB142" s="419">
        <v>50.988165979999998</v>
      </c>
      <c r="BC142" s="419"/>
      <c r="BD142" s="418">
        <v>43963</v>
      </c>
      <c r="BE142" s="419">
        <v>73.892327159999994</v>
      </c>
      <c r="BF142" s="419"/>
      <c r="BG142" s="418">
        <v>43962</v>
      </c>
      <c r="BH142" s="419">
        <v>64.887726430000001</v>
      </c>
      <c r="BI142" s="419"/>
      <c r="BJ142" s="418">
        <v>43961</v>
      </c>
      <c r="BK142" s="419">
        <v>60.777318459999996</v>
      </c>
      <c r="BL142" s="419"/>
      <c r="BM142" s="418">
        <v>43960</v>
      </c>
      <c r="BN142" s="419">
        <v>65.874043369999995</v>
      </c>
      <c r="BO142" s="419"/>
      <c r="BP142" s="418">
        <v>43966</v>
      </c>
      <c r="BQ142" s="419">
        <v>42.980124969999999</v>
      </c>
      <c r="BR142" s="419"/>
      <c r="BS142" s="418">
        <v>43966</v>
      </c>
      <c r="BT142" s="419">
        <v>34.302694289999998</v>
      </c>
      <c r="BU142" s="419"/>
      <c r="BV142" s="418">
        <v>43967</v>
      </c>
      <c r="BW142" s="419">
        <v>31.975421000000001</v>
      </c>
      <c r="BX142" s="419"/>
      <c r="BY142" s="418">
        <v>43974</v>
      </c>
      <c r="BZ142" s="419">
        <v>34.489753389999997</v>
      </c>
      <c r="CA142" s="419"/>
      <c r="CB142" s="418">
        <v>43978</v>
      </c>
      <c r="CC142" s="419">
        <v>49.146592550000001</v>
      </c>
      <c r="CD142" s="419"/>
      <c r="CE142" s="418">
        <v>43973</v>
      </c>
      <c r="CF142" s="419">
        <v>25.764393269999999</v>
      </c>
      <c r="CG142" s="419"/>
      <c r="CH142" s="418">
        <v>43976</v>
      </c>
      <c r="CI142" s="419">
        <v>32.081653129999999</v>
      </c>
      <c r="CJ142" s="419"/>
      <c r="CK142" s="418">
        <v>43973</v>
      </c>
      <c r="CL142" s="419">
        <v>70.851174839999999</v>
      </c>
      <c r="CM142" s="419"/>
      <c r="CN142" s="418">
        <v>43967</v>
      </c>
      <c r="CO142" s="419">
        <v>79.997691509999996</v>
      </c>
      <c r="CP142" s="419"/>
      <c r="CQ142" s="418">
        <v>43973</v>
      </c>
      <c r="CR142" s="419">
        <v>51.606354639999999</v>
      </c>
      <c r="CS142" s="419"/>
      <c r="CT142" s="418">
        <v>43975</v>
      </c>
      <c r="CU142" s="419">
        <v>47.282102270000003</v>
      </c>
      <c r="CV142" s="419"/>
      <c r="CW142" s="418">
        <v>43969</v>
      </c>
      <c r="CX142" s="419">
        <v>70.052042850000007</v>
      </c>
      <c r="CY142" s="419"/>
      <c r="CZ142" s="418">
        <v>43974</v>
      </c>
      <c r="DA142" s="419">
        <v>39.55782679</v>
      </c>
      <c r="DB142" s="419"/>
      <c r="DC142" s="418">
        <v>43976</v>
      </c>
      <c r="DD142" s="419">
        <v>45.482641489999999</v>
      </c>
      <c r="DE142" s="419"/>
      <c r="DF142" s="418">
        <v>43977</v>
      </c>
      <c r="DG142" s="419">
        <v>35.649915210000003</v>
      </c>
      <c r="DH142" s="419"/>
      <c r="DI142" s="418">
        <v>43971</v>
      </c>
      <c r="DJ142" s="419">
        <v>75.552635969999997</v>
      </c>
      <c r="DK142" s="419"/>
      <c r="DL142" s="418">
        <v>43974</v>
      </c>
      <c r="DM142" s="419">
        <v>74.816778769999999</v>
      </c>
      <c r="DN142" s="419"/>
      <c r="DO142" s="418">
        <v>43977</v>
      </c>
      <c r="DP142" s="419">
        <v>43.463889510000001</v>
      </c>
      <c r="DQ142" s="419"/>
      <c r="DR142" s="418">
        <v>43977</v>
      </c>
      <c r="DS142" s="419">
        <v>22.3016334</v>
      </c>
      <c r="DT142" s="419"/>
      <c r="DU142" s="418">
        <v>43978</v>
      </c>
      <c r="DV142" s="419">
        <v>27.74766529</v>
      </c>
      <c r="DW142" s="419"/>
      <c r="DX142" s="418">
        <v>43976</v>
      </c>
      <c r="DY142" s="419">
        <v>59.611533420000001</v>
      </c>
      <c r="DZ142" s="419"/>
      <c r="EA142" s="418">
        <v>43977</v>
      </c>
      <c r="EB142" s="419">
        <v>41.619371610000002</v>
      </c>
      <c r="EC142" s="419"/>
      <c r="ED142" s="418">
        <v>43975</v>
      </c>
      <c r="EE142" s="419">
        <v>57.021674869999998</v>
      </c>
      <c r="EF142" s="419"/>
      <c r="EG142" s="418">
        <v>43972</v>
      </c>
      <c r="EH142" s="419">
        <v>75.774231909999997</v>
      </c>
      <c r="EI142" s="419"/>
      <c r="EJ142" s="418">
        <v>43977</v>
      </c>
      <c r="EK142" s="419">
        <v>48.074422560000002</v>
      </c>
      <c r="EL142" s="419"/>
      <c r="EM142" s="418">
        <v>43974</v>
      </c>
      <c r="EN142" s="419">
        <v>64.634137289999998</v>
      </c>
      <c r="EO142" s="419"/>
      <c r="EP142" s="418">
        <v>43970</v>
      </c>
      <c r="EQ142" s="419">
        <v>56.64492679</v>
      </c>
      <c r="ER142" s="419"/>
      <c r="ES142" s="418">
        <v>43976</v>
      </c>
      <c r="ET142" s="419">
        <v>21.386068600000002</v>
      </c>
      <c r="EU142" s="9"/>
      <c r="EV142" s="9"/>
    </row>
    <row r="143" spans="2:152">
      <c r="B143" s="418">
        <v>43974</v>
      </c>
      <c r="C143" s="419">
        <v>37.30118959</v>
      </c>
      <c r="D143" s="419"/>
      <c r="E143" s="418">
        <v>43979</v>
      </c>
      <c r="F143" s="419">
        <v>40.812479060000001</v>
      </c>
      <c r="G143" s="419"/>
      <c r="H143" s="418">
        <v>43982</v>
      </c>
      <c r="I143" s="419">
        <v>51.67765335</v>
      </c>
      <c r="J143" s="419"/>
      <c r="K143" s="418">
        <v>43968</v>
      </c>
      <c r="L143" s="419">
        <v>39.713137469999999</v>
      </c>
      <c r="M143" s="419"/>
      <c r="N143" s="418">
        <v>43980</v>
      </c>
      <c r="O143" s="419">
        <v>63.314652850000002</v>
      </c>
      <c r="P143" s="419"/>
      <c r="Q143" s="418">
        <v>43973</v>
      </c>
      <c r="R143" s="419">
        <v>64.191813260000004</v>
      </c>
      <c r="S143" s="419"/>
      <c r="T143" s="418">
        <v>43981</v>
      </c>
      <c r="U143" s="419">
        <v>76.014183549999998</v>
      </c>
      <c r="V143" s="419"/>
      <c r="W143" s="418">
        <v>43962</v>
      </c>
      <c r="X143" s="419">
        <v>65.555969129999994</v>
      </c>
      <c r="Y143" s="419"/>
      <c r="Z143" s="418">
        <v>43965</v>
      </c>
      <c r="AA143" s="419">
        <v>53.838197719999997</v>
      </c>
      <c r="AB143" s="419"/>
      <c r="AC143" s="418">
        <v>43968</v>
      </c>
      <c r="AD143" s="419">
        <v>48.178113600000003</v>
      </c>
      <c r="AE143" s="419"/>
      <c r="AF143" s="418">
        <v>43961</v>
      </c>
      <c r="AG143" s="419">
        <v>60.511290170000002</v>
      </c>
      <c r="AH143" s="419"/>
      <c r="AI143" s="418">
        <v>43968</v>
      </c>
      <c r="AJ143" s="419">
        <v>26.943201070000001</v>
      </c>
      <c r="AK143" s="419"/>
      <c r="AL143" s="418">
        <v>43958</v>
      </c>
      <c r="AM143" s="419">
        <v>78.32369577</v>
      </c>
      <c r="AN143" s="419"/>
      <c r="AO143" s="418">
        <v>43964</v>
      </c>
      <c r="AP143" s="419">
        <v>59.113641170000001</v>
      </c>
      <c r="AQ143" s="419"/>
      <c r="AR143" s="418">
        <v>43967</v>
      </c>
      <c r="AS143" s="419">
        <v>30.400346150000001</v>
      </c>
      <c r="AT143" s="419"/>
      <c r="AU143" s="418">
        <v>43969</v>
      </c>
      <c r="AV143" s="419">
        <v>43.297063809999997</v>
      </c>
      <c r="AW143" s="419"/>
      <c r="AX143" s="418">
        <v>43966</v>
      </c>
      <c r="AY143" s="419">
        <v>33.217197220000003</v>
      </c>
      <c r="AZ143" s="419"/>
      <c r="BA143" s="418">
        <v>43966</v>
      </c>
      <c r="BB143" s="419">
        <v>50.639966800000003</v>
      </c>
      <c r="BC143" s="419"/>
      <c r="BD143" s="418">
        <v>43964</v>
      </c>
      <c r="BE143" s="419">
        <v>75.068022940000006</v>
      </c>
      <c r="BF143" s="419"/>
      <c r="BG143" s="418">
        <v>43963</v>
      </c>
      <c r="BH143" s="419">
        <v>65.080079889999993</v>
      </c>
      <c r="BI143" s="419"/>
      <c r="BJ143" s="418">
        <v>43961</v>
      </c>
      <c r="BK143" s="419">
        <v>62.037970880000003</v>
      </c>
      <c r="BL143" s="419"/>
      <c r="BM143" s="418">
        <v>43961</v>
      </c>
      <c r="BN143" s="419">
        <v>65.758496390000005</v>
      </c>
      <c r="BO143" s="419"/>
      <c r="BP143" s="418">
        <v>43967</v>
      </c>
      <c r="BQ143" s="419">
        <v>42.593748259999998</v>
      </c>
      <c r="BR143" s="419"/>
      <c r="BS143" s="418">
        <v>43967</v>
      </c>
      <c r="BT143" s="419">
        <v>34.304537490000001</v>
      </c>
      <c r="BU143" s="419"/>
      <c r="BV143" s="418">
        <v>43968</v>
      </c>
      <c r="BW143" s="419">
        <v>31.552032109999999</v>
      </c>
      <c r="BX143" s="419"/>
      <c r="BY143" s="418">
        <v>43975</v>
      </c>
      <c r="BZ143" s="419">
        <v>35.016829090000002</v>
      </c>
      <c r="CA143" s="419"/>
      <c r="CB143" s="418">
        <v>43979</v>
      </c>
      <c r="CC143" s="419">
        <v>49.338916210000001</v>
      </c>
      <c r="CD143" s="419"/>
      <c r="CE143" s="418">
        <v>43974</v>
      </c>
      <c r="CF143" s="419">
        <v>25.987674120000001</v>
      </c>
      <c r="CG143" s="419"/>
      <c r="CH143" s="418">
        <v>43977</v>
      </c>
      <c r="CI143" s="419">
        <v>32.552769499999997</v>
      </c>
      <c r="CJ143" s="419"/>
      <c r="CK143" s="418">
        <v>43974</v>
      </c>
      <c r="CL143" s="419">
        <v>70.322142349999993</v>
      </c>
      <c r="CM143" s="419"/>
      <c r="CN143" s="418">
        <v>43968</v>
      </c>
      <c r="CO143" s="419">
        <v>79.831960319999993</v>
      </c>
      <c r="CP143" s="419"/>
      <c r="CQ143" s="418">
        <v>43974</v>
      </c>
      <c r="CR143" s="419">
        <v>52.051246220000003</v>
      </c>
      <c r="CS143" s="419"/>
      <c r="CT143" s="418">
        <v>43976</v>
      </c>
      <c r="CU143" s="419">
        <v>47.862129660000001</v>
      </c>
      <c r="CV143" s="419"/>
      <c r="CW143" s="418">
        <v>43970</v>
      </c>
      <c r="CX143" s="419">
        <v>70.052042850000007</v>
      </c>
      <c r="CY143" s="419"/>
      <c r="CZ143" s="418">
        <v>43975</v>
      </c>
      <c r="DA143" s="419">
        <v>39.558519920000002</v>
      </c>
      <c r="DB143" s="419"/>
      <c r="DC143" s="418">
        <v>43977</v>
      </c>
      <c r="DD143" s="419">
        <v>45.370959579999997</v>
      </c>
      <c r="DE143" s="419"/>
      <c r="DF143" s="418">
        <v>43978</v>
      </c>
      <c r="DG143" s="419">
        <v>34.901671559999997</v>
      </c>
      <c r="DH143" s="419"/>
      <c r="DI143" s="418">
        <v>43972</v>
      </c>
      <c r="DJ143" s="419">
        <v>75.331040020000003</v>
      </c>
      <c r="DK143" s="419"/>
      <c r="DL143" s="418">
        <v>43975</v>
      </c>
      <c r="DM143" s="419">
        <v>74.484411300000005</v>
      </c>
      <c r="DN143" s="419"/>
      <c r="DO143" s="418">
        <v>43978</v>
      </c>
      <c r="DP143" s="419">
        <v>43.961648570000001</v>
      </c>
      <c r="DQ143" s="419"/>
      <c r="DR143" s="418">
        <v>43978</v>
      </c>
      <c r="DS143" s="419">
        <v>22.743992739999999</v>
      </c>
      <c r="DT143" s="419"/>
      <c r="DU143" s="418">
        <v>43979</v>
      </c>
      <c r="DV143" s="419">
        <v>27.749173899999999</v>
      </c>
      <c r="DW143" s="419"/>
      <c r="DX143" s="418">
        <v>43977</v>
      </c>
      <c r="DY143" s="419">
        <v>59.386910069999999</v>
      </c>
      <c r="DZ143" s="419"/>
      <c r="EA143" s="418">
        <v>43978</v>
      </c>
      <c r="EB143" s="419">
        <v>42.418903409999999</v>
      </c>
      <c r="EC143" s="419"/>
      <c r="ED143" s="418">
        <v>43976</v>
      </c>
      <c r="EE143" s="419">
        <v>57.658763219999997</v>
      </c>
      <c r="EF143" s="419"/>
      <c r="EG143" s="418">
        <v>43973</v>
      </c>
      <c r="EH143" s="419">
        <v>75.275641030000003</v>
      </c>
      <c r="EI143" s="419"/>
      <c r="EJ143" s="418">
        <v>43978</v>
      </c>
      <c r="EK143" s="419">
        <v>47.466018470000002</v>
      </c>
      <c r="EL143" s="419"/>
      <c r="EM143" s="418">
        <v>43975</v>
      </c>
      <c r="EN143" s="419">
        <v>64.559262840000002</v>
      </c>
      <c r="EO143" s="419"/>
      <c r="EP143" s="418">
        <v>43971</v>
      </c>
      <c r="EQ143" s="419">
        <v>56.737085950000001</v>
      </c>
      <c r="ER143" s="419"/>
      <c r="ES143" s="418">
        <v>43977</v>
      </c>
      <c r="ET143" s="419">
        <v>21.853126339999999</v>
      </c>
      <c r="EU143" s="9"/>
      <c r="EV143" s="9"/>
    </row>
    <row r="144" spans="2:152">
      <c r="B144" s="418">
        <v>43975</v>
      </c>
      <c r="C144" s="419">
        <v>36.43979719</v>
      </c>
      <c r="D144" s="419"/>
      <c r="E144" s="418">
        <v>43980</v>
      </c>
      <c r="F144" s="419">
        <v>40.824150719999999</v>
      </c>
      <c r="G144" s="419"/>
      <c r="H144" s="418">
        <v>43983</v>
      </c>
      <c r="I144" s="419">
        <v>51.370187000000001</v>
      </c>
      <c r="J144" s="419"/>
      <c r="K144" s="418">
        <v>43969</v>
      </c>
      <c r="L144" s="419">
        <v>40.131818180000003</v>
      </c>
      <c r="M144" s="419"/>
      <c r="N144" s="418">
        <v>43981</v>
      </c>
      <c r="O144" s="419">
        <v>63.852974089999996</v>
      </c>
      <c r="P144" s="419"/>
      <c r="Q144" s="418">
        <v>43974</v>
      </c>
      <c r="R144" s="419">
        <v>65.018881609999994</v>
      </c>
      <c r="S144" s="419"/>
      <c r="T144" s="418">
        <v>43982</v>
      </c>
      <c r="U144" s="419">
        <v>76.505229700000001</v>
      </c>
      <c r="V144" s="419"/>
      <c r="W144" s="418">
        <v>43963</v>
      </c>
      <c r="X144" s="419">
        <v>65.747989500000003</v>
      </c>
      <c r="Y144" s="419"/>
      <c r="Z144" s="418">
        <v>43966</v>
      </c>
      <c r="AA144" s="419">
        <v>53.583216929999999</v>
      </c>
      <c r="AB144" s="419"/>
      <c r="AC144" s="418">
        <v>43969</v>
      </c>
      <c r="AD144" s="419">
        <v>47.675106319999998</v>
      </c>
      <c r="AE144" s="419"/>
      <c r="AF144" s="418">
        <v>43962</v>
      </c>
      <c r="AG144" s="419">
        <v>60.62794349</v>
      </c>
      <c r="AH144" s="419"/>
      <c r="AI144" s="418">
        <v>43968</v>
      </c>
      <c r="AJ144" s="419">
        <v>26.943201070000001</v>
      </c>
      <c r="AK144" s="419"/>
      <c r="AL144" s="418">
        <v>43959</v>
      </c>
      <c r="AM144" s="419">
        <v>78.809969580000001</v>
      </c>
      <c r="AN144" s="419"/>
      <c r="AO144" s="418">
        <v>43965</v>
      </c>
      <c r="AP144" s="419">
        <v>58.158369110000002</v>
      </c>
      <c r="AQ144" s="419"/>
      <c r="AR144" s="418">
        <v>43968</v>
      </c>
      <c r="AS144" s="419">
        <v>30.05453846</v>
      </c>
      <c r="AT144" s="419"/>
      <c r="AU144" s="418">
        <v>43969</v>
      </c>
      <c r="AV144" s="419">
        <v>43.374043610000001</v>
      </c>
      <c r="AW144" s="419"/>
      <c r="AX144" s="418">
        <v>43967</v>
      </c>
      <c r="AY144" s="419">
        <v>32.753026310000003</v>
      </c>
      <c r="AZ144" s="419"/>
      <c r="BA144" s="418">
        <v>43967</v>
      </c>
      <c r="BB144" s="419">
        <v>50.446522819999998</v>
      </c>
      <c r="BC144" s="419"/>
      <c r="BD144" s="418">
        <v>43965</v>
      </c>
      <c r="BE144" s="419">
        <v>75.904608089999996</v>
      </c>
      <c r="BF144" s="419"/>
      <c r="BG144" s="418">
        <v>43964</v>
      </c>
      <c r="BH144" s="419">
        <v>65.195195080000005</v>
      </c>
      <c r="BI144" s="419"/>
      <c r="BJ144" s="418">
        <v>43962</v>
      </c>
      <c r="BK144" s="419">
        <v>63.29846818</v>
      </c>
      <c r="BL144" s="419"/>
      <c r="BM144" s="418">
        <v>43962</v>
      </c>
      <c r="BN144" s="419">
        <v>65.604433729999997</v>
      </c>
      <c r="BO144" s="419"/>
      <c r="BP144" s="418">
        <v>43968</v>
      </c>
      <c r="BQ144" s="419">
        <v>42.091901849999999</v>
      </c>
      <c r="BR144" s="419"/>
      <c r="BS144" s="418">
        <v>43967</v>
      </c>
      <c r="BT144" s="419">
        <v>34.421465490000003</v>
      </c>
      <c r="BU144" s="419"/>
      <c r="BV144" s="418">
        <v>43968</v>
      </c>
      <c r="BW144" s="419">
        <v>31.12864321</v>
      </c>
      <c r="BX144" s="419"/>
      <c r="BY144" s="418">
        <v>43976</v>
      </c>
      <c r="BZ144" s="419">
        <v>35.571645619999998</v>
      </c>
      <c r="CA144" s="419"/>
      <c r="CB144" s="418">
        <v>43980</v>
      </c>
      <c r="CC144" s="419">
        <v>49.39267624</v>
      </c>
      <c r="CD144" s="419"/>
      <c r="CE144" s="418">
        <v>43975</v>
      </c>
      <c r="CF144" s="419">
        <v>26.266566300000001</v>
      </c>
      <c r="CG144" s="419"/>
      <c r="CH144" s="418">
        <v>43978</v>
      </c>
      <c r="CI144" s="419">
        <v>33.079311330000003</v>
      </c>
      <c r="CJ144" s="419"/>
      <c r="CK144" s="418">
        <v>43975</v>
      </c>
      <c r="CL144" s="419">
        <v>69.903960780000006</v>
      </c>
      <c r="CM144" s="419"/>
      <c r="CN144" s="418">
        <v>43969</v>
      </c>
      <c r="CO144" s="419">
        <v>79.277937649999998</v>
      </c>
      <c r="CP144" s="419"/>
      <c r="CQ144" s="418">
        <v>43975</v>
      </c>
      <c r="CR144" s="419">
        <v>52.60736069</v>
      </c>
      <c r="CS144" s="419"/>
      <c r="CT144" s="418">
        <v>43977</v>
      </c>
      <c r="CU144" s="419">
        <v>48.635499520000003</v>
      </c>
      <c r="CV144" s="419"/>
      <c r="CW144" s="418">
        <v>43971</v>
      </c>
      <c r="CX144" s="419">
        <v>70.079817509999998</v>
      </c>
      <c r="CY144" s="419"/>
      <c r="CZ144" s="418">
        <v>43976</v>
      </c>
      <c r="DA144" s="419">
        <v>39.642304789999997</v>
      </c>
      <c r="DB144" s="419"/>
      <c r="DC144" s="418">
        <v>43978</v>
      </c>
      <c r="DD144" s="419">
        <v>45.120714319999998</v>
      </c>
      <c r="DE144" s="419"/>
      <c r="DF144" s="418">
        <v>43979</v>
      </c>
      <c r="DG144" s="419">
        <v>34.319704270000003</v>
      </c>
      <c r="DH144" s="419"/>
      <c r="DI144" s="418">
        <v>43973</v>
      </c>
      <c r="DJ144" s="419">
        <v>75.109444069999995</v>
      </c>
      <c r="DK144" s="419"/>
      <c r="DL144" s="418">
        <v>43976</v>
      </c>
      <c r="DM144" s="419">
        <v>74.179741120000003</v>
      </c>
      <c r="DN144" s="419"/>
      <c r="DO144" s="418">
        <v>43979</v>
      </c>
      <c r="DP144" s="419">
        <v>44.265511179999997</v>
      </c>
      <c r="DQ144" s="419"/>
      <c r="DR144" s="418">
        <v>43979</v>
      </c>
      <c r="DS144" s="419">
        <v>23.158652530000001</v>
      </c>
      <c r="DT144" s="419"/>
      <c r="DU144" s="418">
        <v>43980</v>
      </c>
      <c r="DV144" s="419">
        <v>27.27841969</v>
      </c>
      <c r="DW144" s="419"/>
      <c r="DX144" s="418">
        <v>43978</v>
      </c>
      <c r="DY144" s="419">
        <v>59.137328580000002</v>
      </c>
      <c r="DZ144" s="419"/>
      <c r="EA144" s="418">
        <v>43979</v>
      </c>
      <c r="EB144" s="419">
        <v>43.190893539999998</v>
      </c>
      <c r="EC144" s="419"/>
      <c r="ED144" s="418">
        <v>43977</v>
      </c>
      <c r="EE144" s="419">
        <v>58.157354099999999</v>
      </c>
      <c r="EF144" s="419"/>
      <c r="EG144" s="418">
        <v>43974</v>
      </c>
      <c r="EH144" s="419">
        <v>74.887848120000001</v>
      </c>
      <c r="EI144" s="419"/>
      <c r="EJ144" s="418">
        <v>43979</v>
      </c>
      <c r="EK144" s="419">
        <v>47.051418290000001</v>
      </c>
      <c r="EL144" s="419"/>
      <c r="EM144" s="418">
        <v>43976</v>
      </c>
      <c r="EN144" s="419">
        <v>64.559262840000002</v>
      </c>
      <c r="EO144" s="419"/>
      <c r="EP144" s="418">
        <v>43972</v>
      </c>
      <c r="EQ144" s="419">
        <v>57.136248309999999</v>
      </c>
      <c r="ER144" s="419"/>
      <c r="ES144" s="418">
        <v>43978</v>
      </c>
      <c r="ET144" s="419">
        <v>22.40284832</v>
      </c>
      <c r="EU144" s="9"/>
      <c r="EV144" s="9"/>
    </row>
    <row r="145" spans="2:152">
      <c r="B145" s="418">
        <v>43976</v>
      </c>
      <c r="C145" s="419">
        <v>35.595076890000001</v>
      </c>
      <c r="D145" s="419"/>
      <c r="E145" s="418">
        <v>43981</v>
      </c>
      <c r="F145" s="419">
        <v>40.917524</v>
      </c>
      <c r="G145" s="419"/>
      <c r="H145" s="418">
        <v>43984</v>
      </c>
      <c r="I145" s="419">
        <v>51.138018529999997</v>
      </c>
      <c r="J145" s="419"/>
      <c r="K145" s="418">
        <v>43970</v>
      </c>
      <c r="L145" s="419">
        <v>40.419345900000003</v>
      </c>
      <c r="M145" s="419"/>
      <c r="N145" s="418">
        <v>43982</v>
      </c>
      <c r="O145" s="419">
        <v>64.308476679999998</v>
      </c>
      <c r="P145" s="419"/>
      <c r="Q145" s="418">
        <v>43975</v>
      </c>
      <c r="R145" s="419">
        <v>65.845949970000007</v>
      </c>
      <c r="S145" s="419"/>
      <c r="T145" s="418">
        <v>43983</v>
      </c>
      <c r="U145" s="419">
        <v>77.05779502</v>
      </c>
      <c r="V145" s="419"/>
      <c r="W145" s="418">
        <v>43964</v>
      </c>
      <c r="X145" s="419">
        <v>65.901427889999994</v>
      </c>
      <c r="Y145" s="419"/>
      <c r="Z145" s="418">
        <v>43967</v>
      </c>
      <c r="AA145" s="419">
        <v>53.364661959999999</v>
      </c>
      <c r="AB145" s="419"/>
      <c r="AC145" s="418">
        <v>43969</v>
      </c>
      <c r="AD145" s="419">
        <v>47.249156900000003</v>
      </c>
      <c r="AE145" s="419"/>
      <c r="AF145" s="418">
        <v>43963</v>
      </c>
      <c r="AG145" s="419">
        <v>60.629010039999997</v>
      </c>
      <c r="AH145" s="419"/>
      <c r="AI145" s="418">
        <v>43969</v>
      </c>
      <c r="AJ145" s="419">
        <v>27.020439190000001</v>
      </c>
      <c r="AK145" s="419"/>
      <c r="AL145" s="418">
        <v>43960</v>
      </c>
      <c r="AM145" s="419">
        <v>79.296243380000007</v>
      </c>
      <c r="AN145" s="419"/>
      <c r="AO145" s="418">
        <v>43966</v>
      </c>
      <c r="AP145" s="419">
        <v>57.233870430000003</v>
      </c>
      <c r="AQ145" s="419"/>
      <c r="AR145" s="418">
        <v>43969</v>
      </c>
      <c r="AS145" s="419">
        <v>29.74715385</v>
      </c>
      <c r="AT145" s="419"/>
      <c r="AU145" s="418">
        <v>43970</v>
      </c>
      <c r="AV145" s="419">
        <v>43.48951331</v>
      </c>
      <c r="AW145" s="419"/>
      <c r="AX145" s="418">
        <v>43968</v>
      </c>
      <c r="AY145" s="419">
        <v>32.366093360000001</v>
      </c>
      <c r="AZ145" s="419"/>
      <c r="BA145" s="418">
        <v>43968</v>
      </c>
      <c r="BB145" s="419">
        <v>50.253078840000001</v>
      </c>
      <c r="BC145" s="419"/>
      <c r="BD145" s="418">
        <v>43966</v>
      </c>
      <c r="BE145" s="419">
        <v>76.441466629999994</v>
      </c>
      <c r="BF145" s="419"/>
      <c r="BG145" s="418">
        <v>43965</v>
      </c>
      <c r="BH145" s="419">
        <v>65.194452850000005</v>
      </c>
      <c r="BI145" s="419"/>
      <c r="BJ145" s="418">
        <v>43963</v>
      </c>
      <c r="BK145" s="419">
        <v>64.451285029999994</v>
      </c>
      <c r="BL145" s="419"/>
      <c r="BM145" s="418">
        <v>43963</v>
      </c>
      <c r="BN145" s="419">
        <v>65.411855419999995</v>
      </c>
      <c r="BO145" s="419"/>
      <c r="BP145" s="418">
        <v>43969</v>
      </c>
      <c r="BQ145" s="419">
        <v>41.74401503</v>
      </c>
      <c r="BR145" s="419"/>
      <c r="BS145" s="418">
        <v>43968</v>
      </c>
      <c r="BT145" s="419">
        <v>34.500031890000002</v>
      </c>
      <c r="BU145" s="419"/>
      <c r="BV145" s="418">
        <v>43969</v>
      </c>
      <c r="BW145" s="419">
        <v>30.743744209999999</v>
      </c>
      <c r="BX145" s="419"/>
      <c r="BY145" s="418">
        <v>43977</v>
      </c>
      <c r="BZ145" s="419">
        <v>36.265166280000003</v>
      </c>
      <c r="CA145" s="419"/>
      <c r="CB145" s="418">
        <v>43981</v>
      </c>
      <c r="CC145" s="419">
        <v>49.391010809999997</v>
      </c>
      <c r="CD145" s="419"/>
      <c r="CE145" s="418">
        <v>43976</v>
      </c>
      <c r="CF145" s="419">
        <v>26.628875480000001</v>
      </c>
      <c r="CG145" s="419"/>
      <c r="CH145" s="418">
        <v>43979</v>
      </c>
      <c r="CI145" s="419">
        <v>33.605853150000002</v>
      </c>
      <c r="CJ145" s="419"/>
      <c r="CK145" s="418">
        <v>43976</v>
      </c>
      <c r="CL145" s="419">
        <v>69.652055570000002</v>
      </c>
      <c r="CM145" s="419"/>
      <c r="CN145" s="418">
        <v>43970</v>
      </c>
      <c r="CO145" s="419">
        <v>78.4188288</v>
      </c>
      <c r="CP145" s="419"/>
      <c r="CQ145" s="418">
        <v>43976</v>
      </c>
      <c r="CR145" s="419">
        <v>53.246892330000001</v>
      </c>
      <c r="CS145" s="419"/>
      <c r="CT145" s="418">
        <v>43978</v>
      </c>
      <c r="CU145" s="419">
        <v>49.353628669999999</v>
      </c>
      <c r="CV145" s="419"/>
      <c r="CW145" s="418">
        <v>43972</v>
      </c>
      <c r="CX145" s="419">
        <v>70.302014760000006</v>
      </c>
      <c r="CY145" s="419"/>
      <c r="CZ145" s="418">
        <v>43977</v>
      </c>
      <c r="DA145" s="419">
        <v>39.919970419999999</v>
      </c>
      <c r="DB145" s="419"/>
      <c r="DC145" s="418">
        <v>43979</v>
      </c>
      <c r="DD145" s="419">
        <v>44.731905699999999</v>
      </c>
      <c r="DE145" s="419"/>
      <c r="DF145" s="418">
        <v>43980</v>
      </c>
      <c r="DG145" s="419">
        <v>33.793162449999997</v>
      </c>
      <c r="DH145" s="419"/>
      <c r="DI145" s="418">
        <v>43974</v>
      </c>
      <c r="DJ145" s="419">
        <v>74.887848120000001</v>
      </c>
      <c r="DK145" s="419"/>
      <c r="DL145" s="418">
        <v>43977</v>
      </c>
      <c r="DM145" s="419">
        <v>74.068951970000001</v>
      </c>
      <c r="DN145" s="419"/>
      <c r="DO145" s="418">
        <v>43980</v>
      </c>
      <c r="DP145" s="419">
        <v>44.430876329999997</v>
      </c>
      <c r="DQ145" s="419"/>
      <c r="DR145" s="418">
        <v>43980</v>
      </c>
      <c r="DS145" s="419">
        <v>23.54561279</v>
      </c>
      <c r="DT145" s="419"/>
      <c r="DU145" s="418">
        <v>43981</v>
      </c>
      <c r="DV145" s="419">
        <v>26.89006925</v>
      </c>
      <c r="DW145" s="419"/>
      <c r="DX145" s="418">
        <v>43979</v>
      </c>
      <c r="DY145" s="419">
        <v>58.987579680000003</v>
      </c>
      <c r="DZ145" s="419"/>
      <c r="EA145" s="418">
        <v>43980</v>
      </c>
      <c r="EB145" s="419">
        <v>44.017966999999999</v>
      </c>
      <c r="EC145" s="419"/>
      <c r="ED145" s="418">
        <v>43978</v>
      </c>
      <c r="EE145" s="419">
        <v>58.600546000000001</v>
      </c>
      <c r="EF145" s="419"/>
      <c r="EG145" s="418">
        <v>43975</v>
      </c>
      <c r="EH145" s="419">
        <v>74.527754709999996</v>
      </c>
      <c r="EI145" s="419"/>
      <c r="EJ145" s="418">
        <v>43980</v>
      </c>
      <c r="EK145" s="419">
        <v>46.581445559999999</v>
      </c>
      <c r="EL145" s="419"/>
      <c r="EM145" s="418">
        <v>43977</v>
      </c>
      <c r="EN145" s="419">
        <v>64.559262840000002</v>
      </c>
      <c r="EO145" s="419"/>
      <c r="EP145" s="418">
        <v>43973</v>
      </c>
      <c r="EQ145" s="419">
        <v>56.918815299999999</v>
      </c>
      <c r="ER145" s="419"/>
      <c r="ES145" s="418">
        <v>43979</v>
      </c>
      <c r="ET145" s="419">
        <v>22.980125040000001</v>
      </c>
      <c r="EU145" s="9"/>
      <c r="EV145" s="9"/>
    </row>
    <row r="146" spans="2:152">
      <c r="B146" s="418">
        <v>43977</v>
      </c>
      <c r="C146" s="419">
        <v>34.82815978</v>
      </c>
      <c r="D146" s="419"/>
      <c r="E146" s="418">
        <v>43982</v>
      </c>
      <c r="F146" s="419">
        <v>41.150957220000002</v>
      </c>
      <c r="G146" s="419"/>
      <c r="H146" s="418">
        <v>43985</v>
      </c>
      <c r="I146" s="419">
        <v>51.025071709999999</v>
      </c>
      <c r="J146" s="419"/>
      <c r="K146" s="418">
        <v>43971</v>
      </c>
      <c r="L146" s="419">
        <v>40.575720619999998</v>
      </c>
      <c r="M146" s="419"/>
      <c r="N146" s="418">
        <v>43983</v>
      </c>
      <c r="O146" s="419">
        <v>64.805388600000001</v>
      </c>
      <c r="P146" s="419"/>
      <c r="Q146" s="418">
        <v>43976</v>
      </c>
      <c r="R146" s="419">
        <v>66.760078160000006</v>
      </c>
      <c r="S146" s="419"/>
      <c r="T146" s="418">
        <v>43985</v>
      </c>
      <c r="U146" s="419">
        <v>77.702639099999999</v>
      </c>
      <c r="V146" s="419"/>
      <c r="W146" s="418">
        <v>43965</v>
      </c>
      <c r="X146" s="419">
        <v>66.016284310000003</v>
      </c>
      <c r="Y146" s="419"/>
      <c r="Z146" s="418">
        <v>43968</v>
      </c>
      <c r="AA146" s="419">
        <v>53.255384479999996</v>
      </c>
      <c r="AB146" s="419"/>
      <c r="AC146" s="418">
        <v>43970</v>
      </c>
      <c r="AD146" s="419">
        <v>46.861736389999997</v>
      </c>
      <c r="AE146" s="419"/>
      <c r="AF146" s="418">
        <v>43964</v>
      </c>
      <c r="AG146" s="419">
        <v>60.630076580000001</v>
      </c>
      <c r="AH146" s="419"/>
      <c r="AI146" s="418">
        <v>43970</v>
      </c>
      <c r="AJ146" s="419">
        <v>27.136296380000001</v>
      </c>
      <c r="AK146" s="419"/>
      <c r="AL146" s="418">
        <v>43961</v>
      </c>
      <c r="AM146" s="419">
        <v>79.728486759999996</v>
      </c>
      <c r="AN146" s="419"/>
      <c r="AO146" s="418">
        <v>43966</v>
      </c>
      <c r="AP146" s="419">
        <v>56.186494340000003</v>
      </c>
      <c r="AQ146" s="419"/>
      <c r="AR146" s="418">
        <v>43970</v>
      </c>
      <c r="AS146" s="419">
        <v>29.555038459999999</v>
      </c>
      <c r="AT146" s="419"/>
      <c r="AU146" s="418">
        <v>43971</v>
      </c>
      <c r="AV146" s="419">
        <v>43.566493110000003</v>
      </c>
      <c r="AW146" s="419"/>
      <c r="AX146" s="418">
        <v>43969</v>
      </c>
      <c r="AY146" s="419">
        <v>32.056398379999997</v>
      </c>
      <c r="AZ146" s="419"/>
      <c r="BA146" s="418">
        <v>43968</v>
      </c>
      <c r="BB146" s="419">
        <v>50.098323649999998</v>
      </c>
      <c r="BC146" s="419"/>
      <c r="BD146" s="418">
        <v>43967</v>
      </c>
      <c r="BE146" s="419">
        <v>76.74778671</v>
      </c>
      <c r="BF146" s="419"/>
      <c r="BG146" s="418">
        <v>43966</v>
      </c>
      <c r="BH146" s="419">
        <v>65.193710620000004</v>
      </c>
      <c r="BI146" s="419"/>
      <c r="BJ146" s="418">
        <v>43964</v>
      </c>
      <c r="BK146" s="419">
        <v>65.757851950000003</v>
      </c>
      <c r="BL146" s="419"/>
      <c r="BM146" s="418">
        <v>43964</v>
      </c>
      <c r="BN146" s="419">
        <v>65.142245779999996</v>
      </c>
      <c r="BO146" s="419"/>
      <c r="BP146" s="418">
        <v>43970</v>
      </c>
      <c r="BQ146" s="419">
        <v>41.588577720000004</v>
      </c>
      <c r="BR146" s="419"/>
      <c r="BS146" s="418">
        <v>43969</v>
      </c>
      <c r="BT146" s="419">
        <v>34.808767889999999</v>
      </c>
      <c r="BU146" s="419"/>
      <c r="BV146" s="418">
        <v>43970</v>
      </c>
      <c r="BW146" s="419">
        <v>30.435825019999999</v>
      </c>
      <c r="BX146" s="419"/>
      <c r="BY146" s="418">
        <v>43978</v>
      </c>
      <c r="BZ146" s="419">
        <v>37.014168599999998</v>
      </c>
      <c r="CA146" s="419"/>
      <c r="CB146" s="418">
        <v>43982</v>
      </c>
      <c r="CC146" s="419">
        <v>49.444770839999997</v>
      </c>
      <c r="CD146" s="419"/>
      <c r="CE146" s="418">
        <v>43977</v>
      </c>
      <c r="CF146" s="419">
        <v>26.991184659999998</v>
      </c>
      <c r="CG146" s="419"/>
      <c r="CH146" s="418">
        <v>43980</v>
      </c>
      <c r="CI146" s="419">
        <v>34.21553316</v>
      </c>
      <c r="CJ146" s="419"/>
      <c r="CK146" s="418">
        <v>43977</v>
      </c>
      <c r="CL146" s="419">
        <v>69.427863090000002</v>
      </c>
      <c r="CM146" s="419"/>
      <c r="CN146" s="418">
        <v>43971</v>
      </c>
      <c r="CO146" s="419">
        <v>77.365574210000005</v>
      </c>
      <c r="CP146" s="419"/>
      <c r="CQ146" s="418">
        <v>43977</v>
      </c>
      <c r="CR146" s="419">
        <v>53.96984114</v>
      </c>
      <c r="CS146" s="419"/>
      <c r="CT146" s="418">
        <v>43979</v>
      </c>
      <c r="CU146" s="419">
        <v>50.154618880000001</v>
      </c>
      <c r="CV146" s="419"/>
      <c r="CW146" s="418">
        <v>43973</v>
      </c>
      <c r="CX146" s="419">
        <v>70.774183899999997</v>
      </c>
      <c r="CY146" s="419"/>
      <c r="CZ146" s="418">
        <v>43978</v>
      </c>
      <c r="DA146" s="419">
        <v>40.114544289999998</v>
      </c>
      <c r="DB146" s="419"/>
      <c r="DC146" s="418">
        <v>43980</v>
      </c>
      <c r="DD146" s="419">
        <v>44.564798449999998</v>
      </c>
      <c r="DE146" s="419"/>
      <c r="DF146" s="418">
        <v>43981</v>
      </c>
      <c r="DG146" s="419">
        <v>33.5437479</v>
      </c>
      <c r="DH146" s="419"/>
      <c r="DI146" s="418">
        <v>43975</v>
      </c>
      <c r="DJ146" s="419">
        <v>74.5554542</v>
      </c>
      <c r="DK146" s="419"/>
      <c r="DL146" s="418">
        <v>43978</v>
      </c>
      <c r="DM146" s="419">
        <v>74.041254679999994</v>
      </c>
      <c r="DN146" s="419"/>
      <c r="DO146" s="418">
        <v>43981</v>
      </c>
      <c r="DP146" s="419">
        <v>44.402345019999998</v>
      </c>
      <c r="DQ146" s="419"/>
      <c r="DR146" s="418">
        <v>43981</v>
      </c>
      <c r="DS146" s="419">
        <v>23.987972129999999</v>
      </c>
      <c r="DT146" s="419"/>
      <c r="DU146" s="418">
        <v>43982</v>
      </c>
      <c r="DV146" s="419">
        <v>26.50171881</v>
      </c>
      <c r="DW146" s="419"/>
      <c r="DX146" s="418">
        <v>43980</v>
      </c>
      <c r="DY146" s="419">
        <v>58.787914489999999</v>
      </c>
      <c r="DZ146" s="419"/>
      <c r="EA146" s="418">
        <v>43981</v>
      </c>
      <c r="EB146" s="419">
        <v>44.679790490000002</v>
      </c>
      <c r="EC146" s="419"/>
      <c r="ED146" s="418">
        <v>43979</v>
      </c>
      <c r="EE146" s="419">
        <v>59.07143739</v>
      </c>
      <c r="EF146" s="419"/>
      <c r="EG146" s="418">
        <v>43976</v>
      </c>
      <c r="EH146" s="419">
        <v>74.306158760000002</v>
      </c>
      <c r="EI146" s="419"/>
      <c r="EJ146" s="418">
        <v>43981</v>
      </c>
      <c r="EK146" s="419">
        <v>46.194531650000002</v>
      </c>
      <c r="EL146" s="419"/>
      <c r="EM146" s="418">
        <v>43978</v>
      </c>
      <c r="EN146" s="419">
        <v>64.559262840000002</v>
      </c>
      <c r="EO146" s="419"/>
      <c r="EP146" s="418">
        <v>43974</v>
      </c>
      <c r="EQ146" s="419">
        <v>56.917988340000001</v>
      </c>
      <c r="ER146" s="419"/>
      <c r="ES146" s="418">
        <v>43980</v>
      </c>
      <c r="ET146" s="419">
        <v>23.529847019999998</v>
      </c>
      <c r="EU146" s="9"/>
      <c r="EV146" s="9"/>
    </row>
    <row r="147" spans="2:152">
      <c r="B147" s="418">
        <v>43978</v>
      </c>
      <c r="C147" s="419">
        <v>34.083472149999999</v>
      </c>
      <c r="D147" s="419"/>
      <c r="E147" s="418">
        <v>43983</v>
      </c>
      <c r="F147" s="419">
        <v>41.37271878</v>
      </c>
      <c r="G147" s="419"/>
      <c r="H147" s="418">
        <v>43986</v>
      </c>
      <c r="I147" s="419">
        <v>50.924674539999998</v>
      </c>
      <c r="J147" s="419"/>
      <c r="K147" s="418">
        <v>43972</v>
      </c>
      <c r="L147" s="419">
        <v>40.616075389999999</v>
      </c>
      <c r="M147" s="419"/>
      <c r="N147" s="418">
        <v>43984</v>
      </c>
      <c r="O147" s="419">
        <v>65.136663209999995</v>
      </c>
      <c r="P147" s="419"/>
      <c r="Q147" s="418">
        <v>43977</v>
      </c>
      <c r="R147" s="419">
        <v>67.587146509999997</v>
      </c>
      <c r="S147" s="419"/>
      <c r="T147" s="418">
        <v>43986</v>
      </c>
      <c r="U147" s="419">
        <v>78.347483179999998</v>
      </c>
      <c r="V147" s="419"/>
      <c r="W147" s="418">
        <v>43966</v>
      </c>
      <c r="X147" s="419">
        <v>66.053976789999993</v>
      </c>
      <c r="Y147" s="419"/>
      <c r="Z147" s="418">
        <v>43969</v>
      </c>
      <c r="AA147" s="419">
        <v>53.109681170000002</v>
      </c>
      <c r="AB147" s="419"/>
      <c r="AC147" s="418">
        <v>43971</v>
      </c>
      <c r="AD147" s="419">
        <v>46.512844819999998</v>
      </c>
      <c r="AE147" s="419"/>
      <c r="AF147" s="418">
        <v>43965</v>
      </c>
      <c r="AG147" s="419">
        <v>60.5926142</v>
      </c>
      <c r="AH147" s="419"/>
      <c r="AI147" s="418">
        <v>43971</v>
      </c>
      <c r="AJ147" s="419">
        <v>27.329391680000001</v>
      </c>
      <c r="AK147" s="419"/>
      <c r="AL147" s="418">
        <v>43962</v>
      </c>
      <c r="AM147" s="419">
        <v>80.133714929999996</v>
      </c>
      <c r="AN147" s="419"/>
      <c r="AO147" s="418">
        <v>43967</v>
      </c>
      <c r="AP147" s="419">
        <v>55.508448360000003</v>
      </c>
      <c r="AQ147" s="419"/>
      <c r="AR147" s="418">
        <v>43971</v>
      </c>
      <c r="AS147" s="419">
        <v>29.478192310000001</v>
      </c>
      <c r="AT147" s="419"/>
      <c r="AU147" s="418">
        <v>43972</v>
      </c>
      <c r="AV147" s="419">
        <v>43.758942609999998</v>
      </c>
      <c r="AW147" s="419"/>
      <c r="AX147" s="418">
        <v>43970</v>
      </c>
      <c r="AY147" s="419">
        <v>31.785322390000001</v>
      </c>
      <c r="AZ147" s="419"/>
      <c r="BA147" s="418">
        <v>43969</v>
      </c>
      <c r="BB147" s="419">
        <v>50.02094606</v>
      </c>
      <c r="BC147" s="419"/>
      <c r="BD147" s="418">
        <v>43968</v>
      </c>
      <c r="BE147" s="419">
        <v>76.785145249999999</v>
      </c>
      <c r="BF147" s="419"/>
      <c r="BG147" s="418">
        <v>43967</v>
      </c>
      <c r="BH147" s="419">
        <v>65.347444940000003</v>
      </c>
      <c r="BI147" s="419"/>
      <c r="BJ147" s="418">
        <v>43964</v>
      </c>
      <c r="BK147" s="419">
        <v>66.925807950000006</v>
      </c>
      <c r="BL147" s="419"/>
      <c r="BM147" s="418">
        <v>43965</v>
      </c>
      <c r="BN147" s="419">
        <v>64.795604819999994</v>
      </c>
      <c r="BO147" s="419"/>
      <c r="BP147" s="418">
        <v>43971</v>
      </c>
      <c r="BQ147" s="419">
        <v>41.5871</v>
      </c>
      <c r="BR147" s="419"/>
      <c r="BS147" s="418">
        <v>43970</v>
      </c>
      <c r="BT147" s="419">
        <v>35.155865489999996</v>
      </c>
      <c r="BU147" s="419"/>
      <c r="BV147" s="418">
        <v>43971</v>
      </c>
      <c r="BW147" s="419">
        <v>30.243375520000001</v>
      </c>
      <c r="BX147" s="419"/>
      <c r="BY147" s="418">
        <v>43979</v>
      </c>
      <c r="BZ147" s="419">
        <v>37.73543008</v>
      </c>
      <c r="CA147" s="419"/>
      <c r="CB147" s="418">
        <v>43983</v>
      </c>
      <c r="CC147" s="419">
        <v>49.52624359</v>
      </c>
      <c r="CD147" s="419"/>
      <c r="CE147" s="418">
        <v>43978</v>
      </c>
      <c r="CF147" s="419">
        <v>27.492522180000002</v>
      </c>
      <c r="CG147" s="419"/>
      <c r="CH147" s="418">
        <v>43981</v>
      </c>
      <c r="CI147" s="419">
        <v>34.825213169999998</v>
      </c>
      <c r="CJ147" s="419"/>
      <c r="CK147" s="418">
        <v>43978</v>
      </c>
      <c r="CL147" s="419">
        <v>69.369946979999995</v>
      </c>
      <c r="CM147" s="419"/>
      <c r="CN147" s="418">
        <v>43972</v>
      </c>
      <c r="CO147" s="419">
        <v>76.312319619999997</v>
      </c>
      <c r="CP147" s="419"/>
      <c r="CQ147" s="418">
        <v>43978</v>
      </c>
      <c r="CR147" s="419">
        <v>54.776207120000002</v>
      </c>
      <c r="CS147" s="419"/>
      <c r="CT147" s="418">
        <v>43980</v>
      </c>
      <c r="CU147" s="419">
        <v>50.927988740000004</v>
      </c>
      <c r="CV147" s="419"/>
      <c r="CW147" s="418">
        <v>43974</v>
      </c>
      <c r="CX147" s="419">
        <v>71.413000980000007</v>
      </c>
      <c r="CY147" s="419"/>
      <c r="CZ147" s="418">
        <v>43979</v>
      </c>
      <c r="DA147" s="419">
        <v>40.253723669999999</v>
      </c>
      <c r="DB147" s="419"/>
      <c r="DC147" s="418">
        <v>43981</v>
      </c>
      <c r="DD147" s="419">
        <v>44.369978529999997</v>
      </c>
      <c r="DE147" s="419"/>
      <c r="DF147" s="418">
        <v>43982</v>
      </c>
      <c r="DG147" s="419">
        <v>33.46060971</v>
      </c>
      <c r="DH147" s="419"/>
      <c r="DI147" s="418">
        <v>43976</v>
      </c>
      <c r="DJ147" s="419">
        <v>74.389257240000006</v>
      </c>
      <c r="DK147" s="419"/>
      <c r="DL147" s="418">
        <v>43979</v>
      </c>
      <c r="DM147" s="419">
        <v>74.152043829999997</v>
      </c>
      <c r="DN147" s="419"/>
      <c r="DO147" s="418">
        <v>43982</v>
      </c>
      <c r="DP147" s="419">
        <v>44.37381371</v>
      </c>
      <c r="DQ147" s="419"/>
      <c r="DR147" s="418">
        <v>43982</v>
      </c>
      <c r="DS147" s="419">
        <v>24.51343009</v>
      </c>
      <c r="DT147" s="419"/>
      <c r="DU147" s="418">
        <v>43983</v>
      </c>
      <c r="DV147" s="419">
        <v>26.22480457</v>
      </c>
      <c r="DW147" s="419"/>
      <c r="DX147" s="418">
        <v>43981</v>
      </c>
      <c r="DY147" s="419">
        <v>58.63816559</v>
      </c>
      <c r="DZ147" s="419"/>
      <c r="EA147" s="418">
        <v>43982</v>
      </c>
      <c r="EB147" s="419">
        <v>45.314072320000001</v>
      </c>
      <c r="EC147" s="419"/>
      <c r="ED147" s="418">
        <v>43980</v>
      </c>
      <c r="EE147" s="419">
        <v>59.570028270000002</v>
      </c>
      <c r="EF147" s="419"/>
      <c r="EG147" s="418">
        <v>43977</v>
      </c>
      <c r="EH147" s="419">
        <v>74.167661300000006</v>
      </c>
      <c r="EI147" s="419"/>
      <c r="EJ147" s="418">
        <v>43982</v>
      </c>
      <c r="EK147" s="419">
        <v>45.918362819999999</v>
      </c>
      <c r="EL147" s="419"/>
      <c r="EM147" s="418">
        <v>43979</v>
      </c>
      <c r="EN147" s="419">
        <v>64.559262840000002</v>
      </c>
      <c r="EO147" s="419"/>
      <c r="EP147" s="418">
        <v>43975</v>
      </c>
      <c r="EQ147" s="419">
        <v>57.00002258</v>
      </c>
      <c r="ER147" s="419"/>
      <c r="ES147" s="418">
        <v>43981</v>
      </c>
      <c r="ET147" s="419">
        <v>24.024459499999999</v>
      </c>
      <c r="EU147" s="9"/>
      <c r="EV147" s="9"/>
    </row>
    <row r="148" spans="2:152">
      <c r="B148" s="418">
        <v>43979</v>
      </c>
      <c r="C148" s="419">
        <v>33.449931929999998</v>
      </c>
      <c r="D148" s="419"/>
      <c r="E148" s="418">
        <v>43984</v>
      </c>
      <c r="F148" s="419">
        <v>41.693689450000001</v>
      </c>
      <c r="G148" s="419"/>
      <c r="H148" s="418">
        <v>43987</v>
      </c>
      <c r="I148" s="419">
        <v>50.673681600000002</v>
      </c>
      <c r="J148" s="419"/>
      <c r="K148" s="418">
        <v>43973</v>
      </c>
      <c r="L148" s="419">
        <v>40.484922390000001</v>
      </c>
      <c r="M148" s="419"/>
      <c r="N148" s="418">
        <v>43985</v>
      </c>
      <c r="O148" s="419">
        <v>65.385119169999996</v>
      </c>
      <c r="P148" s="419"/>
      <c r="Q148" s="418">
        <v>43978</v>
      </c>
      <c r="R148" s="419">
        <v>68.370684960000006</v>
      </c>
      <c r="S148" s="419"/>
      <c r="T148" s="418">
        <v>43987</v>
      </c>
      <c r="U148" s="419">
        <v>79.053846440000001</v>
      </c>
      <c r="V148" s="419"/>
      <c r="W148" s="418">
        <v>43966</v>
      </c>
      <c r="X148" s="419">
        <v>66.168833210000003</v>
      </c>
      <c r="Y148" s="419"/>
      <c r="Z148" s="418">
        <v>43970</v>
      </c>
      <c r="AA148" s="419">
        <v>53.000403689999999</v>
      </c>
      <c r="AB148" s="419"/>
      <c r="AC148" s="418">
        <v>43972</v>
      </c>
      <c r="AD148" s="419">
        <v>46.279540019999999</v>
      </c>
      <c r="AE148" s="419"/>
      <c r="AF148" s="418">
        <v>43965</v>
      </c>
      <c r="AG148" s="419">
        <v>60.439565039999998</v>
      </c>
      <c r="AH148" s="419"/>
      <c r="AI148" s="418">
        <v>43972</v>
      </c>
      <c r="AJ148" s="419">
        <v>27.483867920000002</v>
      </c>
      <c r="AK148" s="419"/>
      <c r="AL148" s="418">
        <v>43963</v>
      </c>
      <c r="AM148" s="419">
        <v>80.457897459999998</v>
      </c>
      <c r="AN148" s="419"/>
      <c r="AO148" s="418">
        <v>43968</v>
      </c>
      <c r="AP148" s="419">
        <v>54.414538550000003</v>
      </c>
      <c r="AQ148" s="419"/>
      <c r="AR148" s="418">
        <v>43972</v>
      </c>
      <c r="AS148" s="419">
        <v>29.516615380000001</v>
      </c>
      <c r="AT148" s="419"/>
      <c r="AU148" s="418">
        <v>43973</v>
      </c>
      <c r="AV148" s="419">
        <v>43.912902209999999</v>
      </c>
      <c r="AW148" s="419"/>
      <c r="AX148" s="418">
        <v>43971</v>
      </c>
      <c r="AY148" s="419">
        <v>31.668722320000001</v>
      </c>
      <c r="AZ148" s="419"/>
      <c r="BA148" s="418">
        <v>43970</v>
      </c>
      <c r="BB148" s="419">
        <v>49.711435680000001</v>
      </c>
      <c r="BC148" s="419"/>
      <c r="BD148" s="418">
        <v>43969</v>
      </c>
      <c r="BE148" s="419">
        <v>76.707234569999997</v>
      </c>
      <c r="BF148" s="419"/>
      <c r="BG148" s="418">
        <v>43968</v>
      </c>
      <c r="BH148" s="419">
        <v>65.346702710000002</v>
      </c>
      <c r="BI148" s="419"/>
      <c r="BJ148" s="418">
        <v>43965</v>
      </c>
      <c r="BK148" s="419">
        <v>67.724801769999999</v>
      </c>
      <c r="BL148" s="419"/>
      <c r="BM148" s="418">
        <v>43966</v>
      </c>
      <c r="BN148" s="419">
        <v>64.410448189999997</v>
      </c>
      <c r="BO148" s="419"/>
      <c r="BP148" s="418">
        <v>43972</v>
      </c>
      <c r="BQ148" s="419">
        <v>41.585622280000003</v>
      </c>
      <c r="BR148" s="419"/>
      <c r="BS148" s="418">
        <v>43971</v>
      </c>
      <c r="BT148" s="419">
        <v>35.694771090000003</v>
      </c>
      <c r="BU148" s="419"/>
      <c r="BV148" s="418">
        <v>43972</v>
      </c>
      <c r="BW148" s="419">
        <v>30.166395720000001</v>
      </c>
      <c r="BX148" s="419"/>
      <c r="BY148" s="418">
        <v>43980</v>
      </c>
      <c r="BZ148" s="419">
        <v>38.484432400000003</v>
      </c>
      <c r="CA148" s="419"/>
      <c r="CB148" s="418">
        <v>43984</v>
      </c>
      <c r="CC148" s="419">
        <v>49.524578169999998</v>
      </c>
      <c r="CD148" s="419"/>
      <c r="CE148" s="418">
        <v>43979</v>
      </c>
      <c r="CF148" s="419">
        <v>27.993859700000002</v>
      </c>
      <c r="CG148" s="419"/>
      <c r="CH148" s="418">
        <v>43982</v>
      </c>
      <c r="CI148" s="419">
        <v>35.407180459999999</v>
      </c>
      <c r="CJ148" s="419"/>
      <c r="CK148" s="418">
        <v>43979</v>
      </c>
      <c r="CL148" s="419">
        <v>69.53373268</v>
      </c>
      <c r="CM148" s="419"/>
      <c r="CN148" s="418">
        <v>43973</v>
      </c>
      <c r="CO148" s="419">
        <v>75.259065030000002</v>
      </c>
      <c r="CP148" s="419"/>
      <c r="CQ148" s="418">
        <v>43979</v>
      </c>
      <c r="CR148" s="419">
        <v>55.554767380000001</v>
      </c>
      <c r="CS148" s="419"/>
      <c r="CT148" s="418">
        <v>43981</v>
      </c>
      <c r="CU148" s="419">
        <v>51.701358589999998</v>
      </c>
      <c r="CV148" s="419"/>
      <c r="CW148" s="418">
        <v>43975</v>
      </c>
      <c r="CX148" s="419">
        <v>72.051818060000002</v>
      </c>
      <c r="CY148" s="419"/>
      <c r="CZ148" s="418">
        <v>43980</v>
      </c>
      <c r="DA148" s="419">
        <v>40.448297549999999</v>
      </c>
      <c r="DB148" s="419"/>
      <c r="DC148" s="418">
        <v>43982</v>
      </c>
      <c r="DD148" s="419">
        <v>44.119733269999998</v>
      </c>
      <c r="DE148" s="419"/>
      <c r="DF148" s="418">
        <v>43983</v>
      </c>
      <c r="DG148" s="419">
        <v>33.432896980000002</v>
      </c>
      <c r="DH148" s="419"/>
      <c r="DI148" s="418">
        <v>43977</v>
      </c>
      <c r="DJ148" s="419">
        <v>74.001464330000005</v>
      </c>
      <c r="DK148" s="419"/>
      <c r="DL148" s="418">
        <v>43980</v>
      </c>
      <c r="DM148" s="419">
        <v>74.429016720000007</v>
      </c>
      <c r="DN148" s="419"/>
      <c r="DO148" s="418">
        <v>43983</v>
      </c>
      <c r="DP148" s="419">
        <v>43.985188979999997</v>
      </c>
      <c r="DQ148" s="419"/>
      <c r="DR148" s="418">
        <v>43983</v>
      </c>
      <c r="DS148" s="419">
        <v>25.038888060000001</v>
      </c>
      <c r="DT148" s="419"/>
      <c r="DU148" s="418">
        <v>43984</v>
      </c>
      <c r="DV148" s="419">
        <v>25.83645413</v>
      </c>
      <c r="DW148" s="419"/>
      <c r="DX148" s="418">
        <v>43982</v>
      </c>
      <c r="DY148" s="419">
        <v>58.388584100000003</v>
      </c>
      <c r="DZ148" s="419"/>
      <c r="EA148" s="418">
        <v>43983</v>
      </c>
      <c r="EB148" s="419">
        <v>45.81064585</v>
      </c>
      <c r="EC148" s="419"/>
      <c r="ED148" s="418">
        <v>43981</v>
      </c>
      <c r="EE148" s="419">
        <v>59.8747227</v>
      </c>
      <c r="EF148" s="419"/>
      <c r="EG148" s="418">
        <v>43978</v>
      </c>
      <c r="EH148" s="419">
        <v>74.223060279999999</v>
      </c>
      <c r="EI148" s="419"/>
      <c r="EJ148" s="418">
        <v>43983</v>
      </c>
      <c r="EK148" s="419">
        <v>45.891370440000003</v>
      </c>
      <c r="EL148" s="419"/>
      <c r="EM148" s="418">
        <v>43980</v>
      </c>
      <c r="EN148" s="419">
        <v>64.559262840000002</v>
      </c>
      <c r="EO148" s="419"/>
      <c r="EP148" s="418">
        <v>43976</v>
      </c>
      <c r="EQ148" s="419">
        <v>57.054436420000002</v>
      </c>
      <c r="ER148" s="419"/>
      <c r="ES148" s="418">
        <v>43982</v>
      </c>
      <c r="ET148" s="419">
        <v>24.436407750000001</v>
      </c>
      <c r="EU148" s="9"/>
      <c r="EV148" s="9"/>
    </row>
    <row r="149" spans="2:152">
      <c r="B149" s="418">
        <v>43980</v>
      </c>
      <c r="C149" s="419">
        <v>32.860850679999999</v>
      </c>
      <c r="D149" s="419"/>
      <c r="E149" s="418">
        <v>43985</v>
      </c>
      <c r="F149" s="419">
        <v>42.236421669999999</v>
      </c>
      <c r="G149" s="419"/>
      <c r="H149" s="418">
        <v>43989</v>
      </c>
      <c r="I149" s="419">
        <v>50.623483010000001</v>
      </c>
      <c r="J149" s="419"/>
      <c r="K149" s="418">
        <v>43973</v>
      </c>
      <c r="L149" s="419">
        <v>40.237749450000003</v>
      </c>
      <c r="M149" s="419"/>
      <c r="N149" s="418">
        <v>43986</v>
      </c>
      <c r="O149" s="419">
        <v>65.674984460000005</v>
      </c>
      <c r="P149" s="419"/>
      <c r="Q149" s="418">
        <v>43979</v>
      </c>
      <c r="R149" s="419">
        <v>69.023633660000002</v>
      </c>
      <c r="S149" s="419"/>
      <c r="T149" s="418">
        <v>43988</v>
      </c>
      <c r="U149" s="419">
        <v>79.637171350000003</v>
      </c>
      <c r="V149" s="419"/>
      <c r="W149" s="418">
        <v>43967</v>
      </c>
      <c r="X149" s="419">
        <v>66.167943710000003</v>
      </c>
      <c r="Y149" s="419"/>
      <c r="Z149" s="418">
        <v>43971</v>
      </c>
      <c r="AA149" s="419">
        <v>52.818274549999998</v>
      </c>
      <c r="AB149" s="419"/>
      <c r="AC149" s="418">
        <v>43973</v>
      </c>
      <c r="AD149" s="419">
        <v>46.084764139999997</v>
      </c>
      <c r="AE149" s="419"/>
      <c r="AF149" s="418">
        <v>43966</v>
      </c>
      <c r="AG149" s="419">
        <v>60.247986959999999</v>
      </c>
      <c r="AH149" s="419"/>
      <c r="AI149" s="418">
        <v>43973</v>
      </c>
      <c r="AJ149" s="419">
        <v>27.7928204</v>
      </c>
      <c r="AK149" s="419"/>
      <c r="AL149" s="418">
        <v>43964</v>
      </c>
      <c r="AM149" s="419">
        <v>80.782079999999993</v>
      </c>
      <c r="AN149" s="419"/>
      <c r="AO149" s="418">
        <v>43969</v>
      </c>
      <c r="AP149" s="419">
        <v>53.310512979999999</v>
      </c>
      <c r="AQ149" s="419"/>
      <c r="AR149" s="418">
        <v>43973</v>
      </c>
      <c r="AS149" s="419">
        <v>29.516615380000001</v>
      </c>
      <c r="AT149" s="419"/>
      <c r="AU149" s="418">
        <v>43974</v>
      </c>
      <c r="AV149" s="419">
        <v>44.105351710000001</v>
      </c>
      <c r="AW149" s="419"/>
      <c r="AX149" s="418">
        <v>43972</v>
      </c>
      <c r="AY149" s="419">
        <v>31.667979200000001</v>
      </c>
      <c r="AZ149" s="419"/>
      <c r="BA149" s="418">
        <v>43971</v>
      </c>
      <c r="BB149" s="419">
        <v>49.556680499999999</v>
      </c>
      <c r="BC149" s="419"/>
      <c r="BD149" s="418">
        <v>43970</v>
      </c>
      <c r="BE149" s="419">
        <v>76.475631570000004</v>
      </c>
      <c r="BF149" s="419"/>
      <c r="BG149" s="418">
        <v>43969</v>
      </c>
      <c r="BH149" s="419">
        <v>65.345960480000002</v>
      </c>
      <c r="BI149" s="419"/>
      <c r="BJ149" s="418">
        <v>43966</v>
      </c>
      <c r="BK149" s="419">
        <v>68.56204554</v>
      </c>
      <c r="BL149" s="419"/>
      <c r="BM149" s="418">
        <v>43966</v>
      </c>
      <c r="BN149" s="419">
        <v>63.948260240000003</v>
      </c>
      <c r="BO149" s="419"/>
      <c r="BP149" s="418">
        <v>43973</v>
      </c>
      <c r="BQ149" s="419">
        <v>41.584144569999999</v>
      </c>
      <c r="BR149" s="419"/>
      <c r="BS149" s="418">
        <v>43972</v>
      </c>
      <c r="BT149" s="419">
        <v>36.156953489999999</v>
      </c>
      <c r="BU149" s="419"/>
      <c r="BV149" s="418">
        <v>43973</v>
      </c>
      <c r="BW149" s="419">
        <v>30.050926019999999</v>
      </c>
      <c r="BX149" s="419"/>
      <c r="BY149" s="418">
        <v>43981</v>
      </c>
      <c r="BZ149" s="419">
        <v>39.150212230000001</v>
      </c>
      <c r="CA149" s="419"/>
      <c r="CB149" s="418">
        <v>43985</v>
      </c>
      <c r="CC149" s="419">
        <v>49.522912740000002</v>
      </c>
      <c r="CD149" s="419"/>
      <c r="CE149" s="418">
        <v>43980</v>
      </c>
      <c r="CF149" s="419">
        <v>28.495197220000001</v>
      </c>
      <c r="CG149" s="419"/>
      <c r="CH149" s="418">
        <v>43983</v>
      </c>
      <c r="CI149" s="419">
        <v>36.044573200000002</v>
      </c>
      <c r="CJ149" s="419"/>
      <c r="CK149" s="418">
        <v>43980</v>
      </c>
      <c r="CL149" s="419">
        <v>69.669805659999994</v>
      </c>
      <c r="CM149" s="419"/>
      <c r="CN149" s="418">
        <v>43974</v>
      </c>
      <c r="CO149" s="419">
        <v>74.122605129999997</v>
      </c>
      <c r="CP149" s="419"/>
      <c r="CQ149" s="418">
        <v>43980</v>
      </c>
      <c r="CR149" s="419">
        <v>56.333327629999999</v>
      </c>
      <c r="CS149" s="419"/>
      <c r="CT149" s="418">
        <v>43982</v>
      </c>
      <c r="CU149" s="419">
        <v>52.309006340000003</v>
      </c>
      <c r="CV149" s="419"/>
      <c r="CW149" s="418">
        <v>43976</v>
      </c>
      <c r="CX149" s="419">
        <v>72.857283069999994</v>
      </c>
      <c r="CY149" s="419"/>
      <c r="CZ149" s="418">
        <v>43981</v>
      </c>
      <c r="DA149" s="419">
        <v>40.58747692</v>
      </c>
      <c r="DB149" s="419"/>
      <c r="DC149" s="418">
        <v>43983</v>
      </c>
      <c r="DD149" s="419">
        <v>43.814062659999998</v>
      </c>
      <c r="DE149" s="419"/>
      <c r="DF149" s="418">
        <v>43984</v>
      </c>
      <c r="DG149" s="419">
        <v>33.68231153</v>
      </c>
      <c r="DH149" s="419"/>
      <c r="DI149" s="418">
        <v>43978</v>
      </c>
      <c r="DJ149" s="419">
        <v>73.64137092</v>
      </c>
      <c r="DK149" s="419"/>
      <c r="DL149" s="418">
        <v>43981</v>
      </c>
      <c r="DM149" s="419">
        <v>74.705989610000003</v>
      </c>
      <c r="DN149" s="419"/>
      <c r="DO149" s="418">
        <v>43984</v>
      </c>
      <c r="DP149" s="419">
        <v>43.485766290000001</v>
      </c>
      <c r="DQ149" s="419"/>
      <c r="DR149" s="418">
        <v>43984</v>
      </c>
      <c r="DS149" s="419">
        <v>25.564346019999999</v>
      </c>
      <c r="DT149" s="419"/>
      <c r="DU149" s="418">
        <v>43985</v>
      </c>
      <c r="DV149" s="419">
        <v>25.50382179</v>
      </c>
      <c r="DW149" s="419"/>
      <c r="DX149" s="418">
        <v>43983</v>
      </c>
      <c r="DY149" s="419">
        <v>58.31370965</v>
      </c>
      <c r="DZ149" s="419"/>
      <c r="EA149" s="418">
        <v>43984</v>
      </c>
      <c r="EB149" s="419">
        <v>46.114427739999996</v>
      </c>
      <c r="EC149" s="419"/>
      <c r="ED149" s="418">
        <v>43982</v>
      </c>
      <c r="EE149" s="419">
        <v>60.234816109999997</v>
      </c>
      <c r="EF149" s="419"/>
      <c r="EG149" s="418">
        <v>43979</v>
      </c>
      <c r="EH149" s="419">
        <v>74.306158760000002</v>
      </c>
      <c r="EI149" s="419"/>
      <c r="EJ149" s="418">
        <v>43984</v>
      </c>
      <c r="EK149" s="419">
        <v>45.947436879999998</v>
      </c>
      <c r="EL149" s="419"/>
      <c r="EM149" s="418">
        <v>43981</v>
      </c>
      <c r="EN149" s="419">
        <v>64.559262840000002</v>
      </c>
      <c r="EO149" s="419"/>
      <c r="EP149" s="418">
        <v>43977</v>
      </c>
      <c r="EQ149" s="419">
        <v>57.19171146</v>
      </c>
      <c r="ER149" s="419"/>
      <c r="ES149" s="418">
        <v>43983</v>
      </c>
      <c r="ET149" s="419">
        <v>24.73813702</v>
      </c>
      <c r="EU149" s="9"/>
      <c r="EV149" s="9"/>
    </row>
    <row r="150" spans="2:152">
      <c r="B150" s="418">
        <v>43981</v>
      </c>
      <c r="C150" s="419">
        <v>32.382916819999998</v>
      </c>
      <c r="D150" s="419"/>
      <c r="E150" s="418">
        <v>43986</v>
      </c>
      <c r="F150" s="419">
        <v>42.518208909999998</v>
      </c>
      <c r="G150" s="419"/>
      <c r="H150" s="418">
        <v>43990</v>
      </c>
      <c r="I150" s="419">
        <v>50.648582300000001</v>
      </c>
      <c r="J150" s="419"/>
      <c r="K150" s="418">
        <v>43974</v>
      </c>
      <c r="L150" s="419">
        <v>39.839246119999999</v>
      </c>
      <c r="M150" s="419"/>
      <c r="N150" s="418">
        <v>43987</v>
      </c>
      <c r="O150" s="419">
        <v>65.716393780000004</v>
      </c>
      <c r="P150" s="419"/>
      <c r="Q150" s="418">
        <v>43980</v>
      </c>
      <c r="R150" s="419">
        <v>69.545992620000007</v>
      </c>
      <c r="S150" s="419"/>
      <c r="T150" s="418">
        <v>43989</v>
      </c>
      <c r="U150" s="419">
        <v>80.189736670000002</v>
      </c>
      <c r="V150" s="419"/>
      <c r="W150" s="418">
        <v>43968</v>
      </c>
      <c r="X150" s="419">
        <v>66.167054210000003</v>
      </c>
      <c r="Y150" s="419"/>
      <c r="Z150" s="418">
        <v>43971</v>
      </c>
      <c r="AA150" s="419">
        <v>52.563293760000001</v>
      </c>
      <c r="AB150" s="419"/>
      <c r="AC150" s="418">
        <v>43974</v>
      </c>
      <c r="AD150" s="419">
        <v>46.044103970000002</v>
      </c>
      <c r="AE150" s="419"/>
      <c r="AF150" s="418">
        <v>43967</v>
      </c>
      <c r="AG150" s="419">
        <v>59.979351029999997</v>
      </c>
      <c r="AH150" s="419"/>
      <c r="AI150" s="418">
        <v>43974</v>
      </c>
      <c r="AJ150" s="419">
        <v>28.140391950000001</v>
      </c>
      <c r="AK150" s="419"/>
      <c r="AL150" s="418">
        <v>43965</v>
      </c>
      <c r="AM150" s="419">
        <v>81.025216900000004</v>
      </c>
      <c r="AN150" s="419"/>
      <c r="AO150" s="418">
        <v>43970</v>
      </c>
      <c r="AP150" s="419">
        <v>52.180827469999997</v>
      </c>
      <c r="AQ150" s="419"/>
      <c r="AR150" s="418">
        <v>43974</v>
      </c>
      <c r="AS150" s="419">
        <v>29.708730769999999</v>
      </c>
      <c r="AT150" s="419"/>
      <c r="AU150" s="418">
        <v>43975</v>
      </c>
      <c r="AV150" s="419">
        <v>44.336291099999997</v>
      </c>
      <c r="AW150" s="419"/>
      <c r="AX150" s="418">
        <v>43972</v>
      </c>
      <c r="AY150" s="419">
        <v>31.705855060000001</v>
      </c>
      <c r="AZ150" s="419"/>
      <c r="BA150" s="418">
        <v>43972</v>
      </c>
      <c r="BB150" s="419">
        <v>49.36323651</v>
      </c>
      <c r="BC150" s="419"/>
      <c r="BD150" s="418">
        <v>43971</v>
      </c>
      <c r="BE150" s="419">
        <v>76.167182420000003</v>
      </c>
      <c r="BF150" s="419"/>
      <c r="BG150" s="418">
        <v>43970</v>
      </c>
      <c r="BH150" s="419">
        <v>65.345218250000002</v>
      </c>
      <c r="BI150" s="419"/>
      <c r="BJ150" s="418">
        <v>43967</v>
      </c>
      <c r="BK150" s="419">
        <v>69.022551770000007</v>
      </c>
      <c r="BL150" s="419"/>
      <c r="BM150" s="418">
        <v>43967</v>
      </c>
      <c r="BN150" s="419">
        <v>63.486072290000003</v>
      </c>
      <c r="BO150" s="419"/>
      <c r="BP150" s="418">
        <v>43974</v>
      </c>
      <c r="BQ150" s="419">
        <v>41.736626450000003</v>
      </c>
      <c r="BR150" s="419"/>
      <c r="BS150" s="418">
        <v>43973</v>
      </c>
      <c r="BT150" s="419">
        <v>36.926028690000003</v>
      </c>
      <c r="BU150" s="419"/>
      <c r="BV150" s="418">
        <v>43974</v>
      </c>
      <c r="BW150" s="419">
        <v>30.127905819999999</v>
      </c>
      <c r="BX150" s="419"/>
      <c r="BY150" s="418">
        <v>43982</v>
      </c>
      <c r="BZ150" s="419">
        <v>39.788251240000001</v>
      </c>
      <c r="CA150" s="419"/>
      <c r="CB150" s="418">
        <v>43986</v>
      </c>
      <c r="CC150" s="419">
        <v>49.52124731</v>
      </c>
      <c r="CD150" s="419"/>
      <c r="CE150" s="418">
        <v>43981</v>
      </c>
      <c r="CF150" s="419">
        <v>29.05214608</v>
      </c>
      <c r="CG150" s="419"/>
      <c r="CH150" s="418">
        <v>43984</v>
      </c>
      <c r="CI150" s="419">
        <v>36.737391389999999</v>
      </c>
      <c r="CJ150" s="419"/>
      <c r="CK150" s="418">
        <v>43981</v>
      </c>
      <c r="CL150" s="419">
        <v>69.972155009999994</v>
      </c>
      <c r="CM150" s="419"/>
      <c r="CN150" s="418">
        <v>43975</v>
      </c>
      <c r="CO150" s="419">
        <v>73.208026070000003</v>
      </c>
      <c r="CP150" s="419"/>
      <c r="CQ150" s="418">
        <v>43981</v>
      </c>
      <c r="CR150" s="419">
        <v>57.028470720000001</v>
      </c>
      <c r="CS150" s="419"/>
      <c r="CT150" s="418">
        <v>43983</v>
      </c>
      <c r="CU150" s="419">
        <v>52.833793020000002</v>
      </c>
      <c r="CV150" s="419"/>
      <c r="CW150" s="418">
        <v>43977</v>
      </c>
      <c r="CX150" s="419">
        <v>73.718297399999997</v>
      </c>
      <c r="CY150" s="419"/>
      <c r="CZ150" s="418">
        <v>43982</v>
      </c>
      <c r="DA150" s="419">
        <v>40.809748050000003</v>
      </c>
      <c r="DB150" s="419"/>
      <c r="DC150" s="418">
        <v>43984</v>
      </c>
      <c r="DD150" s="419">
        <v>43.480679379999998</v>
      </c>
      <c r="DE150" s="419"/>
      <c r="DF150" s="418">
        <v>43985</v>
      </c>
      <c r="DG150" s="419">
        <v>34.042577000000001</v>
      </c>
      <c r="DH150" s="419"/>
      <c r="DI150" s="418">
        <v>43979</v>
      </c>
      <c r="DJ150" s="419">
        <v>73.336676490000002</v>
      </c>
      <c r="DK150" s="419"/>
      <c r="DL150" s="418">
        <v>43982</v>
      </c>
      <c r="DM150" s="419">
        <v>75.093751659999995</v>
      </c>
      <c r="DN150" s="419"/>
      <c r="DO150" s="418">
        <v>43985</v>
      </c>
      <c r="DP150" s="419">
        <v>42.875545610000003</v>
      </c>
      <c r="DQ150" s="419"/>
      <c r="DR150" s="418">
        <v>43985</v>
      </c>
      <c r="DS150" s="419">
        <v>26.089803979999999</v>
      </c>
      <c r="DT150" s="419"/>
      <c r="DU150" s="418">
        <v>43986</v>
      </c>
      <c r="DV150" s="419">
        <v>25.1433304</v>
      </c>
      <c r="DW150" s="419"/>
      <c r="DX150" s="418">
        <v>43984</v>
      </c>
      <c r="DY150" s="419">
        <v>58.163960750000001</v>
      </c>
      <c r="DZ150" s="419"/>
      <c r="EA150" s="418">
        <v>43985</v>
      </c>
      <c r="EB150" s="419">
        <v>46.252959660000002</v>
      </c>
      <c r="EC150" s="419"/>
      <c r="ED150" s="418">
        <v>43983</v>
      </c>
      <c r="EE150" s="419">
        <v>60.373313580000001</v>
      </c>
      <c r="EF150" s="419"/>
      <c r="EG150" s="418">
        <v>43980</v>
      </c>
      <c r="EH150" s="419">
        <v>74.61085319</v>
      </c>
      <c r="EI150" s="419"/>
      <c r="EJ150" s="418">
        <v>43985</v>
      </c>
      <c r="EK150" s="419">
        <v>46.058875860000001</v>
      </c>
      <c r="EL150" s="419"/>
      <c r="EM150" s="418">
        <v>43982</v>
      </c>
      <c r="EN150" s="419">
        <v>64.559262840000002</v>
      </c>
      <c r="EO150" s="419"/>
      <c r="EP150" s="418">
        <v>43978</v>
      </c>
      <c r="EQ150" s="419">
        <v>57.439468099999999</v>
      </c>
      <c r="ER150" s="419"/>
      <c r="ES150" s="418">
        <v>43984</v>
      </c>
      <c r="ET150" s="419">
        <v>24.9847568</v>
      </c>
      <c r="EU150" s="9"/>
      <c r="EV150" s="9"/>
    </row>
    <row r="151" spans="2:152">
      <c r="B151" s="418">
        <v>43982</v>
      </c>
      <c r="C151" s="419">
        <v>31.999458270000002</v>
      </c>
      <c r="D151" s="419"/>
      <c r="E151" s="418">
        <v>43988</v>
      </c>
      <c r="F151" s="419">
        <v>43.380244429999998</v>
      </c>
      <c r="G151" s="419"/>
      <c r="H151" s="418">
        <v>43991</v>
      </c>
      <c r="I151" s="419">
        <v>50.736429829999999</v>
      </c>
      <c r="J151" s="419"/>
      <c r="K151" s="418">
        <v>43975</v>
      </c>
      <c r="L151" s="419">
        <v>39.168348119999997</v>
      </c>
      <c r="M151" s="419"/>
      <c r="N151" s="418">
        <v>43988</v>
      </c>
      <c r="O151" s="419">
        <v>65.716393780000004</v>
      </c>
      <c r="P151" s="419"/>
      <c r="Q151" s="418">
        <v>43981</v>
      </c>
      <c r="R151" s="419">
        <v>69.894231930000004</v>
      </c>
      <c r="S151" s="419"/>
      <c r="T151" s="418">
        <v>43990</v>
      </c>
      <c r="U151" s="419">
        <v>80.680782820000005</v>
      </c>
      <c r="V151" s="419"/>
      <c r="W151" s="418">
        <v>43969</v>
      </c>
      <c r="X151" s="419">
        <v>66.166164710000004</v>
      </c>
      <c r="Y151" s="419"/>
      <c r="Z151" s="418">
        <v>43972</v>
      </c>
      <c r="AA151" s="419">
        <v>52.526867930000002</v>
      </c>
      <c r="AB151" s="419"/>
      <c r="AC151" s="418">
        <v>43975</v>
      </c>
      <c r="AD151" s="419">
        <v>46.041972729999998</v>
      </c>
      <c r="AE151" s="419"/>
      <c r="AF151" s="418">
        <v>43968</v>
      </c>
      <c r="AG151" s="419">
        <v>59.672186160000003</v>
      </c>
      <c r="AH151" s="419"/>
      <c r="AI151" s="418">
        <v>43975</v>
      </c>
      <c r="AJ151" s="419">
        <v>28.526582550000001</v>
      </c>
      <c r="AK151" s="419"/>
      <c r="AL151" s="418">
        <v>43965</v>
      </c>
      <c r="AM151" s="419">
        <v>81.214323379999996</v>
      </c>
      <c r="AN151" s="419"/>
      <c r="AO151" s="418">
        <v>43970</v>
      </c>
      <c r="AP151" s="419">
        <v>51.194800540000003</v>
      </c>
      <c r="AQ151" s="419"/>
      <c r="AR151" s="418">
        <v>43974</v>
      </c>
      <c r="AS151" s="419">
        <v>29.90084615</v>
      </c>
      <c r="AT151" s="419"/>
      <c r="AU151" s="418">
        <v>43976</v>
      </c>
      <c r="AV151" s="419">
        <v>44.644210299999997</v>
      </c>
      <c r="AW151" s="419"/>
      <c r="AX151" s="418">
        <v>43973</v>
      </c>
      <c r="AY151" s="419">
        <v>31.859587869999999</v>
      </c>
      <c r="AZ151" s="419"/>
      <c r="BA151" s="418">
        <v>43973</v>
      </c>
      <c r="BB151" s="419">
        <v>49.208481329999998</v>
      </c>
      <c r="BC151" s="419"/>
      <c r="BD151" s="418">
        <v>43972</v>
      </c>
      <c r="BE151" s="419">
        <v>75.743464040000006</v>
      </c>
      <c r="BF151" s="419"/>
      <c r="BG151" s="418">
        <v>43971</v>
      </c>
      <c r="BH151" s="419">
        <v>65.344476020000002</v>
      </c>
      <c r="BI151" s="419"/>
      <c r="BJ151" s="418">
        <v>43968</v>
      </c>
      <c r="BK151" s="419">
        <v>69.137013499999995</v>
      </c>
      <c r="BL151" s="419"/>
      <c r="BM151" s="418">
        <v>43968</v>
      </c>
      <c r="BN151" s="419">
        <v>62.908337349999996</v>
      </c>
      <c r="BO151" s="419"/>
      <c r="BP151" s="418">
        <v>43975</v>
      </c>
      <c r="BQ151" s="419">
        <v>42.120047730000003</v>
      </c>
      <c r="BR151" s="419"/>
      <c r="BS151" s="418">
        <v>43974</v>
      </c>
      <c r="BT151" s="419">
        <v>37.541657489999999</v>
      </c>
      <c r="BU151" s="419"/>
      <c r="BV151" s="418">
        <v>43975</v>
      </c>
      <c r="BW151" s="419">
        <v>30.166395720000001</v>
      </c>
      <c r="BX151" s="419"/>
      <c r="BY151" s="418">
        <v>43983</v>
      </c>
      <c r="BZ151" s="419">
        <v>40.204363639999997</v>
      </c>
      <c r="CA151" s="419"/>
      <c r="CB151" s="418">
        <v>43987</v>
      </c>
      <c r="CC151" s="419">
        <v>49.436443699999998</v>
      </c>
      <c r="CD151" s="419"/>
      <c r="CE151" s="418">
        <v>43982</v>
      </c>
      <c r="CF151" s="419">
        <v>29.636900600000001</v>
      </c>
      <c r="CG151" s="419"/>
      <c r="CH151" s="418">
        <v>43985</v>
      </c>
      <c r="CI151" s="419">
        <v>37.402496859999999</v>
      </c>
      <c r="CJ151" s="419"/>
      <c r="CK151" s="418">
        <v>43982</v>
      </c>
      <c r="CL151" s="419">
        <v>70.302217089999999</v>
      </c>
      <c r="CM151" s="419"/>
      <c r="CN151" s="418">
        <v>43976</v>
      </c>
      <c r="CO151" s="419">
        <v>72.40438743</v>
      </c>
      <c r="CP151" s="419"/>
      <c r="CQ151" s="418">
        <v>43982</v>
      </c>
      <c r="CR151" s="419">
        <v>57.612390920000003</v>
      </c>
      <c r="CS151" s="419"/>
      <c r="CT151" s="418">
        <v>43984</v>
      </c>
      <c r="CU151" s="419">
        <v>53.109996539999997</v>
      </c>
      <c r="CV151" s="419"/>
      <c r="CW151" s="418">
        <v>43978</v>
      </c>
      <c r="CX151" s="419">
        <v>74.634861040000004</v>
      </c>
      <c r="CY151" s="419"/>
      <c r="CZ151" s="418">
        <v>43983</v>
      </c>
      <c r="DA151" s="419">
        <v>40.810441169999997</v>
      </c>
      <c r="DB151" s="419"/>
      <c r="DC151" s="418">
        <v>43985</v>
      </c>
      <c r="DD151" s="419">
        <v>43.175008769999998</v>
      </c>
      <c r="DE151" s="419"/>
      <c r="DF151" s="418">
        <v>43986</v>
      </c>
      <c r="DG151" s="419">
        <v>34.624544280000002</v>
      </c>
      <c r="DH151" s="419"/>
      <c r="DI151" s="418">
        <v>43980</v>
      </c>
      <c r="DJ151" s="419">
        <v>73.031982069999998</v>
      </c>
      <c r="DK151" s="419"/>
      <c r="DL151" s="418">
        <v>43983</v>
      </c>
      <c r="DM151" s="419">
        <v>75.564605569999998</v>
      </c>
      <c r="DN151" s="419"/>
      <c r="DO151" s="418">
        <v>43986</v>
      </c>
      <c r="DP151" s="419">
        <v>42.237625450000003</v>
      </c>
      <c r="DQ151" s="419"/>
      <c r="DR151" s="418">
        <v>43986</v>
      </c>
      <c r="DS151" s="419">
        <v>26.670661030000002</v>
      </c>
      <c r="DT151" s="419"/>
      <c r="DU151" s="418">
        <v>43987</v>
      </c>
      <c r="DV151" s="419">
        <v>24.81069806</v>
      </c>
      <c r="DW151" s="419"/>
      <c r="DX151" s="418">
        <v>43985</v>
      </c>
      <c r="DY151" s="419">
        <v>57.98925371</v>
      </c>
      <c r="DZ151" s="419"/>
      <c r="EA151" s="418">
        <v>43986</v>
      </c>
      <c r="EB151" s="419">
        <v>46.226241610000002</v>
      </c>
      <c r="EC151" s="419"/>
      <c r="ED151" s="418">
        <v>43984</v>
      </c>
      <c r="EE151" s="419">
        <v>60.650308510000002</v>
      </c>
      <c r="EF151" s="419"/>
      <c r="EG151" s="418">
        <v>43981</v>
      </c>
      <c r="EH151" s="419">
        <v>74.970946600000005</v>
      </c>
      <c r="EI151" s="419"/>
      <c r="EJ151" s="418">
        <v>43986</v>
      </c>
      <c r="EK151" s="419">
        <v>46.336432459999997</v>
      </c>
      <c r="EL151" s="419"/>
      <c r="EM151" s="418">
        <v>43983</v>
      </c>
      <c r="EN151" s="419">
        <v>64.559262840000002</v>
      </c>
      <c r="EO151" s="419"/>
      <c r="EP151" s="418">
        <v>43979</v>
      </c>
      <c r="EQ151" s="419">
        <v>57.604363540000001</v>
      </c>
      <c r="ER151" s="419"/>
      <c r="ES151" s="418">
        <v>43985</v>
      </c>
      <c r="ET151" s="419">
        <v>24.983383870000001</v>
      </c>
      <c r="EU151" s="9"/>
      <c r="EV151" s="9"/>
    </row>
    <row r="152" spans="2:152">
      <c r="B152" s="418">
        <v>43983</v>
      </c>
      <c r="C152" s="419">
        <v>31.73270449</v>
      </c>
      <c r="D152" s="419"/>
      <c r="E152" s="418">
        <v>43989</v>
      </c>
      <c r="F152" s="419">
        <v>43.946319979999998</v>
      </c>
      <c r="G152" s="419"/>
      <c r="H152" s="418">
        <v>43992</v>
      </c>
      <c r="I152" s="419">
        <v>50.93094936</v>
      </c>
      <c r="J152" s="419"/>
      <c r="K152" s="418">
        <v>43976</v>
      </c>
      <c r="L152" s="419">
        <v>38.739578710000004</v>
      </c>
      <c r="M152" s="419"/>
      <c r="N152" s="418">
        <v>43989</v>
      </c>
      <c r="O152" s="419">
        <v>65.716393780000004</v>
      </c>
      <c r="P152" s="419"/>
      <c r="Q152" s="418">
        <v>43982</v>
      </c>
      <c r="R152" s="419">
        <v>70.024821669999994</v>
      </c>
      <c r="S152" s="419"/>
      <c r="T152" s="418">
        <v>43991</v>
      </c>
      <c r="U152" s="419">
        <v>81.018031019999995</v>
      </c>
      <c r="V152" s="419"/>
      <c r="W152" s="418">
        <v>43970</v>
      </c>
      <c r="X152" s="419">
        <v>66.165275219999998</v>
      </c>
      <c r="Y152" s="419"/>
      <c r="Z152" s="418">
        <v>43973</v>
      </c>
      <c r="AA152" s="419">
        <v>52.490442109999996</v>
      </c>
      <c r="AB152" s="419"/>
      <c r="AC152" s="418">
        <v>43976</v>
      </c>
      <c r="AD152" s="419">
        <v>46.116899330000003</v>
      </c>
      <c r="AE152" s="419"/>
      <c r="AF152" s="418">
        <v>43969</v>
      </c>
      <c r="AG152" s="419">
        <v>59.287963449999999</v>
      </c>
      <c r="AH152" s="419"/>
      <c r="AI152" s="418">
        <v>43976</v>
      </c>
      <c r="AJ152" s="419">
        <v>29.067249400000001</v>
      </c>
      <c r="AK152" s="419"/>
      <c r="AL152" s="418">
        <v>43966</v>
      </c>
      <c r="AM152" s="419">
        <v>81.322384229999997</v>
      </c>
      <c r="AN152" s="419"/>
      <c r="AO152" s="418">
        <v>43971</v>
      </c>
      <c r="AP152" s="419">
        <v>50.370875839999997</v>
      </c>
      <c r="AQ152" s="419"/>
      <c r="AR152" s="418">
        <v>43975</v>
      </c>
      <c r="AS152" s="419">
        <v>30.20823077</v>
      </c>
      <c r="AT152" s="419"/>
      <c r="AU152" s="418">
        <v>43977</v>
      </c>
      <c r="AV152" s="419">
        <v>44.913639600000003</v>
      </c>
      <c r="AW152" s="419"/>
      <c r="AX152" s="418">
        <v>43974</v>
      </c>
      <c r="AY152" s="419">
        <v>32.090558649999998</v>
      </c>
      <c r="AZ152" s="419"/>
      <c r="BA152" s="418">
        <v>43974</v>
      </c>
      <c r="BB152" s="419">
        <v>48.976348549999997</v>
      </c>
      <c r="BC152" s="419"/>
      <c r="BD152" s="418">
        <v>43973</v>
      </c>
      <c r="BE152" s="419">
        <v>75.281322579999994</v>
      </c>
      <c r="BF152" s="419"/>
      <c r="BG152" s="418">
        <v>43971</v>
      </c>
      <c r="BH152" s="419">
        <v>65.343733799999995</v>
      </c>
      <c r="BI152" s="419"/>
      <c r="BJ152" s="418">
        <v>43969</v>
      </c>
      <c r="BK152" s="419">
        <v>68.982329500000006</v>
      </c>
      <c r="BL152" s="419"/>
      <c r="BM152" s="418">
        <v>43969</v>
      </c>
      <c r="BN152" s="419">
        <v>62.292086750000003</v>
      </c>
      <c r="BO152" s="419"/>
      <c r="BP152" s="418">
        <v>43975</v>
      </c>
      <c r="BQ152" s="419">
        <v>42.541958909999998</v>
      </c>
      <c r="BR152" s="419"/>
      <c r="BS152" s="418">
        <v>43975</v>
      </c>
      <c r="BT152" s="419">
        <v>38.195647889999996</v>
      </c>
      <c r="BU152" s="419"/>
      <c r="BV152" s="418">
        <v>43976</v>
      </c>
      <c r="BW152" s="419">
        <v>30.281865419999999</v>
      </c>
      <c r="BX152" s="419"/>
      <c r="BY152" s="418">
        <v>43984</v>
      </c>
      <c r="BZ152" s="419">
        <v>40.481771899999998</v>
      </c>
      <c r="CA152" s="419"/>
      <c r="CB152" s="418">
        <v>43988</v>
      </c>
      <c r="CC152" s="419">
        <v>49.37935281</v>
      </c>
      <c r="CD152" s="419"/>
      <c r="CE152" s="418">
        <v>43983</v>
      </c>
      <c r="CF152" s="419">
        <v>30.221655120000001</v>
      </c>
      <c r="CG152" s="419"/>
      <c r="CH152" s="418">
        <v>43986</v>
      </c>
      <c r="CI152" s="419">
        <v>38.095315050000004</v>
      </c>
      <c r="CJ152" s="419"/>
      <c r="CK152" s="418">
        <v>43983</v>
      </c>
      <c r="CL152" s="419">
        <v>70.743130070000007</v>
      </c>
      <c r="CM152" s="419"/>
      <c r="CN152" s="418">
        <v>43977</v>
      </c>
      <c r="CO152" s="419">
        <v>71.850364760000005</v>
      </c>
      <c r="CP152" s="419"/>
      <c r="CQ152" s="418">
        <v>43983</v>
      </c>
      <c r="CR152" s="419">
        <v>58.001671039999998</v>
      </c>
      <c r="CS152" s="419"/>
      <c r="CT152" s="418">
        <v>43985</v>
      </c>
      <c r="CU152" s="419">
        <v>53.330959360000001</v>
      </c>
      <c r="CV152" s="419"/>
      <c r="CW152" s="418">
        <v>43979</v>
      </c>
      <c r="CX152" s="419">
        <v>75.579199329999994</v>
      </c>
      <c r="CY152" s="419"/>
      <c r="CZ152" s="418">
        <v>43984</v>
      </c>
      <c r="DA152" s="419">
        <v>40.811134299999999</v>
      </c>
      <c r="DB152" s="419"/>
      <c r="DC152" s="418">
        <v>43986</v>
      </c>
      <c r="DD152" s="419">
        <v>42.952476179999998</v>
      </c>
      <c r="DE152" s="419"/>
      <c r="DF152" s="418">
        <v>43987</v>
      </c>
      <c r="DG152" s="419">
        <v>35.372787930000001</v>
      </c>
      <c r="DH152" s="419"/>
      <c r="DI152" s="418">
        <v>43981</v>
      </c>
      <c r="DJ152" s="419">
        <v>72.699588140000003</v>
      </c>
      <c r="DK152" s="419"/>
      <c r="DL152" s="418">
        <v>43984</v>
      </c>
      <c r="DM152" s="419">
        <v>76.146248639999996</v>
      </c>
      <c r="DN152" s="419"/>
      <c r="DO152" s="418">
        <v>43987</v>
      </c>
      <c r="DP152" s="419">
        <v>41.488907310000002</v>
      </c>
      <c r="DQ152" s="419"/>
      <c r="DR152" s="418">
        <v>43987</v>
      </c>
      <c r="DS152" s="419">
        <v>27.251518069999999</v>
      </c>
      <c r="DT152" s="419"/>
      <c r="DU152" s="418">
        <v>43988</v>
      </c>
      <c r="DV152" s="419">
        <v>24.53378382</v>
      </c>
      <c r="DW152" s="419"/>
      <c r="DX152" s="418">
        <v>43986</v>
      </c>
      <c r="DY152" s="419">
        <v>57.739672210000002</v>
      </c>
      <c r="DZ152" s="419"/>
      <c r="EA152" s="418">
        <v>43987</v>
      </c>
      <c r="EB152" s="419">
        <v>46.006731930000001</v>
      </c>
      <c r="EC152" s="419"/>
      <c r="ED152" s="418">
        <v>43985</v>
      </c>
      <c r="EE152" s="419">
        <v>61.204298379999997</v>
      </c>
      <c r="EF152" s="419"/>
      <c r="EG152" s="418">
        <v>43982</v>
      </c>
      <c r="EH152" s="419">
        <v>75.386439010000004</v>
      </c>
      <c r="EI152" s="419"/>
      <c r="EJ152" s="418">
        <v>43987</v>
      </c>
      <c r="EK152" s="419">
        <v>46.863165520000003</v>
      </c>
      <c r="EL152" s="419"/>
      <c r="EM152" s="418">
        <v>43984</v>
      </c>
      <c r="EN152" s="419">
        <v>64.559262840000002</v>
      </c>
      <c r="EO152" s="419"/>
      <c r="EP152" s="418">
        <v>43980</v>
      </c>
      <c r="EQ152" s="419">
        <v>57.796879369999999</v>
      </c>
      <c r="ER152" s="419"/>
      <c r="ES152" s="418">
        <v>43986</v>
      </c>
      <c r="ET152" s="419">
        <v>24.871791949999999</v>
      </c>
      <c r="EU152" s="9"/>
      <c r="EV152" s="9"/>
    </row>
    <row r="153" spans="2:152">
      <c r="B153" s="418">
        <v>43984</v>
      </c>
      <c r="C153" s="419">
        <v>31.627114460000001</v>
      </c>
      <c r="D153" s="419"/>
      <c r="E153" s="418">
        <v>43990</v>
      </c>
      <c r="F153" s="419">
        <v>44.14473821</v>
      </c>
      <c r="G153" s="419"/>
      <c r="H153" s="418">
        <v>43993</v>
      </c>
      <c r="I153" s="419">
        <v>51.10036959</v>
      </c>
      <c r="J153" s="419"/>
      <c r="K153" s="418">
        <v>43977</v>
      </c>
      <c r="L153" s="419">
        <v>38.154014230000001</v>
      </c>
      <c r="M153" s="419"/>
      <c r="N153" s="418">
        <v>43990</v>
      </c>
      <c r="O153" s="419">
        <v>65.716393780000004</v>
      </c>
      <c r="P153" s="419"/>
      <c r="Q153" s="418">
        <v>43983</v>
      </c>
      <c r="R153" s="419">
        <v>69.981291760000005</v>
      </c>
      <c r="S153" s="419"/>
      <c r="T153" s="418">
        <v>43992</v>
      </c>
      <c r="U153" s="419">
        <v>81.201481290000004</v>
      </c>
      <c r="V153" s="419"/>
      <c r="W153" s="418">
        <v>43971</v>
      </c>
      <c r="X153" s="419">
        <v>66.164385719999999</v>
      </c>
      <c r="Y153" s="419"/>
      <c r="Z153" s="418">
        <v>43974</v>
      </c>
      <c r="AA153" s="419">
        <v>52.38116462</v>
      </c>
      <c r="AB153" s="419"/>
      <c r="AC153" s="418">
        <v>43977</v>
      </c>
      <c r="AD153" s="419">
        <v>46.307412720000002</v>
      </c>
      <c r="AE153" s="419"/>
      <c r="AF153" s="418">
        <v>43970</v>
      </c>
      <c r="AG153" s="419">
        <v>58.980798589999999</v>
      </c>
      <c r="AH153" s="419"/>
      <c r="AI153" s="418">
        <v>43977</v>
      </c>
      <c r="AJ153" s="419">
        <v>29.56929718</v>
      </c>
      <c r="AK153" s="419"/>
      <c r="AL153" s="418">
        <v>43967</v>
      </c>
      <c r="AM153" s="419">
        <v>81.457460280000006</v>
      </c>
      <c r="AN153" s="419"/>
      <c r="AO153" s="418">
        <v>43972</v>
      </c>
      <c r="AP153" s="419">
        <v>49.869766060000003</v>
      </c>
      <c r="AQ153" s="419"/>
      <c r="AR153" s="418">
        <v>43976</v>
      </c>
      <c r="AS153" s="419">
        <v>30.592461539999999</v>
      </c>
      <c r="AT153" s="419"/>
      <c r="AU153" s="418">
        <v>43978</v>
      </c>
      <c r="AV153" s="419">
        <v>45.260048699999999</v>
      </c>
      <c r="AW153" s="419"/>
      <c r="AX153" s="418">
        <v>43975</v>
      </c>
      <c r="AY153" s="419">
        <v>32.398767390000003</v>
      </c>
      <c r="AZ153" s="419"/>
      <c r="BA153" s="418">
        <v>43975</v>
      </c>
      <c r="BB153" s="419">
        <v>48.782904559999999</v>
      </c>
      <c r="BC153" s="419"/>
      <c r="BD153" s="418">
        <v>43973</v>
      </c>
      <c r="BE153" s="419">
        <v>74.857604199999997</v>
      </c>
      <c r="BF153" s="419"/>
      <c r="BG153" s="418">
        <v>43972</v>
      </c>
      <c r="BH153" s="419">
        <v>65.458848979999999</v>
      </c>
      <c r="BI153" s="419"/>
      <c r="BJ153" s="418">
        <v>43970</v>
      </c>
      <c r="BK153" s="419">
        <v>68.520050380000001</v>
      </c>
      <c r="BL153" s="419"/>
      <c r="BM153" s="418">
        <v>43970</v>
      </c>
      <c r="BN153" s="419">
        <v>61.598804819999998</v>
      </c>
      <c r="BO153" s="419"/>
      <c r="BP153" s="418">
        <v>43976</v>
      </c>
      <c r="BQ153" s="419">
        <v>42.848400390000002</v>
      </c>
      <c r="BR153" s="419"/>
      <c r="BS153" s="418">
        <v>43976</v>
      </c>
      <c r="BT153" s="419">
        <v>38.926361489999998</v>
      </c>
      <c r="BU153" s="419"/>
      <c r="BV153" s="418">
        <v>43976</v>
      </c>
      <c r="BW153" s="419">
        <v>30.512804819999999</v>
      </c>
      <c r="BX153" s="419"/>
      <c r="BY153" s="418">
        <v>43985</v>
      </c>
      <c r="BZ153" s="419">
        <v>40.481771899999998</v>
      </c>
      <c r="CA153" s="419"/>
      <c r="CB153" s="418">
        <v>43989</v>
      </c>
      <c r="CC153" s="419">
        <v>49.405400110000002</v>
      </c>
      <c r="CD153" s="419"/>
      <c r="CE153" s="418">
        <v>43984</v>
      </c>
      <c r="CF153" s="419">
        <v>30.77860398</v>
      </c>
      <c r="CG153" s="419"/>
      <c r="CH153" s="418">
        <v>43987</v>
      </c>
      <c r="CI153" s="419">
        <v>38.815845969999998</v>
      </c>
      <c r="CJ153" s="419"/>
      <c r="CK153" s="418">
        <v>43984</v>
      </c>
      <c r="CL153" s="419">
        <v>71.211755780000004</v>
      </c>
      <c r="CM153" s="419"/>
      <c r="CN153" s="418">
        <v>43978</v>
      </c>
      <c r="CO153" s="419">
        <v>71.518222929999993</v>
      </c>
      <c r="CP153" s="419"/>
      <c r="CQ153" s="418">
        <v>43984</v>
      </c>
      <c r="CR153" s="419">
        <v>58.22411683</v>
      </c>
      <c r="CS153" s="419"/>
      <c r="CT153" s="418">
        <v>43986</v>
      </c>
      <c r="CU153" s="419">
        <v>53.220477950000003</v>
      </c>
      <c r="CV153" s="419"/>
      <c r="CW153" s="418">
        <v>43980</v>
      </c>
      <c r="CX153" s="419">
        <v>76.551312280000005</v>
      </c>
      <c r="CY153" s="419"/>
      <c r="CZ153" s="418">
        <v>43985</v>
      </c>
      <c r="DA153" s="419">
        <v>40.81182742</v>
      </c>
      <c r="DB153" s="419"/>
      <c r="DC153" s="418">
        <v>43987</v>
      </c>
      <c r="DD153" s="419">
        <v>42.868506949999997</v>
      </c>
      <c r="DE153" s="419"/>
      <c r="DF153" s="418">
        <v>43988</v>
      </c>
      <c r="DG153" s="419">
        <v>36.231882489999997</v>
      </c>
      <c r="DH153" s="419"/>
      <c r="DI153" s="418">
        <v>43982</v>
      </c>
      <c r="DJ153" s="419">
        <v>72.450292700000006</v>
      </c>
      <c r="DK153" s="419"/>
      <c r="DL153" s="418">
        <v>43985</v>
      </c>
      <c r="DM153" s="419">
        <v>76.755588990000007</v>
      </c>
      <c r="DN153" s="419"/>
      <c r="DO153" s="418">
        <v>43988</v>
      </c>
      <c r="DP153" s="419">
        <v>40.767888669999998</v>
      </c>
      <c r="DQ153" s="419"/>
      <c r="DR153" s="418">
        <v>43988</v>
      </c>
      <c r="DS153" s="419">
        <v>27.832375119999998</v>
      </c>
      <c r="DT153" s="419"/>
      <c r="DU153" s="418">
        <v>43989</v>
      </c>
      <c r="DV153" s="419">
        <v>24.117574340000001</v>
      </c>
      <c r="DW153" s="419"/>
      <c r="DX153" s="418">
        <v>43987</v>
      </c>
      <c r="DY153" s="419">
        <v>57.61488147</v>
      </c>
      <c r="DZ153" s="419"/>
      <c r="EA153" s="418">
        <v>43988</v>
      </c>
      <c r="EB153" s="419">
        <v>45.621972290000002</v>
      </c>
      <c r="EC153" s="419"/>
      <c r="ED153" s="418">
        <v>43986</v>
      </c>
      <c r="EE153" s="419">
        <v>61.702889259999999</v>
      </c>
      <c r="EF153" s="419"/>
      <c r="EG153" s="418">
        <v>43983</v>
      </c>
      <c r="EH153" s="419">
        <v>75.940428870000005</v>
      </c>
      <c r="EI153" s="419"/>
      <c r="EJ153" s="418">
        <v>43988</v>
      </c>
      <c r="EK153" s="419">
        <v>47.472957389999998</v>
      </c>
      <c r="EL153" s="419"/>
      <c r="EM153" s="418">
        <v>43985</v>
      </c>
      <c r="EN153" s="419">
        <v>64.534304689999999</v>
      </c>
      <c r="EO153" s="419"/>
      <c r="EP153" s="418">
        <v>43981</v>
      </c>
      <c r="EQ153" s="419">
        <v>57.934154409999998</v>
      </c>
      <c r="ER153" s="419"/>
      <c r="ES153" s="418">
        <v>43987</v>
      </c>
      <c r="ET153" s="419">
        <v>24.760200040000001</v>
      </c>
      <c r="EU153" s="9"/>
      <c r="EV153" s="9"/>
    </row>
    <row r="154" spans="2:152">
      <c r="B154" s="418">
        <v>43985</v>
      </c>
      <c r="C154" s="419">
        <v>31.621557079999999</v>
      </c>
      <c r="D154" s="419"/>
      <c r="E154" s="418">
        <v>43991</v>
      </c>
      <c r="F154" s="419">
        <v>44.384007259999997</v>
      </c>
      <c r="G154" s="419"/>
      <c r="H154" s="418">
        <v>43994</v>
      </c>
      <c r="I154" s="419">
        <v>51.282339469999997</v>
      </c>
      <c r="J154" s="419"/>
      <c r="K154" s="418">
        <v>43978</v>
      </c>
      <c r="L154" s="419">
        <v>37.463359199999999</v>
      </c>
      <c r="M154" s="419"/>
      <c r="N154" s="418">
        <v>43991</v>
      </c>
      <c r="O154" s="419">
        <v>65.633575129999997</v>
      </c>
      <c r="P154" s="419"/>
      <c r="Q154" s="418">
        <v>43984</v>
      </c>
      <c r="R154" s="419">
        <v>69.763642189999999</v>
      </c>
      <c r="S154" s="419"/>
      <c r="T154" s="418">
        <v>43994</v>
      </c>
      <c r="U154" s="419">
        <v>81.261893209999997</v>
      </c>
      <c r="V154" s="419"/>
      <c r="W154" s="418">
        <v>43972</v>
      </c>
      <c r="X154" s="419">
        <v>66.163496219999999</v>
      </c>
      <c r="Y154" s="419"/>
      <c r="Z154" s="418">
        <v>43975</v>
      </c>
      <c r="AA154" s="419">
        <v>52.38116462</v>
      </c>
      <c r="AB154" s="419"/>
      <c r="AC154" s="418">
        <v>43978</v>
      </c>
      <c r="AD154" s="419">
        <v>46.613512880000002</v>
      </c>
      <c r="AE154" s="419"/>
      <c r="AF154" s="418">
        <v>43971</v>
      </c>
      <c r="AG154" s="419">
        <v>58.596575880000003</v>
      </c>
      <c r="AH154" s="419"/>
      <c r="AI154" s="418">
        <v>43977</v>
      </c>
      <c r="AJ154" s="419">
        <v>30.187202150000001</v>
      </c>
      <c r="AK154" s="419"/>
      <c r="AL154" s="418">
        <v>43968</v>
      </c>
      <c r="AM154" s="419">
        <v>81.457460280000006</v>
      </c>
      <c r="AN154" s="419"/>
      <c r="AO154" s="418">
        <v>43972</v>
      </c>
      <c r="AP154" s="419">
        <v>49.022525090000002</v>
      </c>
      <c r="AQ154" s="419"/>
      <c r="AR154" s="418">
        <v>43977</v>
      </c>
      <c r="AS154" s="419">
        <v>31.015115380000001</v>
      </c>
      <c r="AT154" s="419"/>
      <c r="AU154" s="418">
        <v>43978</v>
      </c>
      <c r="AV154" s="419">
        <v>45.644947690000002</v>
      </c>
      <c r="AW154" s="419"/>
      <c r="AX154" s="418">
        <v>43976</v>
      </c>
      <c r="AY154" s="419">
        <v>32.745595109999996</v>
      </c>
      <c r="AZ154" s="419"/>
      <c r="BA154" s="418">
        <v>43976</v>
      </c>
      <c r="BB154" s="419">
        <v>48.628149380000004</v>
      </c>
      <c r="BC154" s="419"/>
      <c r="BD154" s="418">
        <v>43974</v>
      </c>
      <c r="BE154" s="419">
        <v>74.472308889999994</v>
      </c>
      <c r="BF154" s="419"/>
      <c r="BG154" s="418">
        <v>43973</v>
      </c>
      <c r="BH154" s="419">
        <v>65.496725889999993</v>
      </c>
      <c r="BI154" s="419"/>
      <c r="BJ154" s="418">
        <v>43971</v>
      </c>
      <c r="BK154" s="419">
        <v>68.09622066</v>
      </c>
      <c r="BL154" s="419"/>
      <c r="BM154" s="418">
        <v>43971</v>
      </c>
      <c r="BN154" s="419">
        <v>60.90552289</v>
      </c>
      <c r="BO154" s="419"/>
      <c r="BP154" s="418">
        <v>43977</v>
      </c>
      <c r="BQ154" s="419">
        <v>43.19333177</v>
      </c>
      <c r="BR154" s="419"/>
      <c r="BS154" s="418">
        <v>43976</v>
      </c>
      <c r="BT154" s="419">
        <v>39.580351890000003</v>
      </c>
      <c r="BU154" s="419"/>
      <c r="BV154" s="418">
        <v>43977</v>
      </c>
      <c r="BW154" s="419">
        <v>30.705254310000001</v>
      </c>
      <c r="BX154" s="419"/>
      <c r="BY154" s="418">
        <v>43986</v>
      </c>
      <c r="BZ154" s="419">
        <v>40.481771899999998</v>
      </c>
      <c r="CA154" s="419"/>
      <c r="CB154" s="418">
        <v>43990</v>
      </c>
      <c r="CC154" s="419">
        <v>49.570011049999998</v>
      </c>
      <c r="CD154" s="419"/>
      <c r="CE154" s="418">
        <v>43985</v>
      </c>
      <c r="CF154" s="419">
        <v>31.446775500000001</v>
      </c>
      <c r="CG154" s="419"/>
      <c r="CH154" s="418">
        <v>43988</v>
      </c>
      <c r="CI154" s="419">
        <v>39.564089619999997</v>
      </c>
      <c r="CJ154" s="419"/>
      <c r="CK154" s="418">
        <v>43985</v>
      </c>
      <c r="CL154" s="419">
        <v>71.70809423</v>
      </c>
      <c r="CM154" s="419"/>
      <c r="CN154" s="418">
        <v>43979</v>
      </c>
      <c r="CO154" s="419">
        <v>71.213816210000005</v>
      </c>
      <c r="CP154" s="419"/>
      <c r="CQ154" s="418">
        <v>43985</v>
      </c>
      <c r="CR154" s="419">
        <v>58.22411683</v>
      </c>
      <c r="CS154" s="419"/>
      <c r="CT154" s="418">
        <v>43987</v>
      </c>
      <c r="CU154" s="419">
        <v>52.97189478</v>
      </c>
      <c r="CV154" s="419"/>
      <c r="CW154" s="418">
        <v>43982</v>
      </c>
      <c r="CX154" s="419">
        <v>77.440101260000006</v>
      </c>
      <c r="CY154" s="419"/>
      <c r="CZ154" s="418">
        <v>43986</v>
      </c>
      <c r="DA154" s="419">
        <v>40.757126049999997</v>
      </c>
      <c r="DB154" s="419"/>
      <c r="DC154" s="418">
        <v>43988</v>
      </c>
      <c r="DD154" s="419">
        <v>42.784537720000003</v>
      </c>
      <c r="DE154" s="419"/>
      <c r="DF154" s="418">
        <v>43989</v>
      </c>
      <c r="DG154" s="419">
        <v>37.22954069</v>
      </c>
      <c r="DH154" s="419"/>
      <c r="DI154" s="418">
        <v>43983</v>
      </c>
      <c r="DJ154" s="419">
        <v>72.090199290000001</v>
      </c>
      <c r="DK154" s="419"/>
      <c r="DL154" s="418">
        <v>43986</v>
      </c>
      <c r="DM154" s="419">
        <v>77.392626640000003</v>
      </c>
      <c r="DN154" s="419"/>
      <c r="DO154" s="418">
        <v>43989</v>
      </c>
      <c r="DP154" s="419">
        <v>40.102269010000001</v>
      </c>
      <c r="DQ154" s="419"/>
      <c r="DR154" s="418">
        <v>43989</v>
      </c>
      <c r="DS154" s="419">
        <v>28.4409317</v>
      </c>
      <c r="DT154" s="419"/>
      <c r="DU154" s="418">
        <v>43990</v>
      </c>
      <c r="DV154" s="419">
        <v>24.007814379999999</v>
      </c>
      <c r="DW154" s="419"/>
      <c r="DX154" s="418">
        <v>43988</v>
      </c>
      <c r="DY154" s="419">
        <v>57.465132570000002</v>
      </c>
      <c r="DZ154" s="419"/>
      <c r="EA154" s="418">
        <v>43989</v>
      </c>
      <c r="EB154" s="419">
        <v>45.154587650000003</v>
      </c>
      <c r="EC154" s="419"/>
      <c r="ED154" s="418">
        <v>43987</v>
      </c>
      <c r="EE154" s="419">
        <v>62.173780649999998</v>
      </c>
      <c r="EF154" s="419"/>
      <c r="EG154" s="418">
        <v>43984</v>
      </c>
      <c r="EH154" s="419">
        <v>76.466719249999997</v>
      </c>
      <c r="EI154" s="419"/>
      <c r="EJ154" s="418">
        <v>43989</v>
      </c>
      <c r="EK154" s="419">
        <v>48.193494340000001</v>
      </c>
      <c r="EL154" s="419"/>
      <c r="EM154" s="418">
        <v>43986</v>
      </c>
      <c r="EN154" s="419">
        <v>64.434472099999994</v>
      </c>
      <c r="EO154" s="419"/>
      <c r="EP154" s="418">
        <v>43982</v>
      </c>
      <c r="EQ154" s="419">
        <v>57.927746669999998</v>
      </c>
      <c r="ER154" s="419"/>
      <c r="ES154" s="418">
        <v>43988</v>
      </c>
      <c r="ET154" s="419">
        <v>24.400615420000001</v>
      </c>
      <c r="EU154" s="9"/>
      <c r="EV154" s="9"/>
    </row>
    <row r="155" spans="2:152">
      <c r="B155" s="418">
        <v>43986</v>
      </c>
      <c r="C155" s="419">
        <v>31.727147120000001</v>
      </c>
      <c r="D155" s="419"/>
      <c r="E155" s="418">
        <v>43992</v>
      </c>
      <c r="F155" s="419">
        <v>44.792515389999998</v>
      </c>
      <c r="G155" s="419"/>
      <c r="H155" s="418">
        <v>43995</v>
      </c>
      <c r="I155" s="419">
        <v>51.451759709999997</v>
      </c>
      <c r="J155" s="419"/>
      <c r="K155" s="418">
        <v>43979</v>
      </c>
      <c r="L155" s="419">
        <v>36.780691060000002</v>
      </c>
      <c r="M155" s="419"/>
      <c r="N155" s="418">
        <v>43992</v>
      </c>
      <c r="O155" s="419">
        <v>65.385119169999996</v>
      </c>
      <c r="P155" s="419"/>
      <c r="Q155" s="418">
        <v>43985</v>
      </c>
      <c r="R155" s="419">
        <v>69.284813139999997</v>
      </c>
      <c r="S155" s="419"/>
      <c r="T155" s="418">
        <v>43995</v>
      </c>
      <c r="U155" s="419">
        <v>81.137747599999997</v>
      </c>
      <c r="V155" s="419"/>
      <c r="W155" s="418">
        <v>43973</v>
      </c>
      <c r="X155" s="419">
        <v>66.239770669999999</v>
      </c>
      <c r="Y155" s="419"/>
      <c r="Z155" s="418">
        <v>43976</v>
      </c>
      <c r="AA155" s="419">
        <v>52.38116462</v>
      </c>
      <c r="AB155" s="419"/>
      <c r="AC155" s="418">
        <v>43978</v>
      </c>
      <c r="AD155" s="419">
        <v>47.035199810000002</v>
      </c>
      <c r="AE155" s="419"/>
      <c r="AF155" s="418">
        <v>43972</v>
      </c>
      <c r="AG155" s="419">
        <v>58.250882099999998</v>
      </c>
      <c r="AH155" s="419"/>
      <c r="AI155" s="418">
        <v>43978</v>
      </c>
      <c r="AJ155" s="419">
        <v>30.805107110000002</v>
      </c>
      <c r="AK155" s="419"/>
      <c r="AL155" s="418">
        <v>43969</v>
      </c>
      <c r="AM155" s="419">
        <v>81.430445070000005</v>
      </c>
      <c r="AN155" s="419"/>
      <c r="AO155" s="418">
        <v>43973</v>
      </c>
      <c r="AP155" s="419">
        <v>48.636977649999999</v>
      </c>
      <c r="AQ155" s="419"/>
      <c r="AR155" s="418">
        <v>43978</v>
      </c>
      <c r="AS155" s="419">
        <v>31.437769230000001</v>
      </c>
      <c r="AT155" s="419"/>
      <c r="AU155" s="418">
        <v>43979</v>
      </c>
      <c r="AV155" s="419">
        <v>46.029846689999999</v>
      </c>
      <c r="AW155" s="419"/>
      <c r="AX155" s="418">
        <v>43977</v>
      </c>
      <c r="AY155" s="419">
        <v>33.169660800000003</v>
      </c>
      <c r="AZ155" s="419"/>
      <c r="BA155" s="418">
        <v>43977</v>
      </c>
      <c r="BB155" s="419">
        <v>48.434705389999998</v>
      </c>
      <c r="BC155" s="419"/>
      <c r="BD155" s="418">
        <v>43975</v>
      </c>
      <c r="BE155" s="419">
        <v>74.240705890000001</v>
      </c>
      <c r="BF155" s="419"/>
      <c r="BG155" s="418">
        <v>43974</v>
      </c>
      <c r="BH155" s="419">
        <v>65.534602800000002</v>
      </c>
      <c r="BI155" s="419"/>
      <c r="BJ155" s="418">
        <v>43972</v>
      </c>
      <c r="BK155" s="419">
        <v>67.633941550000003</v>
      </c>
      <c r="BL155" s="419"/>
      <c r="BM155" s="418">
        <v>43972</v>
      </c>
      <c r="BN155" s="419">
        <v>60.28927229</v>
      </c>
      <c r="BO155" s="419"/>
      <c r="BP155" s="418">
        <v>43978</v>
      </c>
      <c r="BQ155" s="419">
        <v>43.692222749999999</v>
      </c>
      <c r="BR155" s="419"/>
      <c r="BS155" s="418">
        <v>43977</v>
      </c>
      <c r="BT155" s="419">
        <v>40.195980689999999</v>
      </c>
      <c r="BU155" s="419"/>
      <c r="BV155" s="418">
        <v>43978</v>
      </c>
      <c r="BW155" s="419">
        <v>30.936193710000001</v>
      </c>
      <c r="BX155" s="419"/>
      <c r="BY155" s="418">
        <v>43987</v>
      </c>
      <c r="BZ155" s="419">
        <v>40.204363639999997</v>
      </c>
      <c r="CA155" s="419"/>
      <c r="CB155" s="418">
        <v>43991</v>
      </c>
      <c r="CC155" s="419">
        <v>49.651483810000002</v>
      </c>
      <c r="CD155" s="419"/>
      <c r="CE155" s="418">
        <v>43986</v>
      </c>
      <c r="CF155" s="419">
        <v>32.087141359999997</v>
      </c>
      <c r="CG155" s="419"/>
      <c r="CH155" s="418">
        <v>43989</v>
      </c>
      <c r="CI155" s="419">
        <v>40.118344180000001</v>
      </c>
      <c r="CJ155" s="419"/>
      <c r="CK155" s="418">
        <v>43986</v>
      </c>
      <c r="CL155" s="419">
        <v>72.232145389999999</v>
      </c>
      <c r="CM155" s="419"/>
      <c r="CN155" s="418">
        <v>43980</v>
      </c>
      <c r="CO155" s="419">
        <v>70.853939280000006</v>
      </c>
      <c r="CP155" s="419"/>
      <c r="CQ155" s="418">
        <v>43986</v>
      </c>
      <c r="CR155" s="419">
        <v>58.16850539</v>
      </c>
      <c r="CS155" s="419"/>
      <c r="CT155" s="418">
        <v>43988</v>
      </c>
      <c r="CU155" s="419">
        <v>52.612830209999998</v>
      </c>
      <c r="CV155" s="419"/>
      <c r="CW155" s="418">
        <v>43983</v>
      </c>
      <c r="CX155" s="419">
        <v>78.217791610000006</v>
      </c>
      <c r="CY155" s="419"/>
      <c r="CZ155" s="418">
        <v>43987</v>
      </c>
      <c r="DA155" s="419">
        <v>40.647030170000001</v>
      </c>
      <c r="DB155" s="419"/>
      <c r="DC155" s="418">
        <v>43989</v>
      </c>
      <c r="DD155" s="419">
        <v>42.866844520000001</v>
      </c>
      <c r="DE155" s="419"/>
      <c r="DF155" s="418">
        <v>43990</v>
      </c>
      <c r="DG155" s="419">
        <v>38.365762529999998</v>
      </c>
      <c r="DH155" s="419"/>
      <c r="DI155" s="418">
        <v>43984</v>
      </c>
      <c r="DJ155" s="419">
        <v>71.75780537</v>
      </c>
      <c r="DK155" s="419"/>
      <c r="DL155" s="418">
        <v>43987</v>
      </c>
      <c r="DM155" s="419">
        <v>78.00196699</v>
      </c>
      <c r="DN155" s="419"/>
      <c r="DO155" s="418">
        <v>43990</v>
      </c>
      <c r="DP155" s="419">
        <v>39.46434884</v>
      </c>
      <c r="DQ155" s="419"/>
      <c r="DR155" s="418">
        <v>43990</v>
      </c>
      <c r="DS155" s="419">
        <v>28.93869012</v>
      </c>
      <c r="DT155" s="419"/>
      <c r="DU155" s="418">
        <v>43991</v>
      </c>
      <c r="DV155" s="419">
        <v>24.09306776</v>
      </c>
      <c r="DW155" s="419"/>
      <c r="DX155" s="418">
        <v>43989</v>
      </c>
      <c r="DY155" s="419">
        <v>57.365299970000002</v>
      </c>
      <c r="DZ155" s="419"/>
      <c r="EA155" s="418">
        <v>43990</v>
      </c>
      <c r="EB155" s="419">
        <v>44.60457804</v>
      </c>
      <c r="EC155" s="419"/>
      <c r="ED155" s="418">
        <v>43988</v>
      </c>
      <c r="EE155" s="419">
        <v>62.312278120000002</v>
      </c>
      <c r="EF155" s="419"/>
      <c r="EG155" s="418">
        <v>43985</v>
      </c>
      <c r="EH155" s="419">
        <v>77.103807599999996</v>
      </c>
      <c r="EI155" s="419"/>
      <c r="EJ155" s="418">
        <v>43990</v>
      </c>
      <c r="EK155" s="419">
        <v>49.024776379999999</v>
      </c>
      <c r="EL155" s="419"/>
      <c r="EM155" s="418">
        <v>43987</v>
      </c>
      <c r="EN155" s="419">
        <v>64.359597649999998</v>
      </c>
      <c r="EO155" s="419"/>
      <c r="EP155" s="418">
        <v>43983</v>
      </c>
      <c r="EQ155" s="419">
        <v>58.291565679999998</v>
      </c>
      <c r="ER155" s="419"/>
      <c r="ES155" s="418">
        <v>43989</v>
      </c>
      <c r="ET155" s="419">
        <v>23.985921300000001</v>
      </c>
      <c r="EU155" s="9"/>
      <c r="EV155" s="9"/>
    </row>
    <row r="156" spans="2:152">
      <c r="B156" s="418">
        <v>43987</v>
      </c>
      <c r="C156" s="419">
        <v>31.9939009</v>
      </c>
      <c r="D156" s="419"/>
      <c r="E156" s="418">
        <v>43993</v>
      </c>
      <c r="F156" s="419">
        <v>45.230202669999997</v>
      </c>
      <c r="G156" s="419"/>
      <c r="H156" s="418">
        <v>43996</v>
      </c>
      <c r="I156" s="419">
        <v>51.803149820000002</v>
      </c>
      <c r="J156" s="419"/>
      <c r="K156" s="418">
        <v>43980</v>
      </c>
      <c r="L156" s="419">
        <v>36.077845529999998</v>
      </c>
      <c r="M156" s="419"/>
      <c r="N156" s="418">
        <v>43994</v>
      </c>
      <c r="O156" s="419">
        <v>65.385119169999996</v>
      </c>
      <c r="P156" s="419"/>
      <c r="Q156" s="418">
        <v>43986</v>
      </c>
      <c r="R156" s="419">
        <v>68.631864440000001</v>
      </c>
      <c r="S156" s="419"/>
      <c r="T156" s="418">
        <v>43996</v>
      </c>
      <c r="U156" s="419">
        <v>80.829044469999999</v>
      </c>
      <c r="V156" s="419"/>
      <c r="W156" s="418">
        <v>43974</v>
      </c>
      <c r="X156" s="419">
        <v>66.316045119999998</v>
      </c>
      <c r="Y156" s="419"/>
      <c r="Z156" s="418">
        <v>43976</v>
      </c>
      <c r="AA156" s="419">
        <v>52.38116462</v>
      </c>
      <c r="AB156" s="419"/>
      <c r="AC156" s="418">
        <v>43979</v>
      </c>
      <c r="AD156" s="419">
        <v>47.456886750000002</v>
      </c>
      <c r="AE156" s="419"/>
      <c r="AF156" s="418">
        <v>43973</v>
      </c>
      <c r="AG156" s="419">
        <v>57.943717239999998</v>
      </c>
      <c r="AH156" s="419"/>
      <c r="AI156" s="418">
        <v>43979</v>
      </c>
      <c r="AJ156" s="419">
        <v>31.423012079999999</v>
      </c>
      <c r="AK156" s="419"/>
      <c r="AL156" s="418">
        <v>43970</v>
      </c>
      <c r="AM156" s="419">
        <v>81.349399439999999</v>
      </c>
      <c r="AN156" s="419"/>
      <c r="AO156" s="418">
        <v>43974</v>
      </c>
      <c r="AP156" s="419">
        <v>47.943418379999997</v>
      </c>
      <c r="AQ156" s="419"/>
      <c r="AR156" s="418">
        <v>43979</v>
      </c>
      <c r="AS156" s="419">
        <v>31.937269229999998</v>
      </c>
      <c r="AT156" s="419"/>
      <c r="AU156" s="418">
        <v>43980</v>
      </c>
      <c r="AV156" s="419">
        <v>46.568705280000003</v>
      </c>
      <c r="AW156" s="419"/>
      <c r="AX156" s="418">
        <v>43978</v>
      </c>
      <c r="AY156" s="419">
        <v>33.632345469999997</v>
      </c>
      <c r="AZ156" s="419"/>
      <c r="BA156" s="418">
        <v>43977</v>
      </c>
      <c r="BB156" s="419">
        <v>48.202572609999997</v>
      </c>
      <c r="BC156" s="419"/>
      <c r="BD156" s="418">
        <v>43976</v>
      </c>
      <c r="BE156" s="419">
        <v>74.009102900000002</v>
      </c>
      <c r="BF156" s="419"/>
      <c r="BG156" s="418">
        <v>43975</v>
      </c>
      <c r="BH156" s="419">
        <v>65.649717980000005</v>
      </c>
      <c r="BI156" s="419"/>
      <c r="BJ156" s="418">
        <v>43972</v>
      </c>
      <c r="BK156" s="419">
        <v>67.094763650000004</v>
      </c>
      <c r="BL156" s="419"/>
      <c r="BM156" s="418">
        <v>43973</v>
      </c>
      <c r="BN156" s="419">
        <v>59.5574747</v>
      </c>
      <c r="BO156" s="419"/>
      <c r="BP156" s="418">
        <v>43979</v>
      </c>
      <c r="BQ156" s="419">
        <v>44.306583430000003</v>
      </c>
      <c r="BR156" s="419"/>
      <c r="BS156" s="418">
        <v>43978</v>
      </c>
      <c r="BT156" s="419">
        <v>40.77324789</v>
      </c>
      <c r="BU156" s="419"/>
      <c r="BV156" s="418">
        <v>43979</v>
      </c>
      <c r="BW156" s="419">
        <v>31.167133110000002</v>
      </c>
      <c r="BX156" s="419"/>
      <c r="BY156" s="418">
        <v>43988</v>
      </c>
      <c r="BZ156" s="419">
        <v>39.81599207</v>
      </c>
      <c r="CA156" s="419"/>
      <c r="CB156" s="418">
        <v>43992</v>
      </c>
      <c r="CC156" s="419">
        <v>49.677531109999997</v>
      </c>
      <c r="CD156" s="419"/>
      <c r="CE156" s="418">
        <v>43987</v>
      </c>
      <c r="CF156" s="419">
        <v>32.671895880000001</v>
      </c>
      <c r="CG156" s="419"/>
      <c r="CH156" s="418">
        <v>43990</v>
      </c>
      <c r="CI156" s="419">
        <v>40.811162369999998</v>
      </c>
      <c r="CJ156" s="419"/>
      <c r="CK156" s="418">
        <v>43987</v>
      </c>
      <c r="CL156" s="419">
        <v>72.756196560000006</v>
      </c>
      <c r="CM156" s="419"/>
      <c r="CN156" s="418">
        <v>43981</v>
      </c>
      <c r="CO156" s="419">
        <v>70.577267669999998</v>
      </c>
      <c r="CP156" s="419"/>
      <c r="CQ156" s="418">
        <v>43987</v>
      </c>
      <c r="CR156" s="419">
        <v>57.862642430000001</v>
      </c>
      <c r="CS156" s="419"/>
      <c r="CT156" s="418">
        <v>43989</v>
      </c>
      <c r="CU156" s="419">
        <v>52.115663869999999</v>
      </c>
      <c r="CV156" s="419"/>
      <c r="CW156" s="418">
        <v>43984</v>
      </c>
      <c r="CX156" s="419">
        <v>78.884383349999993</v>
      </c>
      <c r="CY156" s="419"/>
      <c r="CZ156" s="418">
        <v>43988</v>
      </c>
      <c r="DA156" s="419">
        <v>40.370750790000002</v>
      </c>
      <c r="DB156" s="419"/>
      <c r="DC156" s="418">
        <v>43990</v>
      </c>
      <c r="DD156" s="419">
        <v>42.893725979999999</v>
      </c>
      <c r="DE156" s="419"/>
      <c r="DF156" s="418">
        <v>43991</v>
      </c>
      <c r="DG156" s="419">
        <v>39.557409819999997</v>
      </c>
      <c r="DH156" s="419"/>
      <c r="DI156" s="418">
        <v>43985</v>
      </c>
      <c r="DJ156" s="419">
        <v>71.453110940000002</v>
      </c>
      <c r="DK156" s="419"/>
      <c r="DL156" s="418">
        <v>43988</v>
      </c>
      <c r="DM156" s="419">
        <v>78.583610059999998</v>
      </c>
      <c r="DN156" s="419"/>
      <c r="DO156" s="418">
        <v>43991</v>
      </c>
      <c r="DP156" s="419">
        <v>38.909527160000003</v>
      </c>
      <c r="DQ156" s="419"/>
      <c r="DR156" s="418">
        <v>43991</v>
      </c>
      <c r="DS156" s="419">
        <v>29.491847629999999</v>
      </c>
      <c r="DT156" s="419"/>
      <c r="DU156" s="418">
        <v>43992</v>
      </c>
      <c r="DV156" s="419">
        <v>24.45691162</v>
      </c>
      <c r="DW156" s="419"/>
      <c r="DX156" s="418">
        <v>43990</v>
      </c>
      <c r="DY156" s="419">
        <v>57.290425519999999</v>
      </c>
      <c r="DZ156" s="419"/>
      <c r="EA156" s="418">
        <v>43991</v>
      </c>
      <c r="EB156" s="419">
        <v>43.999485100000001</v>
      </c>
      <c r="EC156" s="419"/>
      <c r="ED156" s="418">
        <v>43989</v>
      </c>
      <c r="EE156" s="419">
        <v>62.450775579999998</v>
      </c>
      <c r="EF156" s="419"/>
      <c r="EG156" s="418">
        <v>43986</v>
      </c>
      <c r="EH156" s="419">
        <v>77.685496959999995</v>
      </c>
      <c r="EI156" s="419"/>
      <c r="EJ156" s="418">
        <v>43991</v>
      </c>
      <c r="EK156" s="419">
        <v>49.939117240000002</v>
      </c>
      <c r="EL156" s="419"/>
      <c r="EM156" s="418">
        <v>43988</v>
      </c>
      <c r="EN156" s="419">
        <v>64.309681350000005</v>
      </c>
      <c r="EO156" s="419"/>
      <c r="EP156" s="418">
        <v>43984</v>
      </c>
      <c r="EQ156" s="419">
        <v>58.290738730000001</v>
      </c>
      <c r="ER156" s="419"/>
      <c r="ES156" s="418">
        <v>43990</v>
      </c>
      <c r="ET156" s="419">
        <v>23.598781930000001</v>
      </c>
      <c r="EU156" s="9"/>
      <c r="EV156" s="9"/>
    </row>
    <row r="157" spans="2:152">
      <c r="B157" s="418">
        <v>43988</v>
      </c>
      <c r="C157" s="419">
        <v>32.227310449999997</v>
      </c>
      <c r="D157" s="419"/>
      <c r="E157" s="418">
        <v>43994</v>
      </c>
      <c r="F157" s="419">
        <v>45.71457659</v>
      </c>
      <c r="G157" s="419"/>
      <c r="H157" s="418">
        <v>43997</v>
      </c>
      <c r="I157" s="419">
        <v>51.865898059999999</v>
      </c>
      <c r="J157" s="419"/>
      <c r="K157" s="418">
        <v>43980</v>
      </c>
      <c r="L157" s="419">
        <v>35.391646340000001</v>
      </c>
      <c r="M157" s="419"/>
      <c r="N157" s="418">
        <v>43995</v>
      </c>
      <c r="O157" s="419">
        <v>65.385119169999996</v>
      </c>
      <c r="P157" s="419"/>
      <c r="Q157" s="418">
        <v>43987</v>
      </c>
      <c r="R157" s="419">
        <v>67.804796080000003</v>
      </c>
      <c r="S157" s="419"/>
      <c r="T157" s="418">
        <v>43997</v>
      </c>
      <c r="U157" s="419">
        <v>80.39730299</v>
      </c>
      <c r="V157" s="419"/>
      <c r="W157" s="418">
        <v>43975</v>
      </c>
      <c r="X157" s="419">
        <v>66.392319569999998</v>
      </c>
      <c r="Y157" s="419"/>
      <c r="Z157" s="418">
        <v>43977</v>
      </c>
      <c r="AA157" s="419">
        <v>52.526867930000002</v>
      </c>
      <c r="AB157" s="419"/>
      <c r="AC157" s="418">
        <v>43980</v>
      </c>
      <c r="AD157" s="419">
        <v>47.724457979999997</v>
      </c>
      <c r="AE157" s="419"/>
      <c r="AF157" s="418">
        <v>43974</v>
      </c>
      <c r="AG157" s="419">
        <v>57.636552369999997</v>
      </c>
      <c r="AH157" s="419"/>
      <c r="AI157" s="418">
        <v>43980</v>
      </c>
      <c r="AJ157" s="419">
        <v>32.040917049999997</v>
      </c>
      <c r="AK157" s="419"/>
      <c r="AL157" s="418">
        <v>43971</v>
      </c>
      <c r="AM157" s="419">
        <v>81.241338589999998</v>
      </c>
      <c r="AN157" s="419"/>
      <c r="AO157" s="418">
        <v>43975</v>
      </c>
      <c r="AP157" s="419">
        <v>47.519288400000001</v>
      </c>
      <c r="AQ157" s="419"/>
      <c r="AR157" s="418">
        <v>43980</v>
      </c>
      <c r="AS157" s="419">
        <v>32.398346150000002</v>
      </c>
      <c r="AT157" s="419"/>
      <c r="AU157" s="418">
        <v>43981</v>
      </c>
      <c r="AV157" s="419">
        <v>47.069073979999999</v>
      </c>
      <c r="AW157" s="419"/>
      <c r="AX157" s="418">
        <v>43979</v>
      </c>
      <c r="AY157" s="419">
        <v>34.133649120000001</v>
      </c>
      <c r="AZ157" s="419"/>
      <c r="BA157" s="418">
        <v>43978</v>
      </c>
      <c r="BB157" s="419">
        <v>47.970439829999997</v>
      </c>
      <c r="BC157" s="419"/>
      <c r="BD157" s="418">
        <v>43977</v>
      </c>
      <c r="BE157" s="419">
        <v>73.892769130000005</v>
      </c>
      <c r="BF157" s="419"/>
      <c r="BG157" s="418">
        <v>43976</v>
      </c>
      <c r="BH157" s="419">
        <v>65.803452309999997</v>
      </c>
      <c r="BI157" s="419"/>
      <c r="BJ157" s="418">
        <v>43973</v>
      </c>
      <c r="BK157" s="419">
        <v>66.709383320000001</v>
      </c>
      <c r="BL157" s="419"/>
      <c r="BM157" s="418">
        <v>43974</v>
      </c>
      <c r="BN157" s="419">
        <v>58.902708429999997</v>
      </c>
      <c r="BO157" s="419"/>
      <c r="BP157" s="418">
        <v>43980</v>
      </c>
      <c r="BQ157" s="419">
        <v>44.997923909999997</v>
      </c>
      <c r="BR157" s="419"/>
      <c r="BS157" s="418">
        <v>43979</v>
      </c>
      <c r="BT157" s="419">
        <v>41.273791889999998</v>
      </c>
      <c r="BU157" s="419"/>
      <c r="BV157" s="418">
        <v>43980</v>
      </c>
      <c r="BW157" s="419">
        <v>31.398072509999999</v>
      </c>
      <c r="BX157" s="419"/>
      <c r="BY157" s="418">
        <v>43989</v>
      </c>
      <c r="BZ157" s="419">
        <v>39.288916360000002</v>
      </c>
      <c r="CA157" s="419"/>
      <c r="CB157" s="418">
        <v>43993</v>
      </c>
      <c r="CC157" s="419">
        <v>49.842142039999999</v>
      </c>
      <c r="CD157" s="419"/>
      <c r="CE157" s="418">
        <v>43988</v>
      </c>
      <c r="CF157" s="419">
        <v>33.340067410000003</v>
      </c>
      <c r="CG157" s="419"/>
      <c r="CH157" s="418">
        <v>43991</v>
      </c>
      <c r="CI157" s="419">
        <v>41.420842380000003</v>
      </c>
      <c r="CJ157" s="419"/>
      <c r="CK157" s="418">
        <v>43988</v>
      </c>
      <c r="CL157" s="419">
        <v>73.280247729999999</v>
      </c>
      <c r="CM157" s="419"/>
      <c r="CN157" s="418">
        <v>43982</v>
      </c>
      <c r="CO157" s="419">
        <v>70.4947418</v>
      </c>
      <c r="CP157" s="419"/>
      <c r="CQ157" s="418">
        <v>43988</v>
      </c>
      <c r="CR157" s="419">
        <v>57.473362299999998</v>
      </c>
      <c r="CS157" s="419"/>
      <c r="CT157" s="418">
        <v>43990</v>
      </c>
      <c r="CU157" s="419">
        <v>51.56325683</v>
      </c>
      <c r="CV157" s="419"/>
      <c r="CW157" s="418">
        <v>43985</v>
      </c>
      <c r="CX157" s="419">
        <v>79.412101809999996</v>
      </c>
      <c r="CY157" s="419"/>
      <c r="CZ157" s="418">
        <v>43989</v>
      </c>
      <c r="DA157" s="419">
        <v>40.094471409999997</v>
      </c>
      <c r="DB157" s="419"/>
      <c r="DC157" s="418">
        <v>43991</v>
      </c>
      <c r="DD157" s="419">
        <v>43.003745459999998</v>
      </c>
      <c r="DE157" s="419"/>
      <c r="DF157" s="418">
        <v>43992</v>
      </c>
      <c r="DG157" s="419">
        <v>40.943046209999999</v>
      </c>
      <c r="DH157" s="419"/>
      <c r="DI157" s="418">
        <v>43986</v>
      </c>
      <c r="DJ157" s="419">
        <v>71.093017529999997</v>
      </c>
      <c r="DK157" s="419"/>
      <c r="DL157" s="418">
        <v>43989</v>
      </c>
      <c r="DM157" s="419">
        <v>79.137555840000005</v>
      </c>
      <c r="DN157" s="419"/>
      <c r="DO157" s="418">
        <v>43992</v>
      </c>
      <c r="DP157" s="419">
        <v>38.410104459999999</v>
      </c>
      <c r="DQ157" s="419"/>
      <c r="DR157" s="418">
        <v>43992</v>
      </c>
      <c r="DS157" s="419">
        <v>29.961906509999999</v>
      </c>
      <c r="DT157" s="419"/>
      <c r="DU157" s="418">
        <v>43993</v>
      </c>
      <c r="DV157" s="419">
        <v>24.65360119</v>
      </c>
      <c r="DW157" s="419"/>
      <c r="DX157" s="418">
        <v>43991</v>
      </c>
      <c r="DY157" s="419">
        <v>57.190592930000001</v>
      </c>
      <c r="DZ157" s="419"/>
      <c r="EA157" s="418">
        <v>43992</v>
      </c>
      <c r="EB157" s="419">
        <v>43.42193382</v>
      </c>
      <c r="EC157" s="419"/>
      <c r="ED157" s="418">
        <v>43990</v>
      </c>
      <c r="EE157" s="419">
        <v>62.72777052</v>
      </c>
      <c r="EF157" s="419"/>
      <c r="EG157" s="418">
        <v>43987</v>
      </c>
      <c r="EH157" s="419">
        <v>78.322585309999994</v>
      </c>
      <c r="EI157" s="419"/>
      <c r="EJ157" s="418">
        <v>43992</v>
      </c>
      <c r="EK157" s="419">
        <v>50.742713010000003</v>
      </c>
      <c r="EL157" s="419"/>
      <c r="EM157" s="418">
        <v>43989</v>
      </c>
      <c r="EN157" s="419">
        <v>64.159932449999999</v>
      </c>
      <c r="EO157" s="419"/>
      <c r="EP157" s="418">
        <v>43985</v>
      </c>
      <c r="EQ157" s="419">
        <v>58.289911770000003</v>
      </c>
      <c r="ER157" s="419"/>
      <c r="ES157" s="418">
        <v>43991</v>
      </c>
      <c r="ET157" s="419">
        <v>23.046314089999999</v>
      </c>
      <c r="EU157" s="9"/>
      <c r="EV157" s="9"/>
    </row>
    <row r="158" spans="2:152">
      <c r="B158" s="418">
        <v>43989</v>
      </c>
      <c r="C158" s="419">
        <v>32.755260640000003</v>
      </c>
      <c r="D158" s="419"/>
      <c r="E158" s="418">
        <v>43995</v>
      </c>
      <c r="F158" s="419">
        <v>46.245637160000001</v>
      </c>
      <c r="G158" s="419"/>
      <c r="H158" s="418">
        <v>43999</v>
      </c>
      <c r="I158" s="419">
        <v>51.865898059999999</v>
      </c>
      <c r="J158" s="419"/>
      <c r="K158" s="418">
        <v>43981</v>
      </c>
      <c r="L158" s="419">
        <v>34.783130079999999</v>
      </c>
      <c r="M158" s="419"/>
      <c r="N158" s="418">
        <v>43996</v>
      </c>
      <c r="O158" s="419">
        <v>65.633575129999997</v>
      </c>
      <c r="P158" s="419"/>
      <c r="Q158" s="418">
        <v>43988</v>
      </c>
      <c r="R158" s="419">
        <v>66.890667899999997</v>
      </c>
      <c r="S158" s="419"/>
      <c r="T158" s="418">
        <v>43998</v>
      </c>
      <c r="U158" s="419">
        <v>79.750244390000006</v>
      </c>
      <c r="V158" s="419"/>
      <c r="W158" s="418">
        <v>43975</v>
      </c>
      <c r="X158" s="419">
        <v>66.468594010000004</v>
      </c>
      <c r="Y158" s="419"/>
      <c r="Z158" s="418">
        <v>43978</v>
      </c>
      <c r="AA158" s="419">
        <v>52.636145419999998</v>
      </c>
      <c r="AB158" s="419"/>
      <c r="AC158" s="418">
        <v>43981</v>
      </c>
      <c r="AD158" s="419">
        <v>48.261731689999998</v>
      </c>
      <c r="AE158" s="419"/>
      <c r="AF158" s="418">
        <v>43974</v>
      </c>
      <c r="AG158" s="419">
        <v>57.444974289999998</v>
      </c>
      <c r="AH158" s="419"/>
      <c r="AI158" s="418">
        <v>43981</v>
      </c>
      <c r="AJ158" s="419">
        <v>32.542964830000003</v>
      </c>
      <c r="AK158" s="419"/>
      <c r="AL158" s="418">
        <v>43972</v>
      </c>
      <c r="AM158" s="419">
        <v>81.187308169999994</v>
      </c>
      <c r="AN158" s="419"/>
      <c r="AO158" s="418">
        <v>43976</v>
      </c>
      <c r="AP158" s="419">
        <v>47.249118019999997</v>
      </c>
      <c r="AQ158" s="419"/>
      <c r="AR158" s="418">
        <v>43981</v>
      </c>
      <c r="AS158" s="419">
        <v>32.936269230000001</v>
      </c>
      <c r="AT158" s="419"/>
      <c r="AU158" s="418">
        <v>43982</v>
      </c>
      <c r="AV158" s="419">
        <v>47.646422469999997</v>
      </c>
      <c r="AW158" s="419"/>
      <c r="AX158" s="418">
        <v>43980</v>
      </c>
      <c r="AY158" s="419">
        <v>34.673571760000002</v>
      </c>
      <c r="AZ158" s="419"/>
      <c r="BA158" s="418">
        <v>43979</v>
      </c>
      <c r="BB158" s="419">
        <v>47.854373440000003</v>
      </c>
      <c r="BC158" s="419"/>
      <c r="BD158" s="418">
        <v>43978</v>
      </c>
      <c r="BE158" s="419">
        <v>73.930127670000005</v>
      </c>
      <c r="BF158" s="419"/>
      <c r="BG158" s="418">
        <v>43977</v>
      </c>
      <c r="BH158" s="419">
        <v>65.918567490000001</v>
      </c>
      <c r="BI158" s="419"/>
      <c r="BJ158" s="418">
        <v>43974</v>
      </c>
      <c r="BK158" s="419">
        <v>66.477800540000004</v>
      </c>
      <c r="BL158" s="419"/>
      <c r="BM158" s="418">
        <v>43975</v>
      </c>
      <c r="BN158" s="419">
        <v>58.324973489999998</v>
      </c>
      <c r="BO158" s="419"/>
      <c r="BP158" s="418">
        <v>43981</v>
      </c>
      <c r="BQ158" s="419">
        <v>45.612284580000001</v>
      </c>
      <c r="BR158" s="419"/>
      <c r="BS158" s="418">
        <v>43980</v>
      </c>
      <c r="BT158" s="419">
        <v>41.69761269</v>
      </c>
      <c r="BU158" s="419"/>
      <c r="BV158" s="418">
        <v>43981</v>
      </c>
      <c r="BW158" s="419">
        <v>31.552032109999999</v>
      </c>
      <c r="BX158" s="419"/>
      <c r="BY158" s="418">
        <v>43990</v>
      </c>
      <c r="BZ158" s="419">
        <v>38.761840659999997</v>
      </c>
      <c r="CA158" s="419"/>
      <c r="CB158" s="418">
        <v>43994</v>
      </c>
      <c r="CC158" s="419">
        <v>50.228454800000002</v>
      </c>
      <c r="CD158" s="419"/>
      <c r="CE158" s="418">
        <v>43989</v>
      </c>
      <c r="CF158" s="419">
        <v>34.008238929999997</v>
      </c>
      <c r="CG158" s="419"/>
      <c r="CH158" s="418">
        <v>43992</v>
      </c>
      <c r="CI158" s="419">
        <v>41.97509694</v>
      </c>
      <c r="CJ158" s="419"/>
      <c r="CK158" s="418">
        <v>43989</v>
      </c>
      <c r="CL158" s="419">
        <v>73.776586170000002</v>
      </c>
      <c r="CM158" s="419"/>
      <c r="CN158" s="418">
        <v>43983</v>
      </c>
      <c r="CO158" s="419">
        <v>70.495421250000007</v>
      </c>
      <c r="CP158" s="419"/>
      <c r="CQ158" s="418">
        <v>43989</v>
      </c>
      <c r="CR158" s="419">
        <v>56.889442099999997</v>
      </c>
      <c r="CS158" s="419"/>
      <c r="CT158" s="418">
        <v>43991</v>
      </c>
      <c r="CU158" s="419">
        <v>50.900368380000003</v>
      </c>
      <c r="CV158" s="419"/>
      <c r="CW158" s="418">
        <v>43986</v>
      </c>
      <c r="CX158" s="419">
        <v>79.939820260000005</v>
      </c>
      <c r="CY158" s="419"/>
      <c r="CZ158" s="418">
        <v>43990</v>
      </c>
      <c r="DA158" s="419">
        <v>39.928981039999996</v>
      </c>
      <c r="DB158" s="419"/>
      <c r="DC158" s="418">
        <v>43992</v>
      </c>
      <c r="DD158" s="419">
        <v>43.141477600000002</v>
      </c>
      <c r="DE158" s="419"/>
      <c r="DF158" s="418">
        <v>43993</v>
      </c>
      <c r="DG158" s="419">
        <v>42.282494720000003</v>
      </c>
      <c r="DH158" s="419"/>
      <c r="DI158" s="418">
        <v>43987</v>
      </c>
      <c r="DJ158" s="419">
        <v>70.871421580000003</v>
      </c>
      <c r="DK158" s="419"/>
      <c r="DL158" s="418">
        <v>43990</v>
      </c>
      <c r="DM158" s="419">
        <v>79.553015169999995</v>
      </c>
      <c r="DN158" s="419"/>
      <c r="DO158" s="418">
        <v>43993</v>
      </c>
      <c r="DP158" s="419">
        <v>38.076878720000003</v>
      </c>
      <c r="DQ158" s="419"/>
      <c r="DR158" s="418">
        <v>43993</v>
      </c>
      <c r="DS158" s="419">
        <v>30.34886676</v>
      </c>
      <c r="DT158" s="419"/>
      <c r="DU158" s="418">
        <v>43994</v>
      </c>
      <c r="DV158" s="419">
        <v>25.184599339999998</v>
      </c>
      <c r="DW158" s="419"/>
      <c r="DX158" s="418">
        <v>43992</v>
      </c>
      <c r="DY158" s="419">
        <v>57.140676630000002</v>
      </c>
      <c r="DZ158" s="419"/>
      <c r="EA158" s="418">
        <v>43993</v>
      </c>
      <c r="EB158" s="419">
        <v>42.89946587</v>
      </c>
      <c r="EC158" s="419"/>
      <c r="ED158" s="418">
        <v>43991</v>
      </c>
      <c r="EE158" s="419">
        <v>62.83856849</v>
      </c>
      <c r="EF158" s="419"/>
      <c r="EG158" s="418">
        <v>43988</v>
      </c>
      <c r="EH158" s="419">
        <v>78.876575169999995</v>
      </c>
      <c r="EI158" s="419"/>
      <c r="EJ158" s="418">
        <v>43993</v>
      </c>
      <c r="EK158" s="419">
        <v>51.657053869999999</v>
      </c>
      <c r="EL158" s="419"/>
      <c r="EM158" s="418">
        <v>43991</v>
      </c>
      <c r="EN158" s="419">
        <v>64.184890600000003</v>
      </c>
      <c r="EO158" s="419"/>
      <c r="EP158" s="418">
        <v>43986</v>
      </c>
      <c r="EQ158" s="419">
        <v>58.289084809999999</v>
      </c>
      <c r="ER158" s="419"/>
      <c r="ES158" s="418">
        <v>43992</v>
      </c>
      <c r="ET158" s="419">
        <v>22.63161998</v>
      </c>
      <c r="EU158" s="9"/>
      <c r="EV158" s="9"/>
    </row>
    <row r="159" spans="2:152">
      <c r="B159" s="418">
        <v>43990</v>
      </c>
      <c r="C159" s="419">
        <v>33.299882930000003</v>
      </c>
      <c r="D159" s="419"/>
      <c r="E159" s="418">
        <v>43996</v>
      </c>
      <c r="F159" s="419">
        <v>46.68332444</v>
      </c>
      <c r="G159" s="419"/>
      <c r="H159" s="418">
        <v>44000</v>
      </c>
      <c r="I159" s="419">
        <v>51.859623229999997</v>
      </c>
      <c r="J159" s="419"/>
      <c r="K159" s="418">
        <v>43982</v>
      </c>
      <c r="L159" s="419">
        <v>34.144179600000001</v>
      </c>
      <c r="M159" s="419"/>
      <c r="N159" s="418">
        <v>43997</v>
      </c>
      <c r="O159" s="419">
        <v>65.716393780000004</v>
      </c>
      <c r="P159" s="419"/>
      <c r="Q159" s="418">
        <v>43989</v>
      </c>
      <c r="R159" s="419">
        <v>65.933009799999994</v>
      </c>
      <c r="S159" s="419"/>
      <c r="T159" s="418">
        <v>43999</v>
      </c>
      <c r="U159" s="419">
        <v>79.010907029999998</v>
      </c>
      <c r="V159" s="419"/>
      <c r="W159" s="418">
        <v>43976</v>
      </c>
      <c r="X159" s="419">
        <v>66.622032410000003</v>
      </c>
      <c r="Y159" s="419"/>
      <c r="Z159" s="418">
        <v>43979</v>
      </c>
      <c r="AA159" s="419">
        <v>52.854700379999997</v>
      </c>
      <c r="AB159" s="419"/>
      <c r="AC159" s="418">
        <v>43982</v>
      </c>
      <c r="AD159" s="419">
        <v>48.452245079999997</v>
      </c>
      <c r="AE159" s="419"/>
      <c r="AF159" s="418">
        <v>43975</v>
      </c>
      <c r="AG159" s="419">
        <v>57.291925130000003</v>
      </c>
      <c r="AH159" s="419"/>
      <c r="AI159" s="418">
        <v>43982</v>
      </c>
      <c r="AJ159" s="419">
        <v>33.083631680000003</v>
      </c>
      <c r="AK159" s="419"/>
      <c r="AL159" s="418">
        <v>43973</v>
      </c>
      <c r="AM159" s="419">
        <v>81.052232110000006</v>
      </c>
      <c r="AN159" s="419"/>
      <c r="AO159" s="418">
        <v>43977</v>
      </c>
      <c r="AP159" s="419">
        <v>47.09441734</v>
      </c>
      <c r="AQ159" s="419"/>
      <c r="AR159" s="418">
        <v>43982</v>
      </c>
      <c r="AS159" s="419">
        <v>33.51261538</v>
      </c>
      <c r="AT159" s="419"/>
      <c r="AU159" s="418">
        <v>43983</v>
      </c>
      <c r="AV159" s="419">
        <v>48.300750770000001</v>
      </c>
      <c r="AW159" s="419"/>
      <c r="AX159" s="418">
        <v>43981</v>
      </c>
      <c r="AY159" s="419">
        <v>35.174875409999999</v>
      </c>
      <c r="AZ159" s="419"/>
      <c r="BA159" s="418">
        <v>43980</v>
      </c>
      <c r="BB159" s="419">
        <v>47.660929459999998</v>
      </c>
      <c r="BC159" s="419"/>
      <c r="BD159" s="418">
        <v>43979</v>
      </c>
      <c r="BE159" s="419">
        <v>74.044332370000006</v>
      </c>
      <c r="BF159" s="419"/>
      <c r="BG159" s="418">
        <v>43978</v>
      </c>
      <c r="BH159" s="419">
        <v>66.072301809999999</v>
      </c>
      <c r="BI159" s="419"/>
      <c r="BJ159" s="418">
        <v>43975</v>
      </c>
      <c r="BK159" s="419">
        <v>66.130869599999997</v>
      </c>
      <c r="BL159" s="419"/>
      <c r="BM159" s="418">
        <v>43975</v>
      </c>
      <c r="BN159" s="419">
        <v>57.824269880000003</v>
      </c>
      <c r="BO159" s="419"/>
      <c r="BP159" s="418">
        <v>43982</v>
      </c>
      <c r="BQ159" s="419">
        <v>46.11117556</v>
      </c>
      <c r="BR159" s="419"/>
      <c r="BS159" s="418">
        <v>43981</v>
      </c>
      <c r="BT159" s="419">
        <v>42.044710289999998</v>
      </c>
      <c r="BU159" s="419"/>
      <c r="BV159" s="418">
        <v>43982</v>
      </c>
      <c r="BW159" s="419">
        <v>31.705991709999999</v>
      </c>
      <c r="BX159" s="419"/>
      <c r="BY159" s="418">
        <v>43991</v>
      </c>
      <c r="BZ159" s="419">
        <v>38.179283310000002</v>
      </c>
      <c r="CA159" s="419"/>
      <c r="CB159" s="418">
        <v>43995</v>
      </c>
      <c r="CC159" s="419">
        <v>50.753331199999998</v>
      </c>
      <c r="CD159" s="419"/>
      <c r="CE159" s="418">
        <v>43990</v>
      </c>
      <c r="CF159" s="419">
        <v>34.565187790000003</v>
      </c>
      <c r="CG159" s="419"/>
      <c r="CH159" s="418">
        <v>43993</v>
      </c>
      <c r="CI159" s="419">
        <v>42.501638759999999</v>
      </c>
      <c r="CJ159" s="419"/>
      <c r="CK159" s="418">
        <v>43990</v>
      </c>
      <c r="CL159" s="419">
        <v>74.162073699999993</v>
      </c>
      <c r="CM159" s="419"/>
      <c r="CN159" s="418">
        <v>43984</v>
      </c>
      <c r="CO159" s="419">
        <v>70.496100690000006</v>
      </c>
      <c r="CP159" s="419"/>
      <c r="CQ159" s="418">
        <v>43990</v>
      </c>
      <c r="CR159" s="419">
        <v>56.333327629999999</v>
      </c>
      <c r="CS159" s="419"/>
      <c r="CT159" s="418">
        <v>43992</v>
      </c>
      <c r="CU159" s="419">
        <v>50.375581699999998</v>
      </c>
      <c r="CV159" s="419"/>
      <c r="CW159" s="418">
        <v>43987</v>
      </c>
      <c r="CX159" s="419">
        <v>80.217566820000002</v>
      </c>
      <c r="CY159" s="419"/>
      <c r="CZ159" s="418">
        <v>43991</v>
      </c>
      <c r="DA159" s="419">
        <v>39.846582410000003</v>
      </c>
      <c r="DB159" s="419"/>
      <c r="DC159" s="418">
        <v>43993</v>
      </c>
      <c r="DD159" s="419">
        <v>43.27920975</v>
      </c>
      <c r="DE159" s="419"/>
      <c r="DF159" s="418">
        <v>43994</v>
      </c>
      <c r="DG159" s="419">
        <v>43.43719171</v>
      </c>
      <c r="DH159" s="419"/>
      <c r="DI159" s="418">
        <v>43988</v>
      </c>
      <c r="DJ159" s="419">
        <v>70.649825629999995</v>
      </c>
      <c r="DK159" s="419"/>
      <c r="DL159" s="418">
        <v>43991</v>
      </c>
      <c r="DM159" s="419">
        <v>79.940777220000001</v>
      </c>
      <c r="DN159" s="419"/>
      <c r="DO159" s="418">
        <v>43994</v>
      </c>
      <c r="DP159" s="419">
        <v>37.771352479999997</v>
      </c>
      <c r="DQ159" s="419"/>
      <c r="DR159" s="418">
        <v>43994</v>
      </c>
      <c r="DS159" s="419">
        <v>30.680427940000001</v>
      </c>
      <c r="DT159" s="419"/>
      <c r="DU159" s="418">
        <v>43995</v>
      </c>
      <c r="DV159" s="419">
        <v>25.604161300000001</v>
      </c>
      <c r="DW159" s="419"/>
      <c r="DX159" s="418">
        <v>43993</v>
      </c>
      <c r="DY159" s="419">
        <v>57.065802179999999</v>
      </c>
      <c r="DZ159" s="419"/>
      <c r="EA159" s="418">
        <v>43994</v>
      </c>
      <c r="EB159" s="419">
        <v>42.432081230000001</v>
      </c>
      <c r="EC159" s="419"/>
      <c r="ED159" s="418">
        <v>43992</v>
      </c>
      <c r="EE159" s="419">
        <v>62.94936646</v>
      </c>
      <c r="EF159" s="419"/>
      <c r="EG159" s="418">
        <v>43989</v>
      </c>
      <c r="EH159" s="419">
        <v>79.402865550000001</v>
      </c>
      <c r="EI159" s="419"/>
      <c r="EJ159" s="418">
        <v>43994</v>
      </c>
      <c r="EK159" s="419">
        <v>52.51602218</v>
      </c>
      <c r="EL159" s="419"/>
      <c r="EM159" s="418">
        <v>43992</v>
      </c>
      <c r="EN159" s="419">
        <v>64.184890600000003</v>
      </c>
      <c r="EO159" s="419"/>
      <c r="EP159" s="418">
        <v>43987</v>
      </c>
      <c r="EQ159" s="419">
        <v>58.177776250000001</v>
      </c>
      <c r="ER159" s="419"/>
      <c r="ES159" s="418">
        <v>43993</v>
      </c>
      <c r="ET159" s="419">
        <v>22.2995901</v>
      </c>
      <c r="EU159" s="9"/>
      <c r="EV159" s="9"/>
    </row>
    <row r="160" spans="2:152">
      <c r="B160" s="418">
        <v>43991</v>
      </c>
      <c r="C160" s="419">
        <v>33.676196300000001</v>
      </c>
      <c r="D160" s="419"/>
      <c r="E160" s="418">
        <v>43997</v>
      </c>
      <c r="F160" s="419">
        <v>47.156026699999998</v>
      </c>
      <c r="G160" s="419"/>
      <c r="H160" s="418">
        <v>44001</v>
      </c>
      <c r="I160" s="419">
        <v>51.709027470000002</v>
      </c>
      <c r="J160" s="419"/>
      <c r="K160" s="418">
        <v>43983</v>
      </c>
      <c r="L160" s="419">
        <v>33.411585369999997</v>
      </c>
      <c r="M160" s="419"/>
      <c r="N160" s="418">
        <v>43998</v>
      </c>
      <c r="O160" s="419">
        <v>65.964849740000005</v>
      </c>
      <c r="P160" s="419"/>
      <c r="Q160" s="418">
        <v>43990</v>
      </c>
      <c r="R160" s="419">
        <v>64.888291870000003</v>
      </c>
      <c r="S160" s="419"/>
      <c r="T160" s="418">
        <v>44000</v>
      </c>
      <c r="U160" s="419">
        <v>78.087012150000007</v>
      </c>
      <c r="V160" s="419"/>
      <c r="W160" s="418">
        <v>43977</v>
      </c>
      <c r="X160" s="419">
        <v>66.736888829999998</v>
      </c>
      <c r="Y160" s="419"/>
      <c r="Z160" s="418">
        <v>43980</v>
      </c>
      <c r="AA160" s="419">
        <v>53.146107000000001</v>
      </c>
      <c r="AB160" s="419"/>
      <c r="AC160" s="418">
        <v>43983</v>
      </c>
      <c r="AD160" s="419">
        <v>48.758345239999997</v>
      </c>
      <c r="AE160" s="419"/>
      <c r="AF160" s="418">
        <v>43976</v>
      </c>
      <c r="AG160" s="419">
        <v>57.215933829999997</v>
      </c>
      <c r="AH160" s="419"/>
      <c r="AI160" s="418">
        <v>43983</v>
      </c>
      <c r="AJ160" s="419">
        <v>33.43120322</v>
      </c>
      <c r="AK160" s="419"/>
      <c r="AL160" s="418">
        <v>43974</v>
      </c>
      <c r="AM160" s="419">
        <v>80.97118648</v>
      </c>
      <c r="AN160" s="419"/>
      <c r="AO160" s="418">
        <v>43977</v>
      </c>
      <c r="AP160" s="419">
        <v>47.093676260000002</v>
      </c>
      <c r="AQ160" s="419"/>
      <c r="AR160" s="418">
        <v>43983</v>
      </c>
      <c r="AS160" s="419">
        <v>34.012115379999997</v>
      </c>
      <c r="AT160" s="419"/>
      <c r="AU160" s="418">
        <v>43984</v>
      </c>
      <c r="AV160" s="419">
        <v>48.916589160000001</v>
      </c>
      <c r="AW160" s="419"/>
      <c r="AX160" s="418">
        <v>43981</v>
      </c>
      <c r="AY160" s="419">
        <v>35.753417030000001</v>
      </c>
      <c r="AZ160" s="419"/>
      <c r="BA160" s="418">
        <v>43981</v>
      </c>
      <c r="BB160" s="419">
        <v>47.312730289999998</v>
      </c>
      <c r="BC160" s="419"/>
      <c r="BD160" s="418">
        <v>43980</v>
      </c>
      <c r="BE160" s="419">
        <v>74.235383220000003</v>
      </c>
      <c r="BF160" s="419"/>
      <c r="BG160" s="418">
        <v>43979</v>
      </c>
      <c r="BH160" s="419">
        <v>66.187416999999996</v>
      </c>
      <c r="BI160" s="419"/>
      <c r="BJ160" s="418">
        <v>43976</v>
      </c>
      <c r="BK160" s="419">
        <v>65.745489259999999</v>
      </c>
      <c r="BL160" s="419"/>
      <c r="BM160" s="418">
        <v>43976</v>
      </c>
      <c r="BN160" s="419">
        <v>57.323566270000001</v>
      </c>
      <c r="BO160" s="419"/>
      <c r="BP160" s="418">
        <v>43983</v>
      </c>
      <c r="BQ160" s="419">
        <v>46.725536239999997</v>
      </c>
      <c r="BR160" s="419"/>
      <c r="BS160" s="418">
        <v>43982</v>
      </c>
      <c r="BT160" s="419">
        <v>42.391807890000003</v>
      </c>
      <c r="BU160" s="419"/>
      <c r="BV160" s="418">
        <v>43983</v>
      </c>
      <c r="BW160" s="419">
        <v>31.859951299999999</v>
      </c>
      <c r="BX160" s="419"/>
      <c r="BY160" s="418">
        <v>43992</v>
      </c>
      <c r="BZ160" s="419">
        <v>37.624466779999999</v>
      </c>
      <c r="CA160" s="419"/>
      <c r="CB160" s="418">
        <v>43996</v>
      </c>
      <c r="CC160" s="419">
        <v>51.167356689999998</v>
      </c>
      <c r="CD160" s="419"/>
      <c r="CE160" s="418">
        <v>43991</v>
      </c>
      <c r="CF160" s="419">
        <v>35.094330980000002</v>
      </c>
      <c r="CG160" s="419"/>
      <c r="CH160" s="418">
        <v>43994</v>
      </c>
      <c r="CI160" s="419">
        <v>42.945042409999999</v>
      </c>
      <c r="CJ160" s="419"/>
      <c r="CK160" s="418">
        <v>43991</v>
      </c>
      <c r="CL160" s="419">
        <v>74.519848510000003</v>
      </c>
      <c r="CM160" s="419"/>
      <c r="CN160" s="418">
        <v>43985</v>
      </c>
      <c r="CO160" s="419">
        <v>70.496780139999998</v>
      </c>
      <c r="CP160" s="419"/>
      <c r="CQ160" s="418">
        <v>43991</v>
      </c>
      <c r="CR160" s="419">
        <v>55.777213170000003</v>
      </c>
      <c r="CS160" s="419"/>
      <c r="CT160" s="418">
        <v>43993</v>
      </c>
      <c r="CU160" s="419">
        <v>49.850795009999999</v>
      </c>
      <c r="CV160" s="419"/>
      <c r="CW160" s="418">
        <v>43988</v>
      </c>
      <c r="CX160" s="419">
        <v>80.3564401</v>
      </c>
      <c r="CY160" s="419"/>
      <c r="CZ160" s="418">
        <v>43992</v>
      </c>
      <c r="DA160" s="419">
        <v>39.487211279999997</v>
      </c>
      <c r="DB160" s="419"/>
      <c r="DC160" s="418">
        <v>43994</v>
      </c>
      <c r="DD160" s="419">
        <v>43.416941899999998</v>
      </c>
      <c r="DE160" s="419"/>
      <c r="DF160" s="418">
        <v>43995</v>
      </c>
      <c r="DG160" s="419">
        <v>44.739689910000003</v>
      </c>
      <c r="DH160" s="419"/>
      <c r="DI160" s="418">
        <v>43989</v>
      </c>
      <c r="DJ160" s="419">
        <v>70.428229680000001</v>
      </c>
      <c r="DK160" s="419"/>
      <c r="DL160" s="418">
        <v>43992</v>
      </c>
      <c r="DM160" s="419">
        <v>80.190052820000005</v>
      </c>
      <c r="DN160" s="419"/>
      <c r="DO160" s="418">
        <v>43995</v>
      </c>
      <c r="DP160" s="419">
        <v>37.604323700000002</v>
      </c>
      <c r="DQ160" s="419"/>
      <c r="DR160" s="418">
        <v>43995</v>
      </c>
      <c r="DS160" s="419">
        <v>30.984289570000001</v>
      </c>
      <c r="DT160" s="419"/>
      <c r="DU160" s="418">
        <v>43996</v>
      </c>
      <c r="DV160" s="419">
        <v>26.497327070000001</v>
      </c>
      <c r="DW160" s="419"/>
      <c r="DX160" s="418">
        <v>43994</v>
      </c>
      <c r="DY160" s="419">
        <v>57.015885879999999</v>
      </c>
      <c r="DZ160" s="419"/>
      <c r="EA160" s="418">
        <v>43995</v>
      </c>
      <c r="EB160" s="419">
        <v>42.047321590000003</v>
      </c>
      <c r="EC160" s="419"/>
      <c r="ED160" s="418">
        <v>43993</v>
      </c>
      <c r="EE160" s="419">
        <v>62.94936646</v>
      </c>
      <c r="EF160" s="419"/>
      <c r="EG160" s="418">
        <v>43990</v>
      </c>
      <c r="EH160" s="419">
        <v>79.790658460000003</v>
      </c>
      <c r="EI160" s="419"/>
      <c r="EJ160" s="418">
        <v>43995</v>
      </c>
      <c r="EK160" s="419">
        <v>53.005701430000002</v>
      </c>
      <c r="EL160" s="419"/>
      <c r="EM160" s="418">
        <v>43993</v>
      </c>
      <c r="EN160" s="419">
        <v>64.209848750000006</v>
      </c>
      <c r="EO160" s="419"/>
      <c r="EP160" s="418">
        <v>43988</v>
      </c>
      <c r="EQ160" s="419">
        <v>57.845504509999998</v>
      </c>
      <c r="ER160" s="419"/>
      <c r="ES160" s="418">
        <v>43994</v>
      </c>
      <c r="ET160" s="419">
        <v>21.94000548</v>
      </c>
      <c r="EU160" s="9"/>
      <c r="EV160" s="9"/>
    </row>
    <row r="161" spans="2:152">
      <c r="B161" s="418">
        <v>43993</v>
      </c>
      <c r="C161" s="419">
        <v>34.638282959999998</v>
      </c>
      <c r="D161" s="419"/>
      <c r="E161" s="418">
        <v>43998</v>
      </c>
      <c r="F161" s="419">
        <v>47.622893130000001</v>
      </c>
      <c r="G161" s="419"/>
      <c r="H161" s="418">
        <v>44002</v>
      </c>
      <c r="I161" s="419">
        <v>51.439210060000001</v>
      </c>
      <c r="J161" s="419"/>
      <c r="K161" s="418">
        <v>43984</v>
      </c>
      <c r="L161" s="419">
        <v>32.832649670000002</v>
      </c>
      <c r="M161" s="419"/>
      <c r="N161" s="418">
        <v>43999</v>
      </c>
      <c r="O161" s="419">
        <v>66.171896369999999</v>
      </c>
      <c r="P161" s="419"/>
      <c r="Q161" s="418">
        <v>43991</v>
      </c>
      <c r="R161" s="419">
        <v>63.721690189999997</v>
      </c>
      <c r="S161" s="419"/>
      <c r="T161" s="418">
        <v>44001</v>
      </c>
      <c r="U161" s="419">
        <v>77.101598089999996</v>
      </c>
      <c r="V161" s="419"/>
      <c r="W161" s="418">
        <v>43978</v>
      </c>
      <c r="X161" s="419">
        <v>66.890327220000003</v>
      </c>
      <c r="Y161" s="419"/>
      <c r="Z161" s="418">
        <v>43981</v>
      </c>
      <c r="AA161" s="419">
        <v>53.291810310000002</v>
      </c>
      <c r="AB161" s="419"/>
      <c r="AC161" s="418">
        <v>43984</v>
      </c>
      <c r="AD161" s="419">
        <v>49.025916469999999</v>
      </c>
      <c r="AE161" s="419"/>
      <c r="AF161" s="418">
        <v>43977</v>
      </c>
      <c r="AG161" s="419">
        <v>57.10141359</v>
      </c>
      <c r="AH161" s="419"/>
      <c r="AI161" s="418">
        <v>43984</v>
      </c>
      <c r="AJ161" s="419">
        <v>33.662917579999998</v>
      </c>
      <c r="AK161" s="419"/>
      <c r="AL161" s="418">
        <v>43974</v>
      </c>
      <c r="AM161" s="419">
        <v>80.890140849999995</v>
      </c>
      <c r="AN161" s="419"/>
      <c r="AO161" s="418">
        <v>43978</v>
      </c>
      <c r="AP161" s="419">
        <v>47.28538468</v>
      </c>
      <c r="AQ161" s="419"/>
      <c r="AR161" s="418">
        <v>43983</v>
      </c>
      <c r="AS161" s="419">
        <v>34.588461539999997</v>
      </c>
      <c r="AT161" s="419"/>
      <c r="AU161" s="418">
        <v>43985</v>
      </c>
      <c r="AV161" s="419">
        <v>49.501635640000003</v>
      </c>
      <c r="AW161" s="419"/>
      <c r="AX161" s="418">
        <v>43982</v>
      </c>
      <c r="AY161" s="419">
        <v>36.331958649999997</v>
      </c>
      <c r="AZ161" s="419"/>
      <c r="BA161" s="418">
        <v>43982</v>
      </c>
      <c r="BB161" s="419">
        <v>47.003219919999999</v>
      </c>
      <c r="BC161" s="419"/>
      <c r="BD161" s="418">
        <v>43981</v>
      </c>
      <c r="BE161" s="419">
        <v>74.541703299999995</v>
      </c>
      <c r="BF161" s="419"/>
      <c r="BG161" s="418">
        <v>43980</v>
      </c>
      <c r="BH161" s="419">
        <v>66.30253218</v>
      </c>
      <c r="BI161" s="419"/>
      <c r="BJ161" s="418">
        <v>43977</v>
      </c>
      <c r="BK161" s="419">
        <v>65.590805259999996</v>
      </c>
      <c r="BL161" s="419"/>
      <c r="BM161" s="418">
        <v>43977</v>
      </c>
      <c r="BN161" s="419">
        <v>56.976925299999998</v>
      </c>
      <c r="BO161" s="419"/>
      <c r="BP161" s="418">
        <v>43984</v>
      </c>
      <c r="BQ161" s="419">
        <v>47.378386820000003</v>
      </c>
      <c r="BR161" s="419"/>
      <c r="BS161" s="418">
        <v>43983</v>
      </c>
      <c r="BT161" s="419">
        <v>42.623820690000002</v>
      </c>
      <c r="BU161" s="419"/>
      <c r="BV161" s="418">
        <v>43984</v>
      </c>
      <c r="BW161" s="419">
        <v>31.975421000000001</v>
      </c>
      <c r="BX161" s="419"/>
      <c r="BY161" s="418">
        <v>43993</v>
      </c>
      <c r="BZ161" s="419">
        <v>37.152872729999999</v>
      </c>
      <c r="CA161" s="419"/>
      <c r="CB161" s="418">
        <v>43997</v>
      </c>
      <c r="CC161" s="419">
        <v>51.581382179999999</v>
      </c>
      <c r="CD161" s="419"/>
      <c r="CE161" s="418">
        <v>43992</v>
      </c>
      <c r="CF161" s="419">
        <v>35.623474160000001</v>
      </c>
      <c r="CG161" s="419"/>
      <c r="CH161" s="418">
        <v>43995</v>
      </c>
      <c r="CI161" s="419">
        <v>43.360733320000001</v>
      </c>
      <c r="CJ161" s="419"/>
      <c r="CK161" s="418">
        <v>43992</v>
      </c>
      <c r="CL161" s="419">
        <v>74.84991058</v>
      </c>
      <c r="CM161" s="419"/>
      <c r="CN161" s="418">
        <v>43986</v>
      </c>
      <c r="CO161" s="419">
        <v>70.497459590000005</v>
      </c>
      <c r="CP161" s="419"/>
      <c r="CQ161" s="418">
        <v>43992</v>
      </c>
      <c r="CR161" s="419">
        <v>55.221098699999999</v>
      </c>
      <c r="CS161" s="419"/>
      <c r="CT161" s="418">
        <v>43994</v>
      </c>
      <c r="CU161" s="419">
        <v>49.353628669999999</v>
      </c>
      <c r="CV161" s="419"/>
      <c r="CW161" s="418">
        <v>43989</v>
      </c>
      <c r="CX161" s="419">
        <v>80.606412000000006</v>
      </c>
      <c r="CY161" s="419"/>
      <c r="CZ161" s="418">
        <v>43993</v>
      </c>
      <c r="DA161" s="419">
        <v>39.432509899999999</v>
      </c>
      <c r="DB161" s="419"/>
      <c r="DC161" s="418">
        <v>43995</v>
      </c>
      <c r="DD161" s="419">
        <v>43.526961370000002</v>
      </c>
      <c r="DE161" s="419"/>
      <c r="DF161" s="418">
        <v>43996</v>
      </c>
      <c r="DG161" s="419">
        <v>45.931337200000002</v>
      </c>
      <c r="DH161" s="419"/>
      <c r="DI161" s="418">
        <v>43990</v>
      </c>
      <c r="DJ161" s="419">
        <v>70.15123475</v>
      </c>
      <c r="DK161" s="419"/>
      <c r="DL161" s="418">
        <v>43993</v>
      </c>
      <c r="DM161" s="419">
        <v>80.300841969999993</v>
      </c>
      <c r="DN161" s="419"/>
      <c r="DO161" s="418">
        <v>43996</v>
      </c>
      <c r="DP161" s="419">
        <v>37.520393400000003</v>
      </c>
      <c r="DQ161" s="419"/>
      <c r="DR161" s="418">
        <v>43996</v>
      </c>
      <c r="DS161" s="419">
        <v>31.17735304</v>
      </c>
      <c r="DT161" s="419"/>
      <c r="DU161" s="418">
        <v>43998</v>
      </c>
      <c r="DV161" s="419">
        <v>27.418351900000001</v>
      </c>
      <c r="DW161" s="419"/>
      <c r="DX161" s="418">
        <v>43995</v>
      </c>
      <c r="DY161" s="419">
        <v>56.91605328</v>
      </c>
      <c r="DZ161" s="419"/>
      <c r="EA161" s="418">
        <v>43996</v>
      </c>
      <c r="EB161" s="419">
        <v>41.800270249999997</v>
      </c>
      <c r="EC161" s="419"/>
      <c r="ED161" s="418">
        <v>43994</v>
      </c>
      <c r="EE161" s="419">
        <v>62.94936646</v>
      </c>
      <c r="EF161" s="419"/>
      <c r="EG161" s="418">
        <v>43991</v>
      </c>
      <c r="EH161" s="419">
        <v>80.150751869999993</v>
      </c>
      <c r="EI161" s="419"/>
      <c r="EJ161" s="418">
        <v>43997</v>
      </c>
      <c r="EK161" s="419">
        <v>54.732866819999998</v>
      </c>
      <c r="EL161" s="419"/>
      <c r="EM161" s="418">
        <v>43994</v>
      </c>
      <c r="EN161" s="419">
        <v>64.309681350000005</v>
      </c>
      <c r="EO161" s="419"/>
      <c r="EP161" s="418">
        <v>43989</v>
      </c>
      <c r="EQ161" s="419">
        <v>57.596093949999997</v>
      </c>
      <c r="ER161" s="419"/>
      <c r="ES161" s="418">
        <v>43995</v>
      </c>
      <c r="ET161" s="419">
        <v>21.663085089999999</v>
      </c>
      <c r="EU161" s="9"/>
      <c r="EV161" s="9"/>
    </row>
    <row r="162" spans="2:152">
      <c r="B162" s="418">
        <v>43994</v>
      </c>
      <c r="C162" s="419">
        <v>35.398345980000002</v>
      </c>
      <c r="D162" s="419"/>
      <c r="E162" s="418">
        <v>43999</v>
      </c>
      <c r="F162" s="419">
        <v>48.037237089999998</v>
      </c>
      <c r="G162" s="419"/>
      <c r="H162" s="418">
        <v>44003</v>
      </c>
      <c r="I162" s="419">
        <v>51.313713589999999</v>
      </c>
      <c r="J162" s="419"/>
      <c r="K162" s="418">
        <v>43985</v>
      </c>
      <c r="L162" s="419">
        <v>32.217239470000003</v>
      </c>
      <c r="M162" s="419"/>
      <c r="N162" s="418">
        <v>44000</v>
      </c>
      <c r="O162" s="419">
        <v>66.461761659999993</v>
      </c>
      <c r="P162" s="419"/>
      <c r="Q162" s="418">
        <v>43992</v>
      </c>
      <c r="R162" s="419">
        <v>62.67697227</v>
      </c>
      <c r="S162" s="419"/>
      <c r="T162" s="418">
        <v>44003</v>
      </c>
      <c r="U162" s="419">
        <v>76.054664849999995</v>
      </c>
      <c r="V162" s="419"/>
      <c r="W162" s="418">
        <v>43979</v>
      </c>
      <c r="X162" s="419">
        <v>67.005183650000006</v>
      </c>
      <c r="Y162" s="419"/>
      <c r="Z162" s="418">
        <v>43982</v>
      </c>
      <c r="AA162" s="419">
        <v>53.5467911</v>
      </c>
      <c r="AB162" s="419"/>
      <c r="AC162" s="418">
        <v>43985</v>
      </c>
      <c r="AD162" s="419">
        <v>49.254958780000003</v>
      </c>
      <c r="AE162" s="419"/>
      <c r="AF162" s="418">
        <v>43978</v>
      </c>
      <c r="AG162" s="419">
        <v>57.218066919999998</v>
      </c>
      <c r="AH162" s="419"/>
      <c r="AI162" s="418">
        <v>43985</v>
      </c>
      <c r="AJ162" s="419">
        <v>33.740155700000003</v>
      </c>
      <c r="AK162" s="419"/>
      <c r="AL162" s="418">
        <v>43975</v>
      </c>
      <c r="AM162" s="419">
        <v>80.782079999999993</v>
      </c>
      <c r="AN162" s="419"/>
      <c r="AO162" s="418">
        <v>43979</v>
      </c>
      <c r="AP162" s="419">
        <v>47.55407289</v>
      </c>
      <c r="AQ162" s="419"/>
      <c r="AR162" s="418">
        <v>43984</v>
      </c>
      <c r="AS162" s="419">
        <v>34.998307689999997</v>
      </c>
      <c r="AT162" s="419"/>
      <c r="AU162" s="418">
        <v>43986</v>
      </c>
      <c r="AV162" s="419">
        <v>50.456185150000003</v>
      </c>
      <c r="AW162" s="419"/>
      <c r="AX162" s="418">
        <v>43983</v>
      </c>
      <c r="AY162" s="419">
        <v>36.871881279999997</v>
      </c>
      <c r="AZ162" s="419"/>
      <c r="BA162" s="418">
        <v>43983</v>
      </c>
      <c r="BB162" s="419">
        <v>46.771087139999999</v>
      </c>
      <c r="BC162" s="419"/>
      <c r="BD162" s="418">
        <v>43982</v>
      </c>
      <c r="BE162" s="419">
        <v>74.924869529999995</v>
      </c>
      <c r="BF162" s="419"/>
      <c r="BG162" s="418">
        <v>43980</v>
      </c>
      <c r="BH162" s="419">
        <v>66.417647369999997</v>
      </c>
      <c r="BI162" s="419"/>
      <c r="BJ162" s="418">
        <v>43978</v>
      </c>
      <c r="BK162" s="419">
        <v>65.589918819999994</v>
      </c>
      <c r="BL162" s="419"/>
      <c r="BM162" s="418">
        <v>43978</v>
      </c>
      <c r="BN162" s="419">
        <v>56.707315659999999</v>
      </c>
      <c r="BO162" s="419"/>
      <c r="BP162" s="418">
        <v>43984</v>
      </c>
      <c r="BQ162" s="419">
        <v>47.9927475</v>
      </c>
      <c r="BR162" s="419"/>
      <c r="BS162" s="418">
        <v>43984</v>
      </c>
      <c r="BT162" s="419">
        <v>42.81747189</v>
      </c>
      <c r="BU162" s="419"/>
      <c r="BV162" s="418">
        <v>43985</v>
      </c>
      <c r="BW162" s="419">
        <v>32.052400800000001</v>
      </c>
      <c r="BX162" s="419"/>
      <c r="BY162" s="418">
        <v>43994</v>
      </c>
      <c r="BZ162" s="419">
        <v>36.709019499999997</v>
      </c>
      <c r="CA162" s="419"/>
      <c r="CB162" s="418">
        <v>43998</v>
      </c>
      <c r="CC162" s="419">
        <v>52.05083312</v>
      </c>
      <c r="CD162" s="419"/>
      <c r="CE162" s="418">
        <v>43993</v>
      </c>
      <c r="CF162" s="419">
        <v>36.013589009999997</v>
      </c>
      <c r="CG162" s="419"/>
      <c r="CH162" s="418">
        <v>43996</v>
      </c>
      <c r="CI162" s="419">
        <v>43.693286059999998</v>
      </c>
      <c r="CJ162" s="419"/>
      <c r="CK162" s="418">
        <v>43993</v>
      </c>
      <c r="CL162" s="419">
        <v>75.06912174</v>
      </c>
      <c r="CM162" s="419"/>
      <c r="CN162" s="418">
        <v>43987</v>
      </c>
      <c r="CO162" s="419">
        <v>70.470403930000003</v>
      </c>
      <c r="CP162" s="419"/>
      <c r="CQ162" s="418">
        <v>43993</v>
      </c>
      <c r="CR162" s="419">
        <v>54.720595670000002</v>
      </c>
      <c r="CS162" s="419"/>
      <c r="CT162" s="418">
        <v>43995</v>
      </c>
      <c r="CU162" s="419">
        <v>48.994564099999998</v>
      </c>
      <c r="CV162" s="419"/>
      <c r="CW162" s="418">
        <v>43990</v>
      </c>
      <c r="CX162" s="419">
        <v>80.634186650000004</v>
      </c>
      <c r="CY162" s="419"/>
      <c r="CZ162" s="418">
        <v>43994</v>
      </c>
      <c r="DA162" s="419">
        <v>39.433203030000001</v>
      </c>
      <c r="DB162" s="419"/>
      <c r="DC162" s="418">
        <v>43996</v>
      </c>
      <c r="DD162" s="419">
        <v>43.553842830000001</v>
      </c>
      <c r="DE162" s="419"/>
      <c r="DF162" s="418">
        <v>43997</v>
      </c>
      <c r="DG162" s="419">
        <v>47.039846310000001</v>
      </c>
      <c r="DH162" s="419"/>
      <c r="DI162" s="418">
        <v>43991</v>
      </c>
      <c r="DJ162" s="419">
        <v>70.15123475</v>
      </c>
      <c r="DK162" s="419"/>
      <c r="DL162" s="418">
        <v>43994</v>
      </c>
      <c r="DM162" s="419">
        <v>80.300841969999993</v>
      </c>
      <c r="DN162" s="419"/>
      <c r="DO162" s="418">
        <v>43997</v>
      </c>
      <c r="DP162" s="419">
        <v>37.519561590000002</v>
      </c>
      <c r="DQ162" s="419"/>
      <c r="DR162" s="418">
        <v>43997</v>
      </c>
      <c r="DS162" s="419">
        <v>31.287317890000001</v>
      </c>
      <c r="DT162" s="419"/>
      <c r="DU162" s="418">
        <v>43999</v>
      </c>
      <c r="DV162" s="419">
        <v>28.144363380000001</v>
      </c>
      <c r="DW162" s="419"/>
      <c r="DX162" s="418">
        <v>43996</v>
      </c>
      <c r="DY162" s="419">
        <v>56.86613698</v>
      </c>
      <c r="DZ162" s="419"/>
      <c r="EA162" s="418">
        <v>43997</v>
      </c>
      <c r="EB162" s="419">
        <v>41.690927209999998</v>
      </c>
      <c r="EC162" s="419"/>
      <c r="ED162" s="418">
        <v>43995</v>
      </c>
      <c r="EE162" s="419">
        <v>62.83856849</v>
      </c>
      <c r="EF162" s="419"/>
      <c r="EG162" s="418">
        <v>43992</v>
      </c>
      <c r="EH162" s="419">
        <v>80.372347820000002</v>
      </c>
      <c r="EI162" s="419"/>
      <c r="EJ162" s="418">
        <v>43998</v>
      </c>
      <c r="EK162" s="419">
        <v>55.702580220000002</v>
      </c>
      <c r="EL162" s="419"/>
      <c r="EM162" s="418">
        <v>43995</v>
      </c>
      <c r="EN162" s="419">
        <v>64.309681350000005</v>
      </c>
      <c r="EO162" s="419"/>
      <c r="EP162" s="418">
        <v>43990</v>
      </c>
      <c r="EQ162" s="419">
        <v>57.346683400000003</v>
      </c>
      <c r="ER162" s="419"/>
      <c r="ES162" s="418">
        <v>43996</v>
      </c>
      <c r="ET162" s="419">
        <v>21.468828940000002</v>
      </c>
      <c r="EU162" s="9"/>
      <c r="EV162" s="9"/>
    </row>
    <row r="163" spans="2:152">
      <c r="B163" s="418">
        <v>43995</v>
      </c>
      <c r="C163" s="419">
        <v>36.23417448</v>
      </c>
      <c r="D163" s="419"/>
      <c r="E163" s="418">
        <v>44000</v>
      </c>
      <c r="F163" s="419">
        <v>48.428237719999998</v>
      </c>
      <c r="G163" s="419"/>
      <c r="H163" s="418">
        <v>44004</v>
      </c>
      <c r="I163" s="419">
        <v>51.313713589999999</v>
      </c>
      <c r="J163" s="419"/>
      <c r="K163" s="418">
        <v>43986</v>
      </c>
      <c r="L163" s="419">
        <v>31.627051000000002</v>
      </c>
      <c r="M163" s="419"/>
      <c r="N163" s="418">
        <v>44001</v>
      </c>
      <c r="O163" s="419">
        <v>66.793036270000002</v>
      </c>
      <c r="P163" s="419"/>
      <c r="Q163" s="418">
        <v>43993</v>
      </c>
      <c r="R163" s="419">
        <v>61.667078269999998</v>
      </c>
      <c r="S163" s="419"/>
      <c r="T163" s="418">
        <v>44004</v>
      </c>
      <c r="U163" s="419">
        <v>74.976972029999999</v>
      </c>
      <c r="V163" s="419"/>
      <c r="W163" s="418">
        <v>43980</v>
      </c>
      <c r="X163" s="419">
        <v>67.158622039999997</v>
      </c>
      <c r="Y163" s="419"/>
      <c r="Z163" s="418">
        <v>43982</v>
      </c>
      <c r="AA163" s="419">
        <v>53.583216929999999</v>
      </c>
      <c r="AB163" s="419"/>
      <c r="AC163" s="418">
        <v>43986</v>
      </c>
      <c r="AD163" s="419">
        <v>49.406943230000003</v>
      </c>
      <c r="AE163" s="419"/>
      <c r="AF163" s="418">
        <v>43979</v>
      </c>
      <c r="AG163" s="419">
        <v>57.296191309999998</v>
      </c>
      <c r="AH163" s="419"/>
      <c r="AI163" s="418">
        <v>43986</v>
      </c>
      <c r="AJ163" s="419">
        <v>33.740155700000003</v>
      </c>
      <c r="AK163" s="419"/>
      <c r="AL163" s="418">
        <v>43976</v>
      </c>
      <c r="AM163" s="419">
        <v>80.674019150000007</v>
      </c>
      <c r="AN163" s="419"/>
      <c r="AO163" s="418">
        <v>43980</v>
      </c>
      <c r="AP163" s="419">
        <v>47.899740909999998</v>
      </c>
      <c r="AQ163" s="419"/>
      <c r="AR163" s="418">
        <v>43985</v>
      </c>
      <c r="AS163" s="419">
        <v>35.664307690000001</v>
      </c>
      <c r="AT163" s="419"/>
      <c r="AU163" s="418">
        <v>43987</v>
      </c>
      <c r="AV163" s="419">
        <v>51.225983139999997</v>
      </c>
      <c r="AW163" s="419"/>
      <c r="AX163" s="418">
        <v>43984</v>
      </c>
      <c r="AY163" s="419">
        <v>37.4504229</v>
      </c>
      <c r="AZ163" s="419"/>
      <c r="BA163" s="418">
        <v>43984</v>
      </c>
      <c r="BB163" s="419">
        <v>46.655020749999998</v>
      </c>
      <c r="BC163" s="419"/>
      <c r="BD163" s="418">
        <v>43982</v>
      </c>
      <c r="BE163" s="419">
        <v>75.384881919999998</v>
      </c>
      <c r="BF163" s="419"/>
      <c r="BG163" s="418">
        <v>43981</v>
      </c>
      <c r="BH163" s="419">
        <v>66.571381689999996</v>
      </c>
      <c r="BI163" s="419"/>
      <c r="BJ163" s="418">
        <v>43979</v>
      </c>
      <c r="BK163" s="419">
        <v>65.742829939999993</v>
      </c>
      <c r="BL163" s="419"/>
      <c r="BM163" s="418">
        <v>43979</v>
      </c>
      <c r="BN163" s="419">
        <v>56.553253009999999</v>
      </c>
      <c r="BO163" s="419"/>
      <c r="BP163" s="418">
        <v>43985</v>
      </c>
      <c r="BQ163" s="419">
        <v>48.722577870000002</v>
      </c>
      <c r="BR163" s="419"/>
      <c r="BS163" s="418">
        <v>43985</v>
      </c>
      <c r="BT163" s="419">
        <v>43.011123089999998</v>
      </c>
      <c r="BU163" s="419"/>
      <c r="BV163" s="418">
        <v>43985</v>
      </c>
      <c r="BW163" s="419">
        <v>32.167870499999999</v>
      </c>
      <c r="BX163" s="419"/>
      <c r="BY163" s="418">
        <v>43995</v>
      </c>
      <c r="BZ163" s="419">
        <v>36.348388759999999</v>
      </c>
      <c r="CA163" s="419"/>
      <c r="CB163" s="418">
        <v>43999</v>
      </c>
      <c r="CC163" s="419">
        <v>52.409433159999999</v>
      </c>
      <c r="CD163" s="419"/>
      <c r="CE163" s="418">
        <v>43994</v>
      </c>
      <c r="CF163" s="419">
        <v>36.264675529999998</v>
      </c>
      <c r="CG163" s="419"/>
      <c r="CH163" s="418">
        <v>43997</v>
      </c>
      <c r="CI163" s="419">
        <v>44.053551519999999</v>
      </c>
      <c r="CJ163" s="419"/>
      <c r="CK163" s="418">
        <v>43994</v>
      </c>
      <c r="CL163" s="419">
        <v>75.122056540000003</v>
      </c>
      <c r="CM163" s="419"/>
      <c r="CN163" s="418">
        <v>43988</v>
      </c>
      <c r="CO163" s="419">
        <v>70.360142960000005</v>
      </c>
      <c r="CP163" s="419"/>
      <c r="CQ163" s="418">
        <v>43994</v>
      </c>
      <c r="CR163" s="419">
        <v>54.247898370000001</v>
      </c>
      <c r="CS163" s="419"/>
      <c r="CT163" s="418">
        <v>43996</v>
      </c>
      <c r="CU163" s="419">
        <v>48.690740220000002</v>
      </c>
      <c r="CV163" s="419"/>
      <c r="CW163" s="418">
        <v>43991</v>
      </c>
      <c r="CX163" s="419">
        <v>80.634186650000004</v>
      </c>
      <c r="CY163" s="419"/>
      <c r="CZ163" s="418">
        <v>43995</v>
      </c>
      <c r="DA163" s="419">
        <v>39.544685149999999</v>
      </c>
      <c r="DB163" s="419"/>
      <c r="DC163" s="418">
        <v>43997</v>
      </c>
      <c r="DD163" s="419">
        <v>43.553011619999999</v>
      </c>
      <c r="DE163" s="419"/>
      <c r="DF163" s="418">
        <v>43998</v>
      </c>
      <c r="DG163" s="419">
        <v>48.065217240000003</v>
      </c>
      <c r="DH163" s="419"/>
      <c r="DI163" s="418">
        <v>43992</v>
      </c>
      <c r="DJ163" s="419">
        <v>69.87423982</v>
      </c>
      <c r="DK163" s="419"/>
      <c r="DL163" s="418">
        <v>43995</v>
      </c>
      <c r="DM163" s="419">
        <v>80.162355529999999</v>
      </c>
      <c r="DN163" s="419"/>
      <c r="DO163" s="418">
        <v>43998</v>
      </c>
      <c r="DP163" s="419">
        <v>37.51872977</v>
      </c>
      <c r="DQ163" s="419"/>
      <c r="DR163" s="418">
        <v>43998</v>
      </c>
      <c r="DS163" s="419">
        <v>31.56347998</v>
      </c>
      <c r="DT163" s="419"/>
      <c r="DU163" s="418">
        <v>44000</v>
      </c>
      <c r="DV163" s="419">
        <v>28.75893868</v>
      </c>
      <c r="DW163" s="419"/>
      <c r="DX163" s="418">
        <v>43997</v>
      </c>
      <c r="DY163" s="419">
        <v>56.766304390000002</v>
      </c>
      <c r="DZ163" s="419"/>
      <c r="EA163" s="418">
        <v>43998</v>
      </c>
      <c r="EB163" s="419">
        <v>41.691750829999997</v>
      </c>
      <c r="EC163" s="419"/>
      <c r="ED163" s="418">
        <v>43996</v>
      </c>
      <c r="EE163" s="419">
        <v>62.810868999999997</v>
      </c>
      <c r="EF163" s="419"/>
      <c r="EG163" s="418">
        <v>43993</v>
      </c>
      <c r="EH163" s="419">
        <v>80.400047310000005</v>
      </c>
      <c r="EI163" s="419"/>
      <c r="EJ163" s="418">
        <v>43999</v>
      </c>
      <c r="EK163" s="419">
        <v>56.284685809999999</v>
      </c>
      <c r="EL163" s="419"/>
      <c r="EM163" s="418">
        <v>43996</v>
      </c>
      <c r="EN163" s="419">
        <v>64.559262840000002</v>
      </c>
      <c r="EO163" s="419"/>
      <c r="EP163" s="418">
        <v>43991</v>
      </c>
      <c r="EQ163" s="419">
        <v>57.318236050000003</v>
      </c>
      <c r="ER163" s="419"/>
      <c r="ES163" s="418">
        <v>43997</v>
      </c>
      <c r="ET163" s="419">
        <v>21.38479177</v>
      </c>
      <c r="EU163" s="9"/>
      <c r="EV163" s="9"/>
    </row>
    <row r="164" spans="2:152">
      <c r="B164" s="418">
        <v>43996</v>
      </c>
      <c r="C164" s="419">
        <v>36.867714710000001</v>
      </c>
      <c r="D164" s="419"/>
      <c r="E164" s="418">
        <v>44001</v>
      </c>
      <c r="F164" s="419">
        <v>48.737536730000002</v>
      </c>
      <c r="G164" s="419"/>
      <c r="H164" s="418">
        <v>44005</v>
      </c>
      <c r="I164" s="419">
        <v>51.313713589999999</v>
      </c>
      <c r="J164" s="419"/>
      <c r="K164" s="418">
        <v>43986</v>
      </c>
      <c r="L164" s="419">
        <v>31.036862530000001</v>
      </c>
      <c r="M164" s="419"/>
      <c r="N164" s="418">
        <v>44002</v>
      </c>
      <c r="O164" s="419">
        <v>67.165720210000003</v>
      </c>
      <c r="P164" s="419"/>
      <c r="Q164" s="418">
        <v>43994</v>
      </c>
      <c r="R164" s="419">
        <v>60.622360350000001</v>
      </c>
      <c r="S164" s="419"/>
      <c r="T164" s="418">
        <v>44005</v>
      </c>
      <c r="U164" s="419">
        <v>74.022317549999997</v>
      </c>
      <c r="V164" s="419"/>
      <c r="W164" s="418">
        <v>43981</v>
      </c>
      <c r="X164" s="419">
        <v>67.234896489999997</v>
      </c>
      <c r="Y164" s="419"/>
      <c r="Z164" s="418">
        <v>43983</v>
      </c>
      <c r="AA164" s="419">
        <v>53.76534607</v>
      </c>
      <c r="AB164" s="419"/>
      <c r="AC164" s="418">
        <v>43987</v>
      </c>
      <c r="AD164" s="419">
        <v>49.52039877</v>
      </c>
      <c r="AE164" s="419"/>
      <c r="AF164" s="418">
        <v>43980</v>
      </c>
      <c r="AG164" s="419">
        <v>57.45137356</v>
      </c>
      <c r="AH164" s="419"/>
      <c r="AI164" s="418">
        <v>43986</v>
      </c>
      <c r="AJ164" s="419">
        <v>33.585679460000001</v>
      </c>
      <c r="AK164" s="419"/>
      <c r="AL164" s="418">
        <v>43977</v>
      </c>
      <c r="AM164" s="419">
        <v>80.565958309999999</v>
      </c>
      <c r="AN164" s="419"/>
      <c r="AO164" s="418">
        <v>43981</v>
      </c>
      <c r="AP164" s="419">
        <v>48.322388719999999</v>
      </c>
      <c r="AQ164" s="419"/>
      <c r="AR164" s="418">
        <v>43986</v>
      </c>
      <c r="AS164" s="419">
        <v>36.279076920000001</v>
      </c>
      <c r="AT164" s="419"/>
      <c r="AU164" s="418">
        <v>43987</v>
      </c>
      <c r="AV164" s="419">
        <v>51.995781139999998</v>
      </c>
      <c r="AW164" s="419"/>
      <c r="AX164" s="418">
        <v>43985</v>
      </c>
      <c r="AY164" s="419">
        <v>38.067583499999998</v>
      </c>
      <c r="AZ164" s="419"/>
      <c r="BA164" s="418">
        <v>43985</v>
      </c>
      <c r="BB164" s="419">
        <v>46.422887969999998</v>
      </c>
      <c r="BC164" s="419"/>
      <c r="BD164" s="418">
        <v>43983</v>
      </c>
      <c r="BE164" s="419">
        <v>75.80647123</v>
      </c>
      <c r="BF164" s="419"/>
      <c r="BG164" s="418">
        <v>43982</v>
      </c>
      <c r="BH164" s="419">
        <v>66.647877739999998</v>
      </c>
      <c r="BI164" s="419"/>
      <c r="BJ164" s="418">
        <v>43980</v>
      </c>
      <c r="BK164" s="419">
        <v>65.934190439999995</v>
      </c>
      <c r="BL164" s="419"/>
      <c r="BM164" s="418">
        <v>43980</v>
      </c>
      <c r="BN164" s="419">
        <v>56.43770602</v>
      </c>
      <c r="BO164" s="419"/>
      <c r="BP164" s="418">
        <v>43986</v>
      </c>
      <c r="BQ164" s="419">
        <v>49.413918350000003</v>
      </c>
      <c r="BR164" s="419"/>
      <c r="BS164" s="418">
        <v>43985</v>
      </c>
      <c r="BT164" s="419">
        <v>43.243135889999998</v>
      </c>
      <c r="BU164" s="419"/>
      <c r="BV164" s="418">
        <v>43986</v>
      </c>
      <c r="BW164" s="419">
        <v>32.3218301</v>
      </c>
      <c r="BX164" s="419"/>
      <c r="BY164" s="418">
        <v>43996</v>
      </c>
      <c r="BZ164" s="419">
        <v>36.126462150000002</v>
      </c>
      <c r="CA164" s="419"/>
      <c r="CB164" s="418">
        <v>44000</v>
      </c>
      <c r="CC164" s="419">
        <v>52.934309550000002</v>
      </c>
      <c r="CD164" s="419"/>
      <c r="CE164" s="418">
        <v>43995</v>
      </c>
      <c r="CF164" s="419">
        <v>36.571373379999997</v>
      </c>
      <c r="CG164" s="419"/>
      <c r="CH164" s="418">
        <v>43998</v>
      </c>
      <c r="CI164" s="419">
        <v>44.386104250000002</v>
      </c>
      <c r="CJ164" s="419"/>
      <c r="CK164" s="418">
        <v>43995</v>
      </c>
      <c r="CL164" s="419">
        <v>75.119565879999996</v>
      </c>
      <c r="CM164" s="419"/>
      <c r="CN164" s="418">
        <v>43989</v>
      </c>
      <c r="CO164" s="419">
        <v>70.360822409999997</v>
      </c>
      <c r="CP164" s="419"/>
      <c r="CQ164" s="418">
        <v>43995</v>
      </c>
      <c r="CR164" s="419">
        <v>53.96984114</v>
      </c>
      <c r="CS164" s="419"/>
      <c r="CT164" s="418">
        <v>43997</v>
      </c>
      <c r="CU164" s="419">
        <v>48.635499520000003</v>
      </c>
      <c r="CV164" s="419"/>
      <c r="CW164" s="418">
        <v>43992</v>
      </c>
      <c r="CX164" s="419">
        <v>80.550862690000002</v>
      </c>
      <c r="CY164" s="419"/>
      <c r="CZ164" s="418">
        <v>43996</v>
      </c>
      <c r="DA164" s="419">
        <v>39.656167279999998</v>
      </c>
      <c r="DB164" s="419"/>
      <c r="DC164" s="418">
        <v>43998</v>
      </c>
      <c r="DD164" s="419">
        <v>43.552180399999997</v>
      </c>
      <c r="DE164" s="419"/>
      <c r="DF164" s="418">
        <v>43999</v>
      </c>
      <c r="DG164" s="419">
        <v>48.702609979999998</v>
      </c>
      <c r="DH164" s="419"/>
      <c r="DI164" s="418">
        <v>43993</v>
      </c>
      <c r="DJ164" s="419">
        <v>69.957338300000004</v>
      </c>
      <c r="DK164" s="419"/>
      <c r="DL164" s="418">
        <v>43996</v>
      </c>
      <c r="DM164" s="419">
        <v>79.829988060000005</v>
      </c>
      <c r="DN164" s="419"/>
      <c r="DO164" s="418">
        <v>43999</v>
      </c>
      <c r="DP164" s="419">
        <v>37.490198460000002</v>
      </c>
      <c r="DQ164" s="419"/>
      <c r="DR164" s="418">
        <v>43999</v>
      </c>
      <c r="DS164" s="419">
        <v>31.562646659999999</v>
      </c>
      <c r="DT164" s="419"/>
      <c r="DU164" s="418">
        <v>44001</v>
      </c>
      <c r="DV164" s="419">
        <v>29.429232070000001</v>
      </c>
      <c r="DW164" s="419"/>
      <c r="DX164" s="418">
        <v>43998</v>
      </c>
      <c r="DY164" s="419">
        <v>56.716388090000002</v>
      </c>
      <c r="DZ164" s="419"/>
      <c r="EA164" s="418">
        <v>43999</v>
      </c>
      <c r="EB164" s="419">
        <v>41.885366070000003</v>
      </c>
      <c r="EC164" s="419"/>
      <c r="ED164" s="418">
        <v>43997</v>
      </c>
      <c r="EE164" s="419">
        <v>62.810868999999997</v>
      </c>
      <c r="EF164" s="419"/>
      <c r="EG164" s="418">
        <v>43994</v>
      </c>
      <c r="EH164" s="419">
        <v>80.400047310000005</v>
      </c>
      <c r="EI164" s="419"/>
      <c r="EJ164" s="418">
        <v>44000</v>
      </c>
      <c r="EK164" s="419">
        <v>56.645301240000002</v>
      </c>
      <c r="EL164" s="419"/>
      <c r="EM164" s="418">
        <v>43997</v>
      </c>
      <c r="EN164" s="419">
        <v>64.758928040000001</v>
      </c>
      <c r="EO164" s="419"/>
      <c r="EP164" s="418">
        <v>43992</v>
      </c>
      <c r="EQ164" s="419">
        <v>57.096445889999998</v>
      </c>
      <c r="ER164" s="419"/>
      <c r="ES164" s="418">
        <v>43998</v>
      </c>
      <c r="ET164" s="419">
        <v>21.52119257</v>
      </c>
      <c r="EU164" s="9"/>
      <c r="EV164" s="9"/>
    </row>
    <row r="165" spans="2:152">
      <c r="B165" s="418">
        <v>43997</v>
      </c>
      <c r="C165" s="419">
        <v>37.23450115</v>
      </c>
      <c r="D165" s="419"/>
      <c r="E165" s="418">
        <v>44003</v>
      </c>
      <c r="F165" s="419">
        <v>49.000149100000002</v>
      </c>
      <c r="G165" s="419"/>
      <c r="H165" s="418">
        <v>44006</v>
      </c>
      <c r="I165" s="419">
        <v>51.420385590000002</v>
      </c>
      <c r="J165" s="419"/>
      <c r="K165" s="418">
        <v>43987</v>
      </c>
      <c r="L165" s="419">
        <v>30.394969509999999</v>
      </c>
      <c r="M165" s="419"/>
      <c r="N165" s="418">
        <v>44003</v>
      </c>
      <c r="O165" s="419">
        <v>67.496994819999998</v>
      </c>
      <c r="P165" s="419"/>
      <c r="Q165" s="418">
        <v>43995</v>
      </c>
      <c r="R165" s="419">
        <v>59.577642419999997</v>
      </c>
      <c r="S165" s="419"/>
      <c r="T165" s="418">
        <v>44006</v>
      </c>
      <c r="U165" s="419">
        <v>73.190701430000004</v>
      </c>
      <c r="V165" s="419"/>
      <c r="W165" s="418">
        <v>43982</v>
      </c>
      <c r="X165" s="419">
        <v>67.388334880000002</v>
      </c>
      <c r="Y165" s="419"/>
      <c r="Z165" s="418">
        <v>43984</v>
      </c>
      <c r="AA165" s="419">
        <v>54.020326859999997</v>
      </c>
      <c r="AB165" s="419"/>
      <c r="AC165" s="418">
        <v>43987</v>
      </c>
      <c r="AD165" s="419">
        <v>49.441209669999999</v>
      </c>
      <c r="AE165" s="419"/>
      <c r="AF165" s="418">
        <v>43981</v>
      </c>
      <c r="AG165" s="419">
        <v>57.645084730000001</v>
      </c>
      <c r="AH165" s="419"/>
      <c r="AI165" s="418">
        <v>43987</v>
      </c>
      <c r="AJ165" s="419">
        <v>33.276726979999999</v>
      </c>
      <c r="AK165" s="419"/>
      <c r="AL165" s="418">
        <v>43978</v>
      </c>
      <c r="AM165" s="419">
        <v>80.484912679999994</v>
      </c>
      <c r="AN165" s="419"/>
      <c r="AO165" s="418">
        <v>43982</v>
      </c>
      <c r="AP165" s="419">
        <v>48.745036540000001</v>
      </c>
      <c r="AQ165" s="419"/>
      <c r="AR165" s="418">
        <v>43987</v>
      </c>
      <c r="AS165" s="419">
        <v>36.893846150000002</v>
      </c>
      <c r="AT165" s="419"/>
      <c r="AU165" s="418">
        <v>43988</v>
      </c>
      <c r="AV165" s="419">
        <v>52.996518530000003</v>
      </c>
      <c r="AW165" s="419"/>
      <c r="AX165" s="418">
        <v>43986</v>
      </c>
      <c r="AY165" s="419">
        <v>38.684744100000003</v>
      </c>
      <c r="AZ165" s="419"/>
      <c r="BA165" s="418">
        <v>43986</v>
      </c>
      <c r="BB165" s="419">
        <v>46.190755189999997</v>
      </c>
      <c r="BC165" s="419"/>
      <c r="BD165" s="418">
        <v>43984</v>
      </c>
      <c r="BE165" s="419">
        <v>76.381752849999998</v>
      </c>
      <c r="BF165" s="419"/>
      <c r="BG165" s="418">
        <v>43983</v>
      </c>
      <c r="BH165" s="419">
        <v>66.724373790000001</v>
      </c>
      <c r="BI165" s="419"/>
      <c r="BJ165" s="418">
        <v>43981</v>
      </c>
      <c r="BK165" s="419">
        <v>66.279348510000005</v>
      </c>
      <c r="BL165" s="419"/>
      <c r="BM165" s="418">
        <v>43981</v>
      </c>
      <c r="BN165" s="419">
        <v>56.43770602</v>
      </c>
      <c r="BO165" s="419"/>
      <c r="BP165" s="418">
        <v>43987</v>
      </c>
      <c r="BQ165" s="419">
        <v>49.912809330000002</v>
      </c>
      <c r="BR165" s="419"/>
      <c r="BS165" s="418">
        <v>43986</v>
      </c>
      <c r="BT165" s="419">
        <v>43.475148689999997</v>
      </c>
      <c r="BU165" s="419"/>
      <c r="BV165" s="418">
        <v>43987</v>
      </c>
      <c r="BW165" s="419">
        <v>32.514279600000002</v>
      </c>
      <c r="BX165" s="419"/>
      <c r="BY165" s="418">
        <v>43997</v>
      </c>
      <c r="BZ165" s="419">
        <v>36.043239669999998</v>
      </c>
      <c r="CA165" s="419"/>
      <c r="CB165" s="418">
        <v>44001</v>
      </c>
      <c r="CC165" s="419">
        <v>53.486898680000003</v>
      </c>
      <c r="CD165" s="419"/>
      <c r="CE165" s="418">
        <v>43996</v>
      </c>
      <c r="CF165" s="419">
        <v>36.850265559999997</v>
      </c>
      <c r="CG165" s="419"/>
      <c r="CH165" s="418">
        <v>43999</v>
      </c>
      <c r="CI165" s="419">
        <v>44.718656979999999</v>
      </c>
      <c r="CJ165" s="419"/>
      <c r="CK165" s="418">
        <v>43996</v>
      </c>
      <c r="CL165" s="419">
        <v>74.839947949999996</v>
      </c>
      <c r="CM165" s="419"/>
      <c r="CN165" s="418">
        <v>43990</v>
      </c>
      <c r="CO165" s="419">
        <v>70.444707179999995</v>
      </c>
      <c r="CP165" s="419"/>
      <c r="CQ165" s="418">
        <v>43996</v>
      </c>
      <c r="CR165" s="419">
        <v>53.775201070000001</v>
      </c>
      <c r="CS165" s="419"/>
      <c r="CT165" s="418">
        <v>43998</v>
      </c>
      <c r="CU165" s="419">
        <v>48.635499520000003</v>
      </c>
      <c r="CV165" s="419"/>
      <c r="CW165" s="418">
        <v>43993</v>
      </c>
      <c r="CX165" s="419">
        <v>80.495313379999999</v>
      </c>
      <c r="CY165" s="419"/>
      <c r="CZ165" s="418">
        <v>43997</v>
      </c>
      <c r="DA165" s="419">
        <v>39.93383291</v>
      </c>
      <c r="DB165" s="419"/>
      <c r="DC165" s="418">
        <v>43999</v>
      </c>
      <c r="DD165" s="419">
        <v>43.551349190000003</v>
      </c>
      <c r="DE165" s="419"/>
      <c r="DF165" s="418">
        <v>44000</v>
      </c>
      <c r="DG165" s="419">
        <v>49.118300900000001</v>
      </c>
      <c r="DH165" s="419"/>
      <c r="DI165" s="418">
        <v>43994</v>
      </c>
      <c r="DJ165" s="419">
        <v>70.012737279999996</v>
      </c>
      <c r="DK165" s="419"/>
      <c r="DL165" s="418">
        <v>43997</v>
      </c>
      <c r="DM165" s="419">
        <v>79.442226020000007</v>
      </c>
      <c r="DN165" s="419"/>
      <c r="DO165" s="418">
        <v>44000</v>
      </c>
      <c r="DP165" s="419">
        <v>37.37856867</v>
      </c>
      <c r="DQ165" s="419"/>
      <c r="DR165" s="418">
        <v>44000</v>
      </c>
      <c r="DS165" s="419">
        <v>31.617212420000001</v>
      </c>
      <c r="DT165" s="419"/>
      <c r="DU165" s="418">
        <v>44002</v>
      </c>
      <c r="DV165" s="419">
        <v>30.48955213</v>
      </c>
      <c r="DW165" s="419"/>
      <c r="DX165" s="418">
        <v>43999</v>
      </c>
      <c r="DY165" s="419">
        <v>56.641513639999999</v>
      </c>
      <c r="DZ165" s="419"/>
      <c r="EA165" s="418">
        <v>44000</v>
      </c>
      <c r="EB165" s="419">
        <v>42.244231290000002</v>
      </c>
      <c r="EC165" s="419"/>
      <c r="ED165" s="418">
        <v>43998</v>
      </c>
      <c r="EE165" s="419">
        <v>62.589273050000003</v>
      </c>
      <c r="EF165" s="419"/>
      <c r="EG165" s="418">
        <v>43995</v>
      </c>
      <c r="EH165" s="419">
        <v>80.178451370000005</v>
      </c>
      <c r="EI165" s="419"/>
      <c r="EJ165" s="418">
        <v>44001</v>
      </c>
      <c r="EK165" s="419">
        <v>56.784426490000001</v>
      </c>
      <c r="EL165" s="419"/>
      <c r="EM165" s="418">
        <v>43998</v>
      </c>
      <c r="EN165" s="419">
        <v>65.108342129999997</v>
      </c>
      <c r="EO165" s="419"/>
      <c r="EP165" s="418">
        <v>43993</v>
      </c>
      <c r="EQ165" s="419">
        <v>57.040378140000001</v>
      </c>
      <c r="ER165" s="419"/>
      <c r="ES165" s="418">
        <v>43999</v>
      </c>
      <c r="ET165" s="419">
        <v>21.795367089999999</v>
      </c>
      <c r="EU165" s="9"/>
      <c r="EV165" s="9"/>
    </row>
    <row r="166" spans="2:152">
      <c r="B166" s="418">
        <v>43998</v>
      </c>
      <c r="C166" s="419">
        <v>37.434566480000001</v>
      </c>
      <c r="D166" s="419"/>
      <c r="E166" s="418">
        <v>44004</v>
      </c>
      <c r="F166" s="419">
        <v>49.204403169999999</v>
      </c>
      <c r="G166" s="419"/>
      <c r="H166" s="418">
        <v>44007</v>
      </c>
      <c r="I166" s="419">
        <v>51.665103709999997</v>
      </c>
      <c r="J166" s="419"/>
      <c r="K166" s="418">
        <v>43988</v>
      </c>
      <c r="L166" s="419">
        <v>29.886751660000002</v>
      </c>
      <c r="M166" s="419"/>
      <c r="N166" s="418">
        <v>44004</v>
      </c>
      <c r="O166" s="419">
        <v>67.869678759999999</v>
      </c>
      <c r="P166" s="419"/>
      <c r="Q166" s="418">
        <v>43996</v>
      </c>
      <c r="R166" s="419">
        <v>58.794103980000003</v>
      </c>
      <c r="S166" s="419"/>
      <c r="T166" s="418">
        <v>44007</v>
      </c>
      <c r="U166" s="419">
        <v>72.3898449</v>
      </c>
      <c r="V166" s="419"/>
      <c r="W166" s="418">
        <v>43983</v>
      </c>
      <c r="X166" s="419">
        <v>67.426027360000006</v>
      </c>
      <c r="Y166" s="419"/>
      <c r="Z166" s="418">
        <v>43985</v>
      </c>
      <c r="AA166" s="419">
        <v>54.34815931</v>
      </c>
      <c r="AB166" s="419"/>
      <c r="AC166" s="418">
        <v>43988</v>
      </c>
      <c r="AD166" s="419">
        <v>49.323491650000001</v>
      </c>
      <c r="AE166" s="419"/>
      <c r="AF166" s="418">
        <v>43982</v>
      </c>
      <c r="AG166" s="419">
        <v>57.838795900000001</v>
      </c>
      <c r="AH166" s="419"/>
      <c r="AI166" s="418">
        <v>43988</v>
      </c>
      <c r="AJ166" s="419">
        <v>32.929155440000002</v>
      </c>
      <c r="AK166" s="419"/>
      <c r="AL166" s="418">
        <v>43979</v>
      </c>
      <c r="AM166" s="419">
        <v>80.376851830000007</v>
      </c>
      <c r="AN166" s="419"/>
      <c r="AO166" s="418">
        <v>43983</v>
      </c>
      <c r="AP166" s="419">
        <v>49.12919445</v>
      </c>
      <c r="AQ166" s="419"/>
      <c r="AR166" s="418">
        <v>43988</v>
      </c>
      <c r="AS166" s="419">
        <v>37.508615380000002</v>
      </c>
      <c r="AT166" s="419"/>
      <c r="AU166" s="418">
        <v>43989</v>
      </c>
      <c r="AV166" s="419">
        <v>53.84329632</v>
      </c>
      <c r="AW166" s="419"/>
      <c r="AX166" s="418">
        <v>43987</v>
      </c>
      <c r="AY166" s="419">
        <v>39.37914267</v>
      </c>
      <c r="AZ166" s="419"/>
      <c r="BA166" s="418">
        <v>43986</v>
      </c>
      <c r="BB166" s="419">
        <v>46.074688799999997</v>
      </c>
      <c r="BC166" s="419"/>
      <c r="BD166" s="418">
        <v>43985</v>
      </c>
      <c r="BE166" s="419">
        <v>76.880188309999994</v>
      </c>
      <c r="BF166" s="419"/>
      <c r="BG166" s="418">
        <v>43984</v>
      </c>
      <c r="BH166" s="419">
        <v>66.723631560000001</v>
      </c>
      <c r="BI166" s="419"/>
      <c r="BJ166" s="418">
        <v>43981</v>
      </c>
      <c r="BK166" s="419">
        <v>66.701405350000002</v>
      </c>
      <c r="BL166" s="419"/>
      <c r="BM166" s="418">
        <v>43982</v>
      </c>
      <c r="BN166" s="419">
        <v>56.43770602</v>
      </c>
      <c r="BO166" s="419"/>
      <c r="BP166" s="418">
        <v>43988</v>
      </c>
      <c r="BQ166" s="419">
        <v>50.527170009999999</v>
      </c>
      <c r="BR166" s="419"/>
      <c r="BS166" s="418">
        <v>43987</v>
      </c>
      <c r="BT166" s="419">
        <v>43.745523089999999</v>
      </c>
      <c r="BU166" s="419"/>
      <c r="BV166" s="418">
        <v>43988</v>
      </c>
      <c r="BW166" s="419">
        <v>32.706729099999997</v>
      </c>
      <c r="BX166" s="419"/>
      <c r="BY166" s="418">
        <v>43998</v>
      </c>
      <c r="BZ166" s="419">
        <v>36.098721320000003</v>
      </c>
      <c r="CA166" s="419"/>
      <c r="CB166" s="418">
        <v>44002</v>
      </c>
      <c r="CC166" s="419">
        <v>54.205764170000002</v>
      </c>
      <c r="CD166" s="419"/>
      <c r="CE166" s="418">
        <v>43997</v>
      </c>
      <c r="CF166" s="419">
        <v>37.01793507</v>
      </c>
      <c r="CG166" s="419"/>
      <c r="CH166" s="418">
        <v>44000</v>
      </c>
      <c r="CI166" s="419">
        <v>44.995784260000001</v>
      </c>
      <c r="CJ166" s="419"/>
      <c r="CK166" s="418">
        <v>43997</v>
      </c>
      <c r="CL166" s="419">
        <v>74.560330010000001</v>
      </c>
      <c r="CM166" s="419"/>
      <c r="CN166" s="418">
        <v>43991</v>
      </c>
      <c r="CO166" s="419">
        <v>70.556327049999993</v>
      </c>
      <c r="CP166" s="419"/>
      <c r="CQ166" s="418">
        <v>43997</v>
      </c>
      <c r="CR166" s="419">
        <v>53.830812520000002</v>
      </c>
      <c r="CS166" s="419"/>
      <c r="CT166" s="418">
        <v>43999</v>
      </c>
      <c r="CU166" s="419">
        <v>48.85646234</v>
      </c>
      <c r="CV166" s="419"/>
      <c r="CW166" s="418">
        <v>43994</v>
      </c>
      <c r="CX166" s="419">
        <v>80.495313379999999</v>
      </c>
      <c r="CY166" s="419"/>
      <c r="CZ166" s="418">
        <v>43998</v>
      </c>
      <c r="DA166" s="419">
        <v>40.34998478</v>
      </c>
      <c r="DB166" s="419"/>
      <c r="DC166" s="418">
        <v>44000</v>
      </c>
      <c r="DD166" s="419">
        <v>43.661368660000001</v>
      </c>
      <c r="DE166" s="419"/>
      <c r="DF166" s="418">
        <v>44001</v>
      </c>
      <c r="DG166" s="419">
        <v>49.256864540000002</v>
      </c>
      <c r="DH166" s="419"/>
      <c r="DI166" s="418">
        <v>43995</v>
      </c>
      <c r="DJ166" s="419">
        <v>70.012737279999996</v>
      </c>
      <c r="DK166" s="419"/>
      <c r="DL166" s="418">
        <v>43998</v>
      </c>
      <c r="DM166" s="419">
        <v>78.749793789999998</v>
      </c>
      <c r="DN166" s="419"/>
      <c r="DO166" s="418">
        <v>44001</v>
      </c>
      <c r="DP166" s="419">
        <v>37.377736849999998</v>
      </c>
      <c r="DQ166" s="419"/>
      <c r="DR166" s="418">
        <v>44001</v>
      </c>
      <c r="DS166" s="419">
        <v>31.83797543</v>
      </c>
      <c r="DT166" s="419"/>
      <c r="DU166" s="418">
        <v>44003</v>
      </c>
      <c r="DV166" s="419">
        <v>31.633449330000001</v>
      </c>
      <c r="DW166" s="419"/>
      <c r="DX166" s="418">
        <v>44000</v>
      </c>
      <c r="DY166" s="419">
        <v>56.641513639999999</v>
      </c>
      <c r="DZ166" s="419"/>
      <c r="EA166" s="418">
        <v>44001</v>
      </c>
      <c r="EB166" s="419">
        <v>42.74080481</v>
      </c>
      <c r="EC166" s="419"/>
      <c r="ED166" s="418">
        <v>43999</v>
      </c>
      <c r="EE166" s="419">
        <v>62.533874060000002</v>
      </c>
      <c r="EF166" s="419"/>
      <c r="EG166" s="418">
        <v>43996</v>
      </c>
      <c r="EH166" s="419">
        <v>79.846057439999996</v>
      </c>
      <c r="EI166" s="419"/>
      <c r="EJ166" s="418">
        <v>44002</v>
      </c>
      <c r="EK166" s="419">
        <v>56.978924280000001</v>
      </c>
      <c r="EL166" s="419"/>
      <c r="EM166" s="418">
        <v>43999</v>
      </c>
      <c r="EN166" s="419">
        <v>65.382881769999997</v>
      </c>
      <c r="EO166" s="419"/>
      <c r="EP166" s="418">
        <v>43994</v>
      </c>
      <c r="EQ166" s="419">
        <v>57.039551179999997</v>
      </c>
      <c r="ER166" s="419"/>
      <c r="ES166" s="418">
        <v>44000</v>
      </c>
      <c r="ET166" s="419">
        <v>22.069541610000002</v>
      </c>
      <c r="EU166" s="9"/>
      <c r="EV166" s="9"/>
    </row>
    <row r="167" spans="2:152">
      <c r="B167" s="418">
        <v>43999</v>
      </c>
      <c r="C167" s="419">
        <v>37.501254930000002</v>
      </c>
      <c r="D167" s="419"/>
      <c r="E167" s="418">
        <v>44005</v>
      </c>
      <c r="F167" s="419">
        <v>49.356134760000003</v>
      </c>
      <c r="G167" s="419"/>
      <c r="H167" s="418">
        <v>44009</v>
      </c>
      <c r="I167" s="419">
        <v>51.985119699999998</v>
      </c>
      <c r="J167" s="419"/>
      <c r="K167" s="418">
        <v>43989</v>
      </c>
      <c r="L167" s="419">
        <v>29.377272730000001</v>
      </c>
      <c r="M167" s="419"/>
      <c r="N167" s="418">
        <v>44005</v>
      </c>
      <c r="O167" s="419">
        <v>68.200953369999993</v>
      </c>
      <c r="P167" s="419"/>
      <c r="Q167" s="418">
        <v>43997</v>
      </c>
      <c r="R167" s="419">
        <v>57.923505710000001</v>
      </c>
      <c r="S167" s="419"/>
      <c r="T167" s="418">
        <v>44008</v>
      </c>
      <c r="U167" s="419">
        <v>71.835065060000005</v>
      </c>
      <c r="V167" s="419"/>
      <c r="W167" s="418">
        <v>43984</v>
      </c>
      <c r="X167" s="419">
        <v>67.502301810000006</v>
      </c>
      <c r="Y167" s="419"/>
      <c r="Z167" s="418">
        <v>43986</v>
      </c>
      <c r="AA167" s="419">
        <v>54.421010959999997</v>
      </c>
      <c r="AB167" s="419"/>
      <c r="AC167" s="418">
        <v>43989</v>
      </c>
      <c r="AD167" s="419">
        <v>49.24430255</v>
      </c>
      <c r="AE167" s="419"/>
      <c r="AF167" s="418">
        <v>43983</v>
      </c>
      <c r="AG167" s="419">
        <v>58.109564929999998</v>
      </c>
      <c r="AH167" s="419"/>
      <c r="AI167" s="418">
        <v>43989</v>
      </c>
      <c r="AJ167" s="419">
        <v>32.50434577</v>
      </c>
      <c r="AK167" s="419"/>
      <c r="AL167" s="418">
        <v>43980</v>
      </c>
      <c r="AM167" s="419">
        <v>80.376851830000007</v>
      </c>
      <c r="AN167" s="419"/>
      <c r="AO167" s="418">
        <v>43984</v>
      </c>
      <c r="AP167" s="419">
        <v>49.397882670000001</v>
      </c>
      <c r="AQ167" s="419"/>
      <c r="AR167" s="418">
        <v>43989</v>
      </c>
      <c r="AS167" s="419">
        <v>38.123384620000003</v>
      </c>
      <c r="AT167" s="419"/>
      <c r="AU167" s="418">
        <v>43990</v>
      </c>
      <c r="AV167" s="419">
        <v>54.690074109999998</v>
      </c>
      <c r="AW167" s="419"/>
      <c r="AX167" s="418">
        <v>43988</v>
      </c>
      <c r="AY167" s="419">
        <v>39.996303269999999</v>
      </c>
      <c r="AZ167" s="419"/>
      <c r="BA167" s="418">
        <v>43987</v>
      </c>
      <c r="BB167" s="419">
        <v>46.074688799999997</v>
      </c>
      <c r="BC167" s="419"/>
      <c r="BD167" s="418">
        <v>43986</v>
      </c>
      <c r="BE167" s="419">
        <v>77.417046850000006</v>
      </c>
      <c r="BF167" s="419"/>
      <c r="BG167" s="418">
        <v>43985</v>
      </c>
      <c r="BH167" s="419">
        <v>66.722889330000001</v>
      </c>
      <c r="BI167" s="419"/>
      <c r="BJ167" s="418">
        <v>43982</v>
      </c>
      <c r="BK167" s="419">
        <v>67.200360970000006</v>
      </c>
      <c r="BL167" s="419"/>
      <c r="BM167" s="418">
        <v>43983</v>
      </c>
      <c r="BN167" s="419">
        <v>56.43770602</v>
      </c>
      <c r="BO167" s="419"/>
      <c r="BP167" s="418">
        <v>43989</v>
      </c>
      <c r="BQ167" s="419">
        <v>51.141530690000003</v>
      </c>
      <c r="BR167" s="419"/>
      <c r="BS167" s="418">
        <v>43988</v>
      </c>
      <c r="BT167" s="419">
        <v>44.01589749</v>
      </c>
      <c r="BU167" s="419"/>
      <c r="BV167" s="418">
        <v>43989</v>
      </c>
      <c r="BW167" s="419">
        <v>33.014648289999997</v>
      </c>
      <c r="BX167" s="419"/>
      <c r="BY167" s="418">
        <v>43999</v>
      </c>
      <c r="BZ167" s="419">
        <v>36.348388759999999</v>
      </c>
      <c r="CA167" s="419"/>
      <c r="CB167" s="418">
        <v>44003</v>
      </c>
      <c r="CC167" s="419">
        <v>54.924629670000002</v>
      </c>
      <c r="CD167" s="419"/>
      <c r="CE167" s="418">
        <v>43998</v>
      </c>
      <c r="CF167" s="419">
        <v>37.129993249999998</v>
      </c>
      <c r="CG167" s="419"/>
      <c r="CH167" s="418">
        <v>44001</v>
      </c>
      <c r="CI167" s="419">
        <v>45.272911540000003</v>
      </c>
      <c r="CJ167" s="419"/>
      <c r="CK167" s="418">
        <v>43998</v>
      </c>
      <c r="CL167" s="419">
        <v>74.086722980000005</v>
      </c>
      <c r="CM167" s="419"/>
      <c r="CN167" s="418">
        <v>43992</v>
      </c>
      <c r="CO167" s="419">
        <v>70.806622450000006</v>
      </c>
      <c r="CP167" s="419"/>
      <c r="CQ167" s="418">
        <v>43998</v>
      </c>
      <c r="CR167" s="419">
        <v>53.803006799999999</v>
      </c>
      <c r="CS167" s="419"/>
      <c r="CT167" s="418">
        <v>44000</v>
      </c>
      <c r="CU167" s="419">
        <v>49.243147260000001</v>
      </c>
      <c r="CV167" s="419"/>
      <c r="CW167" s="418">
        <v>43995</v>
      </c>
      <c r="CX167" s="419">
        <v>80.384214749999998</v>
      </c>
      <c r="CY167" s="419"/>
      <c r="CZ167" s="418">
        <v>43999</v>
      </c>
      <c r="DA167" s="419">
        <v>40.793833909999996</v>
      </c>
      <c r="DB167" s="419"/>
      <c r="DC167" s="418">
        <v>44001</v>
      </c>
      <c r="DD167" s="419">
        <v>43.57739943</v>
      </c>
      <c r="DE167" s="419"/>
      <c r="DF167" s="418">
        <v>44002</v>
      </c>
      <c r="DG167" s="419">
        <v>49.118300900000001</v>
      </c>
      <c r="DH167" s="419"/>
      <c r="DI167" s="418">
        <v>43996</v>
      </c>
      <c r="DJ167" s="419">
        <v>70.09583576</v>
      </c>
      <c r="DK167" s="419"/>
      <c r="DL167" s="418">
        <v>43999</v>
      </c>
      <c r="DM167" s="419">
        <v>78.085058860000004</v>
      </c>
      <c r="DN167" s="419"/>
      <c r="DO167" s="418">
        <v>44002</v>
      </c>
      <c r="DP167" s="419">
        <v>37.23840757</v>
      </c>
      <c r="DQ167" s="419"/>
      <c r="DR167" s="418">
        <v>44002</v>
      </c>
      <c r="DS167" s="419">
        <v>31.892541189999999</v>
      </c>
      <c r="DT167" s="419"/>
      <c r="DU167" s="418">
        <v>44004</v>
      </c>
      <c r="DV167" s="419">
        <v>32.833064640000003</v>
      </c>
      <c r="DW167" s="419"/>
      <c r="DX167" s="418">
        <v>44001</v>
      </c>
      <c r="DY167" s="419">
        <v>56.641513639999999</v>
      </c>
      <c r="DZ167" s="419"/>
      <c r="EA167" s="418">
        <v>44002</v>
      </c>
      <c r="EB167" s="419">
        <v>43.430169960000001</v>
      </c>
      <c r="EC167" s="419"/>
      <c r="ED167" s="418">
        <v>44000</v>
      </c>
      <c r="EE167" s="419">
        <v>62.533874060000002</v>
      </c>
      <c r="EF167" s="419"/>
      <c r="EG167" s="418">
        <v>43997</v>
      </c>
      <c r="EH167" s="419">
        <v>79.375166059999998</v>
      </c>
      <c r="EI167" s="419"/>
      <c r="EJ167" s="418">
        <v>44003</v>
      </c>
      <c r="EK167" s="419">
        <v>56.81350054</v>
      </c>
      <c r="EL167" s="419"/>
      <c r="EM167" s="418">
        <v>44000</v>
      </c>
      <c r="EN167" s="419">
        <v>65.832128460000007</v>
      </c>
      <c r="EO167" s="419"/>
      <c r="EP167" s="418">
        <v>43995</v>
      </c>
      <c r="EQ167" s="419">
        <v>56.900622220000002</v>
      </c>
      <c r="ER167" s="419"/>
      <c r="ES167" s="418">
        <v>44001</v>
      </c>
      <c r="ET167" s="419">
        <v>22.48148986</v>
      </c>
      <c r="EU167" s="9"/>
      <c r="EV167" s="9"/>
    </row>
    <row r="168" spans="2:152">
      <c r="B168" s="418">
        <v>44000</v>
      </c>
      <c r="C168" s="419">
        <v>37.390107520000001</v>
      </c>
      <c r="D168" s="419"/>
      <c r="E168" s="418">
        <v>44006</v>
      </c>
      <c r="F168" s="419">
        <v>49.449508039999998</v>
      </c>
      <c r="G168" s="419"/>
      <c r="H168" s="418">
        <v>44010</v>
      </c>
      <c r="I168" s="419">
        <v>52.386708409999997</v>
      </c>
      <c r="J168" s="419"/>
      <c r="K168" s="418">
        <v>43990</v>
      </c>
      <c r="L168" s="419">
        <v>28.903104209999999</v>
      </c>
      <c r="M168" s="419"/>
      <c r="N168" s="418">
        <v>44007</v>
      </c>
      <c r="O168" s="419">
        <v>68.573637309999995</v>
      </c>
      <c r="P168" s="419"/>
      <c r="Q168" s="418">
        <v>43998</v>
      </c>
      <c r="R168" s="419">
        <v>57.22702709</v>
      </c>
      <c r="S168" s="419"/>
      <c r="T168" s="418">
        <v>44009</v>
      </c>
      <c r="U168" s="419">
        <v>71.526361929999993</v>
      </c>
      <c r="V168" s="419"/>
      <c r="W168" s="418">
        <v>43984</v>
      </c>
      <c r="X168" s="419">
        <v>67.539994280000002</v>
      </c>
      <c r="Y168" s="419"/>
      <c r="Z168" s="418">
        <v>43987</v>
      </c>
      <c r="AA168" s="419">
        <v>54.421010959999997</v>
      </c>
      <c r="AB168" s="419"/>
      <c r="AC168" s="418">
        <v>43990</v>
      </c>
      <c r="AD168" s="419">
        <v>48.972468820000003</v>
      </c>
      <c r="AE168" s="419"/>
      <c r="AF168" s="418">
        <v>43983</v>
      </c>
      <c r="AG168" s="419">
        <v>58.341805030000003</v>
      </c>
      <c r="AH168" s="419"/>
      <c r="AI168" s="418">
        <v>43990</v>
      </c>
      <c r="AJ168" s="419">
        <v>32.040917049999997</v>
      </c>
      <c r="AK168" s="419"/>
      <c r="AL168" s="418">
        <v>43981</v>
      </c>
      <c r="AM168" s="419">
        <v>80.349836620000005</v>
      </c>
      <c r="AN168" s="419"/>
      <c r="AO168" s="418">
        <v>43985</v>
      </c>
      <c r="AP168" s="419">
        <v>49.666570890000003</v>
      </c>
      <c r="AQ168" s="419"/>
      <c r="AR168" s="418">
        <v>43990</v>
      </c>
      <c r="AS168" s="419">
        <v>38.699730770000002</v>
      </c>
      <c r="AT168" s="419"/>
      <c r="AU168" s="418">
        <v>43991</v>
      </c>
      <c r="AV168" s="419">
        <v>55.459872109999999</v>
      </c>
      <c r="AW168" s="419"/>
      <c r="AX168" s="418">
        <v>43989</v>
      </c>
      <c r="AY168" s="419">
        <v>40.497606920000003</v>
      </c>
      <c r="AZ168" s="419"/>
      <c r="BA168" s="418">
        <v>43988</v>
      </c>
      <c r="BB168" s="419">
        <v>46.074688799999997</v>
      </c>
      <c r="BC168" s="419"/>
      <c r="BD168" s="418">
        <v>43987</v>
      </c>
      <c r="BE168" s="419">
        <v>77.992328470000004</v>
      </c>
      <c r="BF168" s="419"/>
      <c r="BG168" s="418">
        <v>43986</v>
      </c>
      <c r="BH168" s="419">
        <v>66.722147100000001</v>
      </c>
      <c r="BI168" s="419"/>
      <c r="BJ168" s="418">
        <v>43983</v>
      </c>
      <c r="BK168" s="419">
        <v>67.853114149999996</v>
      </c>
      <c r="BL168" s="419"/>
      <c r="BM168" s="418">
        <v>43984</v>
      </c>
      <c r="BN168" s="419">
        <v>56.59176867</v>
      </c>
      <c r="BO168" s="419"/>
      <c r="BP168" s="418">
        <v>43990</v>
      </c>
      <c r="BQ168" s="419">
        <v>51.640421670000002</v>
      </c>
      <c r="BR168" s="419"/>
      <c r="BS168" s="418">
        <v>43989</v>
      </c>
      <c r="BT168" s="419">
        <v>44.324633489999997</v>
      </c>
      <c r="BU168" s="419"/>
      <c r="BV168" s="418">
        <v>43990</v>
      </c>
      <c r="BW168" s="419">
        <v>33.322567489999997</v>
      </c>
      <c r="BX168" s="419"/>
      <c r="BY168" s="418">
        <v>44000</v>
      </c>
      <c r="BZ168" s="419">
        <v>36.736760330000003</v>
      </c>
      <c r="CA168" s="419"/>
      <c r="CB168" s="418">
        <v>44004</v>
      </c>
      <c r="CC168" s="419">
        <v>55.588069709999999</v>
      </c>
      <c r="CD168" s="419"/>
      <c r="CE168" s="418">
        <v>43999</v>
      </c>
      <c r="CF168" s="419">
        <v>37.186440089999998</v>
      </c>
      <c r="CG168" s="419"/>
      <c r="CH168" s="418">
        <v>44002</v>
      </c>
      <c r="CI168" s="419">
        <v>45.605464269999999</v>
      </c>
      <c r="CJ168" s="419"/>
      <c r="CK168" s="418">
        <v>43999</v>
      </c>
      <c r="CL168" s="419">
        <v>73.419126849999998</v>
      </c>
      <c r="CM168" s="419"/>
      <c r="CN168" s="418">
        <v>43993</v>
      </c>
      <c r="CO168" s="419">
        <v>71.140123180000003</v>
      </c>
      <c r="CP168" s="419"/>
      <c r="CQ168" s="418">
        <v>43999</v>
      </c>
      <c r="CR168" s="419">
        <v>54.108869759999997</v>
      </c>
      <c r="CS168" s="419"/>
      <c r="CT168" s="418">
        <v>44001</v>
      </c>
      <c r="CU168" s="419">
        <v>49.712693250000001</v>
      </c>
      <c r="CV168" s="419"/>
      <c r="CW168" s="418">
        <v>43996</v>
      </c>
      <c r="CX168" s="419">
        <v>80.3564401</v>
      </c>
      <c r="CY168" s="419"/>
      <c r="CZ168" s="418">
        <v>44001</v>
      </c>
      <c r="DA168" s="419">
        <v>41.23768304</v>
      </c>
      <c r="DB168" s="419"/>
      <c r="DC168" s="418">
        <v>44002</v>
      </c>
      <c r="DD168" s="419">
        <v>43.438004859999999</v>
      </c>
      <c r="DE168" s="419"/>
      <c r="DF168" s="418">
        <v>44003</v>
      </c>
      <c r="DG168" s="419">
        <v>48.785748159999997</v>
      </c>
      <c r="DH168" s="419"/>
      <c r="DI168" s="418">
        <v>43997</v>
      </c>
      <c r="DJ168" s="419">
        <v>70.15123475</v>
      </c>
      <c r="DK168" s="419"/>
      <c r="DL168" s="418">
        <v>44000</v>
      </c>
      <c r="DM168" s="419">
        <v>77.309534769999999</v>
      </c>
      <c r="DN168" s="419"/>
      <c r="DO168" s="418">
        <v>44003</v>
      </c>
      <c r="DP168" s="419">
        <v>37.126777779999998</v>
      </c>
      <c r="DQ168" s="419"/>
      <c r="DR168" s="418">
        <v>44003</v>
      </c>
      <c r="DS168" s="419">
        <v>32.113304200000002</v>
      </c>
      <c r="DT168" s="419"/>
      <c r="DU168" s="418">
        <v>44005</v>
      </c>
      <c r="DV168" s="419">
        <v>33.949102799999999</v>
      </c>
      <c r="DW168" s="419"/>
      <c r="DX168" s="418">
        <v>44002</v>
      </c>
      <c r="DY168" s="419">
        <v>56.641513639999999</v>
      </c>
      <c r="DZ168" s="419"/>
      <c r="EA168" s="418">
        <v>44003</v>
      </c>
      <c r="EB168" s="419">
        <v>44.229701759999998</v>
      </c>
      <c r="EC168" s="419"/>
      <c r="ED168" s="418">
        <v>44001</v>
      </c>
      <c r="EE168" s="419">
        <v>62.672371529999999</v>
      </c>
      <c r="EF168" s="419"/>
      <c r="EG168" s="418">
        <v>43998</v>
      </c>
      <c r="EH168" s="419">
        <v>78.738077709999999</v>
      </c>
      <c r="EI168" s="419"/>
      <c r="EJ168" s="418">
        <v>44004</v>
      </c>
      <c r="EK168" s="419">
        <v>56.398900359999999</v>
      </c>
      <c r="EL168" s="419"/>
      <c r="EM168" s="418">
        <v>44001</v>
      </c>
      <c r="EN168" s="419">
        <v>66.231458849999996</v>
      </c>
      <c r="EO168" s="419"/>
      <c r="EP168" s="418">
        <v>43996</v>
      </c>
      <c r="EQ168" s="419">
        <v>56.899795269999998</v>
      </c>
      <c r="ER168" s="419"/>
      <c r="ES168" s="418">
        <v>44002</v>
      </c>
      <c r="ET168" s="419">
        <v>23.113876080000001</v>
      </c>
      <c r="EU168" s="9"/>
      <c r="EV168" s="9"/>
    </row>
    <row r="169" spans="2:152">
      <c r="B169" s="418">
        <v>44001</v>
      </c>
      <c r="C169" s="419">
        <v>37.223386410000003</v>
      </c>
      <c r="D169" s="419"/>
      <c r="E169" s="418">
        <v>44007</v>
      </c>
      <c r="F169" s="419">
        <v>49.478687190000002</v>
      </c>
      <c r="G169" s="419"/>
      <c r="H169" s="418">
        <v>44011</v>
      </c>
      <c r="I169" s="419">
        <v>52.863594990000003</v>
      </c>
      <c r="J169" s="419"/>
      <c r="K169" s="418">
        <v>43991</v>
      </c>
      <c r="L169" s="419">
        <v>28.585310419999999</v>
      </c>
      <c r="M169" s="419"/>
      <c r="N169" s="418">
        <v>44008</v>
      </c>
      <c r="O169" s="419">
        <v>68.946321240000003</v>
      </c>
      <c r="P169" s="419"/>
      <c r="Q169" s="418">
        <v>43999</v>
      </c>
      <c r="R169" s="419">
        <v>56.617608300000001</v>
      </c>
      <c r="S169" s="419"/>
      <c r="T169" s="418">
        <v>44010</v>
      </c>
      <c r="U169" s="419">
        <v>71.494495090000001</v>
      </c>
      <c r="V169" s="419"/>
      <c r="W169" s="418">
        <v>43985</v>
      </c>
      <c r="X169" s="419">
        <v>67.539104780000002</v>
      </c>
      <c r="Y169" s="419"/>
      <c r="Z169" s="418">
        <v>43988</v>
      </c>
      <c r="AA169" s="419">
        <v>54.34815931</v>
      </c>
      <c r="AB169" s="419"/>
      <c r="AC169" s="418">
        <v>43991</v>
      </c>
      <c r="AD169" s="419">
        <v>48.739164019999997</v>
      </c>
      <c r="AE169" s="419"/>
      <c r="AF169" s="418">
        <v>43984</v>
      </c>
      <c r="AG169" s="419">
        <v>58.651102979999997</v>
      </c>
      <c r="AH169" s="419"/>
      <c r="AI169" s="418">
        <v>43991</v>
      </c>
      <c r="AJ169" s="419">
        <v>31.538869259999998</v>
      </c>
      <c r="AK169" s="419"/>
      <c r="AL169" s="418">
        <v>43982</v>
      </c>
      <c r="AM169" s="419">
        <v>80.268790989999999</v>
      </c>
      <c r="AN169" s="419"/>
      <c r="AO169" s="418">
        <v>43986</v>
      </c>
      <c r="AP169" s="419">
        <v>49.781299509999997</v>
      </c>
      <c r="AQ169" s="419"/>
      <c r="AR169" s="418">
        <v>43991</v>
      </c>
      <c r="AS169" s="419">
        <v>39.276076920000001</v>
      </c>
      <c r="AT169" s="419"/>
      <c r="AU169" s="418">
        <v>43992</v>
      </c>
      <c r="AV169" s="419">
        <v>56.2296701</v>
      </c>
      <c r="AW169" s="419"/>
      <c r="AX169" s="418">
        <v>43990</v>
      </c>
      <c r="AY169" s="419">
        <v>41.076148539999998</v>
      </c>
      <c r="AZ169" s="419"/>
      <c r="BA169" s="418">
        <v>43989</v>
      </c>
      <c r="BB169" s="419">
        <v>46.074688799999997</v>
      </c>
      <c r="BC169" s="419"/>
      <c r="BD169" s="418">
        <v>43988</v>
      </c>
      <c r="BE169" s="419">
        <v>78.490763939999994</v>
      </c>
      <c r="BF169" s="419"/>
      <c r="BG169" s="418">
        <v>43987</v>
      </c>
      <c r="BH169" s="419">
        <v>66.721404870000001</v>
      </c>
      <c r="BI169" s="419"/>
      <c r="BJ169" s="418">
        <v>43984</v>
      </c>
      <c r="BK169" s="419">
        <v>68.467417929999996</v>
      </c>
      <c r="BL169" s="419"/>
      <c r="BM169" s="418">
        <v>43984</v>
      </c>
      <c r="BN169" s="419">
        <v>56.668799999999997</v>
      </c>
      <c r="BO169" s="419"/>
      <c r="BP169" s="418">
        <v>43991</v>
      </c>
      <c r="BQ169" s="419">
        <v>52.216292439999997</v>
      </c>
      <c r="BR169" s="419"/>
      <c r="BS169" s="418">
        <v>43990</v>
      </c>
      <c r="BT169" s="419">
        <v>44.710092690000003</v>
      </c>
      <c r="BU169" s="419"/>
      <c r="BV169" s="418">
        <v>43991</v>
      </c>
      <c r="BW169" s="419">
        <v>33.707466490000002</v>
      </c>
      <c r="BX169" s="419"/>
      <c r="BY169" s="418">
        <v>44001</v>
      </c>
      <c r="BZ169" s="419">
        <v>37.291576859999999</v>
      </c>
      <c r="CA169" s="419"/>
      <c r="CB169" s="418">
        <v>44005</v>
      </c>
      <c r="CC169" s="419">
        <v>56.196084290000002</v>
      </c>
      <c r="CD169" s="419"/>
      <c r="CE169" s="418">
        <v>44000</v>
      </c>
      <c r="CF169" s="419">
        <v>37.409720929999999</v>
      </c>
      <c r="CG169" s="419"/>
      <c r="CH169" s="418">
        <v>44003</v>
      </c>
      <c r="CI169" s="419">
        <v>45.882591550000001</v>
      </c>
      <c r="CJ169" s="419"/>
      <c r="CK169" s="418">
        <v>44000</v>
      </c>
      <c r="CL169" s="419">
        <v>72.640679820000003</v>
      </c>
      <c r="CM169" s="419"/>
      <c r="CN169" s="418">
        <v>43994</v>
      </c>
      <c r="CO169" s="419">
        <v>71.612299429999993</v>
      </c>
      <c r="CP169" s="419"/>
      <c r="CQ169" s="418">
        <v>44000</v>
      </c>
      <c r="CR169" s="419">
        <v>54.525955609999997</v>
      </c>
      <c r="CS169" s="419"/>
      <c r="CT169" s="418">
        <v>44002</v>
      </c>
      <c r="CU169" s="419">
        <v>50.375581699999998</v>
      </c>
      <c r="CV169" s="419"/>
      <c r="CW169" s="418">
        <v>43997</v>
      </c>
      <c r="CX169" s="419">
        <v>80.3564401</v>
      </c>
      <c r="CY169" s="419"/>
      <c r="CZ169" s="418">
        <v>44002</v>
      </c>
      <c r="DA169" s="419">
        <v>41.820018419999997</v>
      </c>
      <c r="DB169" s="419"/>
      <c r="DC169" s="418">
        <v>44003</v>
      </c>
      <c r="DD169" s="419">
        <v>43.409460969999998</v>
      </c>
      <c r="DE169" s="419"/>
      <c r="DF169" s="418">
        <v>44004</v>
      </c>
      <c r="DG169" s="419">
        <v>48.286919060000002</v>
      </c>
      <c r="DH169" s="419"/>
      <c r="DI169" s="418">
        <v>43998</v>
      </c>
      <c r="DJ169" s="419">
        <v>70.15123475</v>
      </c>
      <c r="DK169" s="419"/>
      <c r="DL169" s="418">
        <v>44001</v>
      </c>
      <c r="DM169" s="419">
        <v>76.340129660000002</v>
      </c>
      <c r="DN169" s="419"/>
      <c r="DO169" s="418">
        <v>44004</v>
      </c>
      <c r="DP169" s="419">
        <v>36.765852549999998</v>
      </c>
      <c r="DQ169" s="419"/>
      <c r="DR169" s="418">
        <v>44004</v>
      </c>
      <c r="DS169" s="419">
        <v>32.334067210000001</v>
      </c>
      <c r="DT169" s="419"/>
      <c r="DU169" s="418">
        <v>44006</v>
      </c>
      <c r="DV169" s="419">
        <v>34.758691429999999</v>
      </c>
      <c r="DW169" s="419"/>
      <c r="DX169" s="418">
        <v>44003</v>
      </c>
      <c r="DY169" s="419">
        <v>56.766304390000002</v>
      </c>
      <c r="DZ169" s="419"/>
      <c r="EA169" s="418">
        <v>44004</v>
      </c>
      <c r="EB169" s="419">
        <v>45.166941870000002</v>
      </c>
      <c r="EC169" s="419"/>
      <c r="ED169" s="418">
        <v>44002</v>
      </c>
      <c r="EE169" s="419">
        <v>62.672371529999999</v>
      </c>
      <c r="EF169" s="419"/>
      <c r="EG169" s="418">
        <v>43999</v>
      </c>
      <c r="EH169" s="419">
        <v>78.045590369999999</v>
      </c>
      <c r="EI169" s="419"/>
      <c r="EJ169" s="418">
        <v>44005</v>
      </c>
      <c r="EK169" s="419">
        <v>55.956613900000001</v>
      </c>
      <c r="EL169" s="419"/>
      <c r="EM169" s="418">
        <v>44002</v>
      </c>
      <c r="EN169" s="419">
        <v>66.680705540000005</v>
      </c>
      <c r="EO169" s="419"/>
      <c r="EP169" s="418">
        <v>43997</v>
      </c>
      <c r="EQ169" s="419">
        <v>56.898968310000001</v>
      </c>
      <c r="ER169" s="419"/>
      <c r="ES169" s="418">
        <v>44003</v>
      </c>
      <c r="ET169" s="419">
        <v>23.773817040000001</v>
      </c>
      <c r="EU169" s="9"/>
      <c r="EV169" s="9"/>
    </row>
    <row r="170" spans="2:152">
      <c r="B170" s="418">
        <v>44002</v>
      </c>
      <c r="C170" s="419">
        <v>36.98441948</v>
      </c>
      <c r="D170" s="419"/>
      <c r="E170" s="418">
        <v>44008</v>
      </c>
      <c r="F170" s="419">
        <v>49.478687190000002</v>
      </c>
      <c r="G170" s="419"/>
      <c r="H170" s="418">
        <v>44012</v>
      </c>
      <c r="I170" s="419">
        <v>53.403229809999999</v>
      </c>
      <c r="J170" s="419"/>
      <c r="K170" s="418">
        <v>43992</v>
      </c>
      <c r="L170" s="419">
        <v>28.277605319999999</v>
      </c>
      <c r="M170" s="419"/>
      <c r="N170" s="418">
        <v>44009</v>
      </c>
      <c r="O170" s="419">
        <v>69.277595849999997</v>
      </c>
      <c r="P170" s="419"/>
      <c r="Q170" s="418">
        <v>44000</v>
      </c>
      <c r="R170" s="419">
        <v>56.182309160000003</v>
      </c>
      <c r="S170" s="419"/>
      <c r="T170" s="418">
        <v>44011</v>
      </c>
      <c r="U170" s="419">
        <v>71.647185769999993</v>
      </c>
      <c r="V170" s="419"/>
      <c r="W170" s="418">
        <v>43986</v>
      </c>
      <c r="X170" s="419">
        <v>67.538215289999997</v>
      </c>
      <c r="Y170" s="419"/>
      <c r="Z170" s="418">
        <v>43988</v>
      </c>
      <c r="AA170" s="419">
        <v>54.12960434</v>
      </c>
      <c r="AB170" s="419"/>
      <c r="AC170" s="418">
        <v>43992</v>
      </c>
      <c r="AD170" s="419">
        <v>48.505859229999999</v>
      </c>
      <c r="AE170" s="419"/>
      <c r="AF170" s="418">
        <v>43985</v>
      </c>
      <c r="AG170" s="419">
        <v>58.883343080000003</v>
      </c>
      <c r="AH170" s="419"/>
      <c r="AI170" s="418">
        <v>43992</v>
      </c>
      <c r="AJ170" s="419">
        <v>31.191297720000001</v>
      </c>
      <c r="AK170" s="419"/>
      <c r="AL170" s="418">
        <v>43983</v>
      </c>
      <c r="AM170" s="419">
        <v>80.268790989999999</v>
      </c>
      <c r="AN170" s="419"/>
      <c r="AO170" s="418">
        <v>43986</v>
      </c>
      <c r="AP170" s="419">
        <v>49.934518019999999</v>
      </c>
      <c r="AQ170" s="419"/>
      <c r="AR170" s="418">
        <v>43992</v>
      </c>
      <c r="AS170" s="419">
        <v>39.737153849999999</v>
      </c>
      <c r="AT170" s="419"/>
      <c r="AU170" s="418">
        <v>43993</v>
      </c>
      <c r="AV170" s="419">
        <v>56.960978189999999</v>
      </c>
      <c r="AW170" s="419"/>
      <c r="AX170" s="418">
        <v>43990</v>
      </c>
      <c r="AY170" s="419">
        <v>41.693309139999997</v>
      </c>
      <c r="AZ170" s="419"/>
      <c r="BA170" s="418">
        <v>43990</v>
      </c>
      <c r="BB170" s="419">
        <v>46.074688799999997</v>
      </c>
      <c r="BC170" s="419"/>
      <c r="BD170" s="418">
        <v>43989</v>
      </c>
      <c r="BE170" s="419">
        <v>78.950776320000003</v>
      </c>
      <c r="BF170" s="419"/>
      <c r="BG170" s="418">
        <v>43988</v>
      </c>
      <c r="BH170" s="419">
        <v>66.566186079999994</v>
      </c>
      <c r="BI170" s="419"/>
      <c r="BJ170" s="418">
        <v>43985</v>
      </c>
      <c r="BK170" s="419">
        <v>68.88947478</v>
      </c>
      <c r="BL170" s="419"/>
      <c r="BM170" s="418">
        <v>43985</v>
      </c>
      <c r="BN170" s="419">
        <v>56.745831330000001</v>
      </c>
      <c r="BO170" s="419"/>
      <c r="BP170" s="418">
        <v>43992</v>
      </c>
      <c r="BQ170" s="419">
        <v>52.792163219999999</v>
      </c>
      <c r="BR170" s="419"/>
      <c r="BS170" s="418">
        <v>43991</v>
      </c>
      <c r="BT170" s="419">
        <v>45.095551890000003</v>
      </c>
      <c r="BU170" s="419"/>
      <c r="BV170" s="418">
        <v>43992</v>
      </c>
      <c r="BW170" s="419">
        <v>34.169345280000002</v>
      </c>
      <c r="BX170" s="419"/>
      <c r="BY170" s="418">
        <v>44002</v>
      </c>
      <c r="BZ170" s="419">
        <v>37.985097519999997</v>
      </c>
      <c r="CA170" s="419"/>
      <c r="CB170" s="418">
        <v>44006</v>
      </c>
      <c r="CC170" s="419">
        <v>56.914949780000001</v>
      </c>
      <c r="CD170" s="419"/>
      <c r="CE170" s="418">
        <v>44001</v>
      </c>
      <c r="CF170" s="419">
        <v>37.43836211</v>
      </c>
      <c r="CG170" s="419"/>
      <c r="CH170" s="418">
        <v>44004</v>
      </c>
      <c r="CI170" s="419">
        <v>46.215144279999997</v>
      </c>
      <c r="CJ170" s="419"/>
      <c r="CK170" s="418">
        <v>44001</v>
      </c>
      <c r="CL170" s="419">
        <v>71.779094599999993</v>
      </c>
      <c r="CM170" s="419"/>
      <c r="CN170" s="418">
        <v>43995</v>
      </c>
      <c r="CO170" s="419">
        <v>72.084475690000005</v>
      </c>
      <c r="CP170" s="419"/>
      <c r="CQ170" s="418">
        <v>44001</v>
      </c>
      <c r="CR170" s="419">
        <v>55.109875799999998</v>
      </c>
      <c r="CS170" s="419"/>
      <c r="CT170" s="418">
        <v>44003</v>
      </c>
      <c r="CU170" s="419">
        <v>51.259432959999998</v>
      </c>
      <c r="CV170" s="419"/>
      <c r="CW170" s="418">
        <v>43998</v>
      </c>
      <c r="CX170" s="419">
        <v>80.3564401</v>
      </c>
      <c r="CY170" s="419"/>
      <c r="CZ170" s="418">
        <v>44003</v>
      </c>
      <c r="DA170" s="419">
        <v>42.457748309999999</v>
      </c>
      <c r="DB170" s="419"/>
      <c r="DC170" s="418">
        <v>44004</v>
      </c>
      <c r="DD170" s="419">
        <v>43.408629759999997</v>
      </c>
      <c r="DE170" s="419"/>
      <c r="DF170" s="418">
        <v>44005</v>
      </c>
      <c r="DG170" s="419">
        <v>47.677239049999997</v>
      </c>
      <c r="DH170" s="419"/>
      <c r="DI170" s="418">
        <v>43999</v>
      </c>
      <c r="DJ170" s="419">
        <v>70.400530189999998</v>
      </c>
      <c r="DK170" s="419"/>
      <c r="DL170" s="418">
        <v>44002</v>
      </c>
      <c r="DM170" s="419">
        <v>75.259935389999995</v>
      </c>
      <c r="DN170" s="419"/>
      <c r="DO170" s="418">
        <v>44005</v>
      </c>
      <c r="DP170" s="419">
        <v>36.460326299999998</v>
      </c>
      <c r="DQ170" s="419"/>
      <c r="DR170" s="418">
        <v>44005</v>
      </c>
      <c r="DS170" s="419">
        <v>32.554830219999999</v>
      </c>
      <c r="DT170" s="419"/>
      <c r="DU170" s="418">
        <v>44007</v>
      </c>
      <c r="DV170" s="419">
        <v>35.512561959999999</v>
      </c>
      <c r="DW170" s="419"/>
      <c r="DX170" s="418">
        <v>44004</v>
      </c>
      <c r="DY170" s="419">
        <v>56.941011430000003</v>
      </c>
      <c r="DZ170" s="419"/>
      <c r="EA170" s="418">
        <v>44005</v>
      </c>
      <c r="EB170" s="419">
        <v>46.214348620000003</v>
      </c>
      <c r="EC170" s="419"/>
      <c r="ED170" s="418">
        <v>44003</v>
      </c>
      <c r="EE170" s="419">
        <v>62.672371529999999</v>
      </c>
      <c r="EF170" s="419"/>
      <c r="EG170" s="418">
        <v>44000</v>
      </c>
      <c r="EH170" s="419">
        <v>77.214605570000003</v>
      </c>
      <c r="EI170" s="419"/>
      <c r="EJ170" s="418">
        <v>44006</v>
      </c>
      <c r="EK170" s="419">
        <v>55.680445079999998</v>
      </c>
      <c r="EL170" s="419"/>
      <c r="EM170" s="418">
        <v>44003</v>
      </c>
      <c r="EN170" s="419">
        <v>66.955245189999999</v>
      </c>
      <c r="EO170" s="419"/>
      <c r="EP170" s="418">
        <v>43998</v>
      </c>
      <c r="EQ170" s="419">
        <v>57.063863750000003</v>
      </c>
      <c r="ER170" s="419"/>
      <c r="ES170" s="418">
        <v>44004</v>
      </c>
      <c r="ET170" s="419">
        <v>24.54397698</v>
      </c>
      <c r="EU170" s="9"/>
      <c r="EV170" s="9"/>
    </row>
    <row r="171" spans="2:152">
      <c r="B171" s="418">
        <v>44003</v>
      </c>
      <c r="C171" s="419">
        <v>36.77879678</v>
      </c>
      <c r="D171" s="419"/>
      <c r="E171" s="418">
        <v>44009</v>
      </c>
      <c r="F171" s="419">
        <v>49.478687190000002</v>
      </c>
      <c r="G171" s="419"/>
      <c r="H171" s="418">
        <v>44013</v>
      </c>
      <c r="I171" s="419">
        <v>53.930314979999999</v>
      </c>
      <c r="J171" s="419"/>
      <c r="K171" s="418">
        <v>43993</v>
      </c>
      <c r="L171" s="419">
        <v>28.085920179999999</v>
      </c>
      <c r="M171" s="419"/>
      <c r="N171" s="418">
        <v>44010</v>
      </c>
      <c r="O171" s="419">
        <v>69.691689120000007</v>
      </c>
      <c r="P171" s="419"/>
      <c r="Q171" s="418">
        <v>44001</v>
      </c>
      <c r="R171" s="419">
        <v>55.83406986</v>
      </c>
      <c r="S171" s="419"/>
      <c r="T171" s="418">
        <v>44013</v>
      </c>
      <c r="U171" s="419">
        <v>72.076712740000005</v>
      </c>
      <c r="V171" s="419"/>
      <c r="W171" s="418">
        <v>43987</v>
      </c>
      <c r="X171" s="419">
        <v>67.537325789999997</v>
      </c>
      <c r="Y171" s="419"/>
      <c r="Z171" s="418">
        <v>43989</v>
      </c>
      <c r="AA171" s="419">
        <v>53.911049380000001</v>
      </c>
      <c r="AB171" s="419"/>
      <c r="AC171" s="418">
        <v>43993</v>
      </c>
      <c r="AD171" s="419">
        <v>48.311083349999997</v>
      </c>
      <c r="AE171" s="419"/>
      <c r="AF171" s="418">
        <v>43986</v>
      </c>
      <c r="AG171" s="419">
        <v>59.154112099999999</v>
      </c>
      <c r="AH171" s="419"/>
      <c r="AI171" s="418">
        <v>43993</v>
      </c>
      <c r="AJ171" s="419">
        <v>30.805107110000002</v>
      </c>
      <c r="AK171" s="419"/>
      <c r="AL171" s="418">
        <v>43983</v>
      </c>
      <c r="AM171" s="419">
        <v>80.079684510000007</v>
      </c>
      <c r="AN171" s="419"/>
      <c r="AO171" s="418">
        <v>43987</v>
      </c>
      <c r="AP171" s="419">
        <v>49.818307240000003</v>
      </c>
      <c r="AQ171" s="419"/>
      <c r="AR171" s="418">
        <v>43992</v>
      </c>
      <c r="AS171" s="419">
        <v>40.236653850000003</v>
      </c>
      <c r="AT171" s="419"/>
      <c r="AU171" s="418">
        <v>43994</v>
      </c>
      <c r="AV171" s="419">
        <v>57.42285699</v>
      </c>
      <c r="AW171" s="419"/>
      <c r="AX171" s="418">
        <v>43991</v>
      </c>
      <c r="AY171" s="419">
        <v>42.194612790000001</v>
      </c>
      <c r="AZ171" s="419"/>
      <c r="BA171" s="418">
        <v>43991</v>
      </c>
      <c r="BB171" s="419">
        <v>46.113377589999999</v>
      </c>
      <c r="BC171" s="419"/>
      <c r="BD171" s="418">
        <v>43990</v>
      </c>
      <c r="BE171" s="419">
        <v>79.372365630000004</v>
      </c>
      <c r="BF171" s="419"/>
      <c r="BG171" s="418">
        <v>43989</v>
      </c>
      <c r="BH171" s="419">
        <v>66.488205579999999</v>
      </c>
      <c r="BI171" s="419"/>
      <c r="BJ171" s="418">
        <v>43986</v>
      </c>
      <c r="BK171" s="419">
        <v>69.542227949999997</v>
      </c>
      <c r="BL171" s="419"/>
      <c r="BM171" s="418">
        <v>43986</v>
      </c>
      <c r="BN171" s="419">
        <v>56.899893980000002</v>
      </c>
      <c r="BO171" s="419"/>
      <c r="BP171" s="418">
        <v>43993</v>
      </c>
      <c r="BQ171" s="419">
        <v>53.252564300000003</v>
      </c>
      <c r="BR171" s="419"/>
      <c r="BS171" s="418">
        <v>43992</v>
      </c>
      <c r="BT171" s="419">
        <v>45.481011090000003</v>
      </c>
      <c r="BU171" s="419"/>
      <c r="BV171" s="418">
        <v>43993</v>
      </c>
      <c r="BW171" s="419">
        <v>34.554244279999999</v>
      </c>
      <c r="BX171" s="419"/>
      <c r="BY171" s="418">
        <v>44003</v>
      </c>
      <c r="BZ171" s="419">
        <v>38.845063140000001</v>
      </c>
      <c r="CA171" s="419"/>
      <c r="CB171" s="418">
        <v>44007</v>
      </c>
      <c r="CC171" s="419">
        <v>57.578389819999998</v>
      </c>
      <c r="CD171" s="419"/>
      <c r="CE171" s="418">
        <v>44002</v>
      </c>
      <c r="CF171" s="419">
        <v>37.68944862</v>
      </c>
      <c r="CG171" s="419"/>
      <c r="CH171" s="418">
        <v>44006</v>
      </c>
      <c r="CI171" s="419">
        <v>46.547697020000001</v>
      </c>
      <c r="CJ171" s="419"/>
      <c r="CK171" s="418">
        <v>44002</v>
      </c>
      <c r="CL171" s="419">
        <v>70.806658470000002</v>
      </c>
      <c r="CM171" s="419"/>
      <c r="CN171" s="418">
        <v>43996</v>
      </c>
      <c r="CO171" s="419">
        <v>72.695327480000003</v>
      </c>
      <c r="CP171" s="419"/>
      <c r="CQ171" s="418">
        <v>44002</v>
      </c>
      <c r="CR171" s="419">
        <v>55.86063034</v>
      </c>
      <c r="CS171" s="419"/>
      <c r="CT171" s="418">
        <v>44004</v>
      </c>
      <c r="CU171" s="419">
        <v>52.198524929999998</v>
      </c>
      <c r="CV171" s="419"/>
      <c r="CW171" s="418">
        <v>43999</v>
      </c>
      <c r="CX171" s="419">
        <v>80.3564401</v>
      </c>
      <c r="CY171" s="419"/>
      <c r="CZ171" s="418">
        <v>44004</v>
      </c>
      <c r="DA171" s="419">
        <v>43.206267189999998</v>
      </c>
      <c r="DB171" s="419"/>
      <c r="DC171" s="418">
        <v>44005</v>
      </c>
      <c r="DD171" s="419">
        <v>43.407798540000002</v>
      </c>
      <c r="DE171" s="419"/>
      <c r="DF171" s="418">
        <v>44006</v>
      </c>
      <c r="DG171" s="419">
        <v>47.012133589999998</v>
      </c>
      <c r="DH171" s="419"/>
      <c r="DI171" s="418">
        <v>44000</v>
      </c>
      <c r="DJ171" s="419">
        <v>70.428229680000001</v>
      </c>
      <c r="DK171" s="419"/>
      <c r="DL171" s="418">
        <v>44003</v>
      </c>
      <c r="DM171" s="419">
        <v>74.456714009999999</v>
      </c>
      <c r="DN171" s="419"/>
      <c r="DO171" s="418">
        <v>44006</v>
      </c>
      <c r="DP171" s="419">
        <v>36.154800059999999</v>
      </c>
      <c r="DQ171" s="419"/>
      <c r="DR171" s="418">
        <v>44006</v>
      </c>
      <c r="DS171" s="419">
        <v>32.830992309999999</v>
      </c>
      <c r="DT171" s="419"/>
      <c r="DU171" s="418">
        <v>44008</v>
      </c>
      <c r="DV171" s="419">
        <v>36.628600120000002</v>
      </c>
      <c r="DW171" s="419"/>
      <c r="DX171" s="418">
        <v>44005</v>
      </c>
      <c r="DY171" s="419">
        <v>57.265467370000003</v>
      </c>
      <c r="DZ171" s="419"/>
      <c r="EA171" s="418">
        <v>44006</v>
      </c>
      <c r="EB171" s="419">
        <v>47.4362408</v>
      </c>
      <c r="EC171" s="419"/>
      <c r="ED171" s="418">
        <v>44004</v>
      </c>
      <c r="EE171" s="419">
        <v>62.672371529999999</v>
      </c>
      <c r="EF171" s="419"/>
      <c r="EG171" s="418">
        <v>44001</v>
      </c>
      <c r="EH171" s="419">
        <v>76.272822790000006</v>
      </c>
      <c r="EI171" s="419"/>
      <c r="EJ171" s="418">
        <v>44007</v>
      </c>
      <c r="EK171" s="419">
        <v>55.459648799999997</v>
      </c>
      <c r="EL171" s="419"/>
      <c r="EM171" s="418">
        <v>44004</v>
      </c>
      <c r="EN171" s="419">
        <v>67.329617429999999</v>
      </c>
      <c r="EO171" s="419"/>
      <c r="EP171" s="418">
        <v>43999</v>
      </c>
      <c r="EQ171" s="419">
        <v>57.380630029999999</v>
      </c>
      <c r="ER171" s="419"/>
      <c r="ES171" s="418">
        <v>44005</v>
      </c>
      <c r="ET171" s="419">
        <v>25.507020140000002</v>
      </c>
      <c r="EU171" s="9"/>
      <c r="EV171" s="9"/>
    </row>
    <row r="172" spans="2:152">
      <c r="B172" s="418">
        <v>44004</v>
      </c>
      <c r="C172" s="419">
        <v>36.617633040000001</v>
      </c>
      <c r="D172" s="419"/>
      <c r="E172" s="418">
        <v>44010</v>
      </c>
      <c r="F172" s="419">
        <v>49.478687190000002</v>
      </c>
      <c r="G172" s="419"/>
      <c r="H172" s="418">
        <v>44014</v>
      </c>
      <c r="I172" s="419">
        <v>54.46367498</v>
      </c>
      <c r="J172" s="419"/>
      <c r="K172" s="418">
        <v>43994</v>
      </c>
      <c r="L172" s="419">
        <v>28.05060976</v>
      </c>
      <c r="M172" s="419"/>
      <c r="N172" s="418">
        <v>44011</v>
      </c>
      <c r="O172" s="419">
        <v>70.105782379999994</v>
      </c>
      <c r="P172" s="419"/>
      <c r="Q172" s="418">
        <v>44002</v>
      </c>
      <c r="R172" s="419">
        <v>55.616420290000001</v>
      </c>
      <c r="S172" s="419"/>
      <c r="T172" s="418">
        <v>44014</v>
      </c>
      <c r="U172" s="419">
        <v>72.721556820000004</v>
      </c>
      <c r="V172" s="419"/>
      <c r="W172" s="418">
        <v>43988</v>
      </c>
      <c r="X172" s="419">
        <v>67.382108400000007</v>
      </c>
      <c r="Y172" s="419"/>
      <c r="Z172" s="418">
        <v>43990</v>
      </c>
      <c r="AA172" s="419">
        <v>53.76534607</v>
      </c>
      <c r="AB172" s="419"/>
      <c r="AC172" s="418">
        <v>43994</v>
      </c>
      <c r="AD172" s="419">
        <v>48.154836400000001</v>
      </c>
      <c r="AE172" s="419"/>
      <c r="AF172" s="418">
        <v>43987</v>
      </c>
      <c r="AG172" s="419">
        <v>59.46341005</v>
      </c>
      <c r="AH172" s="419"/>
      <c r="AI172" s="418">
        <v>43994</v>
      </c>
      <c r="AJ172" s="419">
        <v>30.341678389999998</v>
      </c>
      <c r="AK172" s="419"/>
      <c r="AL172" s="418">
        <v>43984</v>
      </c>
      <c r="AM172" s="419">
        <v>79.971623660000006</v>
      </c>
      <c r="AN172" s="419"/>
      <c r="AO172" s="418">
        <v>43988</v>
      </c>
      <c r="AP172" s="419">
        <v>49.663606559999998</v>
      </c>
      <c r="AQ172" s="419"/>
      <c r="AR172" s="418">
        <v>43993</v>
      </c>
      <c r="AS172" s="419">
        <v>40.544038460000003</v>
      </c>
      <c r="AT172" s="419"/>
      <c r="AU172" s="418">
        <v>43995</v>
      </c>
      <c r="AV172" s="419">
        <v>58.000205479999998</v>
      </c>
      <c r="AW172" s="419"/>
      <c r="AX172" s="418">
        <v>43992</v>
      </c>
      <c r="AY172" s="419">
        <v>42.657297460000002</v>
      </c>
      <c r="AZ172" s="419"/>
      <c r="BA172" s="418">
        <v>43992</v>
      </c>
      <c r="BB172" s="419">
        <v>46.306821579999998</v>
      </c>
      <c r="BC172" s="419"/>
      <c r="BD172" s="418">
        <v>43991</v>
      </c>
      <c r="BE172" s="419">
        <v>79.717108789999997</v>
      </c>
      <c r="BF172" s="419"/>
      <c r="BG172" s="418">
        <v>43989</v>
      </c>
      <c r="BH172" s="419">
        <v>66.371605930000001</v>
      </c>
      <c r="BI172" s="419"/>
      <c r="BJ172" s="418">
        <v>43987</v>
      </c>
      <c r="BK172" s="419">
        <v>70.118082349999995</v>
      </c>
      <c r="BL172" s="419"/>
      <c r="BM172" s="418">
        <v>43987</v>
      </c>
      <c r="BN172" s="419">
        <v>57.015440959999999</v>
      </c>
      <c r="BO172" s="419"/>
      <c r="BP172" s="418">
        <v>43993</v>
      </c>
      <c r="BQ172" s="419">
        <v>53.443536080000001</v>
      </c>
      <c r="BR172" s="419"/>
      <c r="BS172" s="418">
        <v>43993</v>
      </c>
      <c r="BT172" s="419">
        <v>45.943193489999999</v>
      </c>
      <c r="BU172" s="419"/>
      <c r="BV172" s="418">
        <v>43994</v>
      </c>
      <c r="BW172" s="419">
        <v>35.17008268</v>
      </c>
      <c r="BX172" s="419"/>
      <c r="BY172" s="418">
        <v>44004</v>
      </c>
      <c r="BZ172" s="419">
        <v>39.788251240000001</v>
      </c>
      <c r="CA172" s="419"/>
      <c r="CB172" s="418">
        <v>44008</v>
      </c>
      <c r="CC172" s="419">
        <v>58.158691670000003</v>
      </c>
      <c r="CD172" s="419"/>
      <c r="CE172" s="418">
        <v>44003</v>
      </c>
      <c r="CF172" s="419">
        <v>37.857118130000003</v>
      </c>
      <c r="CG172" s="419"/>
      <c r="CH172" s="418">
        <v>44007</v>
      </c>
      <c r="CI172" s="419">
        <v>46.824824290000002</v>
      </c>
      <c r="CJ172" s="419"/>
      <c r="CK172" s="418">
        <v>44003</v>
      </c>
      <c r="CL172" s="419">
        <v>69.778796880000002</v>
      </c>
      <c r="CM172" s="419"/>
      <c r="CN172" s="418">
        <v>43997</v>
      </c>
      <c r="CO172" s="419">
        <v>73.333914370000002</v>
      </c>
      <c r="CP172" s="419"/>
      <c r="CQ172" s="418">
        <v>44003</v>
      </c>
      <c r="CR172" s="419">
        <v>56.75041349</v>
      </c>
      <c r="CS172" s="419"/>
      <c r="CT172" s="418">
        <v>44005</v>
      </c>
      <c r="CU172" s="419">
        <v>53.275718660000003</v>
      </c>
      <c r="CV172" s="419"/>
      <c r="CW172" s="418">
        <v>44000</v>
      </c>
      <c r="CX172" s="419">
        <v>80.523088029999997</v>
      </c>
      <c r="CY172" s="419"/>
      <c r="CZ172" s="418">
        <v>44005</v>
      </c>
      <c r="DA172" s="419">
        <v>44.037877819999999</v>
      </c>
      <c r="DB172" s="419"/>
      <c r="DC172" s="418">
        <v>44006</v>
      </c>
      <c r="DD172" s="419">
        <v>43.54553069</v>
      </c>
      <c r="DE172" s="419"/>
      <c r="DF172" s="418">
        <v>44007</v>
      </c>
      <c r="DG172" s="419">
        <v>46.374740850000002</v>
      </c>
      <c r="DH172" s="419"/>
      <c r="DI172" s="418">
        <v>44001</v>
      </c>
      <c r="DJ172" s="419">
        <v>70.483628670000002</v>
      </c>
      <c r="DK172" s="419"/>
      <c r="DL172" s="418">
        <v>44004</v>
      </c>
      <c r="DM172" s="419">
        <v>73.515006189999994</v>
      </c>
      <c r="DN172" s="419"/>
      <c r="DO172" s="418">
        <v>44007</v>
      </c>
      <c r="DP172" s="419">
        <v>35.821574320000003</v>
      </c>
      <c r="DQ172" s="419"/>
      <c r="DR172" s="418">
        <v>44007</v>
      </c>
      <c r="DS172" s="419">
        <v>33.190253030000001</v>
      </c>
      <c r="DT172" s="419"/>
      <c r="DU172" s="418">
        <v>44009</v>
      </c>
      <c r="DV172" s="419">
        <v>37.66106113</v>
      </c>
      <c r="DW172" s="419"/>
      <c r="DX172" s="418">
        <v>44006</v>
      </c>
      <c r="DY172" s="419">
        <v>57.61488147</v>
      </c>
      <c r="DZ172" s="419"/>
      <c r="EA172" s="418">
        <v>44007</v>
      </c>
      <c r="EB172" s="419">
        <v>48.74203026</v>
      </c>
      <c r="EC172" s="419"/>
      <c r="ED172" s="418">
        <v>44005</v>
      </c>
      <c r="EE172" s="419">
        <v>62.478475080000003</v>
      </c>
      <c r="EF172" s="419"/>
      <c r="EG172" s="418">
        <v>44003</v>
      </c>
      <c r="EH172" s="419">
        <v>75.303340520000006</v>
      </c>
      <c r="EI172" s="419"/>
      <c r="EJ172" s="418">
        <v>44008</v>
      </c>
      <c r="EK172" s="419">
        <v>55.100421150000003</v>
      </c>
      <c r="EL172" s="419"/>
      <c r="EM172" s="418">
        <v>44005</v>
      </c>
      <c r="EN172" s="419">
        <v>67.654073370000006</v>
      </c>
      <c r="EO172" s="419"/>
      <c r="EP172" s="418">
        <v>44000</v>
      </c>
      <c r="EQ172" s="419">
        <v>57.531756620000003</v>
      </c>
      <c r="ER172" s="419"/>
      <c r="ES172" s="418">
        <v>44006</v>
      </c>
      <c r="ET172" s="419">
        <v>26.552727529999999</v>
      </c>
      <c r="EU172" s="9"/>
      <c r="EV172" s="9"/>
    </row>
    <row r="173" spans="2:152">
      <c r="B173" s="418">
        <v>44005</v>
      </c>
      <c r="C173" s="419">
        <v>36.517600369999997</v>
      </c>
      <c r="D173" s="419"/>
      <c r="E173" s="418">
        <v>44011</v>
      </c>
      <c r="F173" s="419">
        <v>49.513702180000003</v>
      </c>
      <c r="G173" s="419"/>
      <c r="H173" s="418">
        <v>44015</v>
      </c>
      <c r="I173" s="419">
        <v>54.99076015</v>
      </c>
      <c r="J173" s="419"/>
      <c r="K173" s="418">
        <v>43994</v>
      </c>
      <c r="L173" s="419">
        <v>28.186807099999999</v>
      </c>
      <c r="M173" s="419"/>
      <c r="N173" s="418">
        <v>44012</v>
      </c>
      <c r="O173" s="419">
        <v>70.478466319999995</v>
      </c>
      <c r="P173" s="419"/>
      <c r="Q173" s="418">
        <v>44003</v>
      </c>
      <c r="R173" s="419">
        <v>55.572890370000003</v>
      </c>
      <c r="S173" s="419"/>
      <c r="T173" s="418">
        <v>44015</v>
      </c>
      <c r="U173" s="419">
        <v>73.520198840000006</v>
      </c>
      <c r="V173" s="419"/>
      <c r="W173" s="418">
        <v>43989</v>
      </c>
      <c r="X173" s="419">
        <v>67.304054949999994</v>
      </c>
      <c r="Y173" s="419"/>
      <c r="Z173" s="418">
        <v>43991</v>
      </c>
      <c r="AA173" s="419">
        <v>53.473939450000003</v>
      </c>
      <c r="AB173" s="419"/>
      <c r="AC173" s="418">
        <v>43995</v>
      </c>
      <c r="AD173" s="419">
        <v>48.152705159999996</v>
      </c>
      <c r="AE173" s="419"/>
      <c r="AF173" s="418">
        <v>43988</v>
      </c>
      <c r="AG173" s="419">
        <v>59.734179070000003</v>
      </c>
      <c r="AH173" s="419"/>
      <c r="AI173" s="418">
        <v>43995</v>
      </c>
      <c r="AJ173" s="419">
        <v>29.955487789999999</v>
      </c>
      <c r="AK173" s="419"/>
      <c r="AL173" s="418">
        <v>43985</v>
      </c>
      <c r="AM173" s="419">
        <v>79.944608450000004</v>
      </c>
      <c r="AN173" s="419"/>
      <c r="AO173" s="418">
        <v>43989</v>
      </c>
      <c r="AP173" s="419">
        <v>49.470415979999999</v>
      </c>
      <c r="AQ173" s="419"/>
      <c r="AR173" s="418">
        <v>43994</v>
      </c>
      <c r="AS173" s="419">
        <v>40.889846149999997</v>
      </c>
      <c r="AT173" s="419"/>
      <c r="AU173" s="418">
        <v>43996</v>
      </c>
      <c r="AV173" s="419">
        <v>58.385104480000003</v>
      </c>
      <c r="AW173" s="419"/>
      <c r="AX173" s="418">
        <v>43993</v>
      </c>
      <c r="AY173" s="419">
        <v>43.081363150000001</v>
      </c>
      <c r="AZ173" s="419"/>
      <c r="BA173" s="418">
        <v>43993</v>
      </c>
      <c r="BB173" s="419">
        <v>46.384199170000002</v>
      </c>
      <c r="BC173" s="419"/>
      <c r="BD173" s="418">
        <v>43991</v>
      </c>
      <c r="BE173" s="419">
        <v>79.946582719999995</v>
      </c>
      <c r="BF173" s="419"/>
      <c r="BG173" s="418">
        <v>43990</v>
      </c>
      <c r="BH173" s="419">
        <v>66.216387150000003</v>
      </c>
      <c r="BI173" s="419"/>
      <c r="BJ173" s="418">
        <v>43988</v>
      </c>
      <c r="BK173" s="419">
        <v>70.770835529999999</v>
      </c>
      <c r="BL173" s="419"/>
      <c r="BM173" s="418">
        <v>43988</v>
      </c>
      <c r="BN173" s="419">
        <v>57.053956630000002</v>
      </c>
      <c r="BO173" s="419"/>
      <c r="BP173" s="418">
        <v>43994</v>
      </c>
      <c r="BQ173" s="419">
        <v>53.634507859999999</v>
      </c>
      <c r="BR173" s="419"/>
      <c r="BS173" s="418">
        <v>43994</v>
      </c>
      <c r="BT173" s="419">
        <v>46.328652689999998</v>
      </c>
      <c r="BU173" s="419"/>
      <c r="BV173" s="418">
        <v>43994</v>
      </c>
      <c r="BW173" s="419">
        <v>35.708941269999997</v>
      </c>
      <c r="BX173" s="419"/>
      <c r="BY173" s="418">
        <v>44005</v>
      </c>
      <c r="BZ173" s="419">
        <v>40.897884300000001</v>
      </c>
      <c r="CA173" s="419"/>
      <c r="CB173" s="418">
        <v>44009</v>
      </c>
      <c r="CC173" s="419">
        <v>58.738993530000002</v>
      </c>
      <c r="CD173" s="419"/>
      <c r="CE173" s="418">
        <v>44004</v>
      </c>
      <c r="CF173" s="419">
        <v>38.108204649999998</v>
      </c>
      <c r="CG173" s="419"/>
      <c r="CH173" s="418">
        <v>44008</v>
      </c>
      <c r="CI173" s="419">
        <v>47.046526120000003</v>
      </c>
      <c r="CJ173" s="419"/>
      <c r="CK173" s="418">
        <v>44004</v>
      </c>
      <c r="CL173" s="419">
        <v>68.750935299999995</v>
      </c>
      <c r="CM173" s="419"/>
      <c r="CN173" s="418">
        <v>43998</v>
      </c>
      <c r="CO173" s="419">
        <v>74.194382110000006</v>
      </c>
      <c r="CP173" s="419"/>
      <c r="CQ173" s="418">
        <v>44005</v>
      </c>
      <c r="CR173" s="419">
        <v>57.75141953</v>
      </c>
      <c r="CS173" s="419"/>
      <c r="CT173" s="418">
        <v>44006</v>
      </c>
      <c r="CU173" s="419">
        <v>54.573875200000003</v>
      </c>
      <c r="CV173" s="419"/>
      <c r="CW173" s="418">
        <v>44001</v>
      </c>
      <c r="CX173" s="419">
        <v>80.661961309999995</v>
      </c>
      <c r="CY173" s="419"/>
      <c r="CZ173" s="418">
        <v>44006</v>
      </c>
      <c r="DA173" s="419">
        <v>44.897185700000001</v>
      </c>
      <c r="DB173" s="419"/>
      <c r="DC173" s="418">
        <v>44007</v>
      </c>
      <c r="DD173" s="419">
        <v>43.738688179999997</v>
      </c>
      <c r="DE173" s="419"/>
      <c r="DF173" s="418">
        <v>44008</v>
      </c>
      <c r="DG173" s="419">
        <v>45.87591175</v>
      </c>
      <c r="DH173" s="419"/>
      <c r="DI173" s="418">
        <v>44002</v>
      </c>
      <c r="DJ173" s="419">
        <v>70.594426650000003</v>
      </c>
      <c r="DK173" s="419"/>
      <c r="DL173" s="418">
        <v>44005</v>
      </c>
      <c r="DM173" s="419">
        <v>72.628692939999993</v>
      </c>
      <c r="DN173" s="419"/>
      <c r="DO173" s="418">
        <v>44008</v>
      </c>
      <c r="DP173" s="419">
        <v>35.543747570000001</v>
      </c>
      <c r="DQ173" s="419"/>
      <c r="DR173" s="418">
        <v>44008</v>
      </c>
      <c r="DS173" s="419">
        <v>33.521814200000001</v>
      </c>
      <c r="DT173" s="419"/>
      <c r="DU173" s="418">
        <v>44010</v>
      </c>
      <c r="DV173" s="419">
        <v>38.832817390000002</v>
      </c>
      <c r="DW173" s="419"/>
      <c r="DX173" s="418">
        <v>44007</v>
      </c>
      <c r="DY173" s="419">
        <v>58.114044450000002</v>
      </c>
      <c r="DZ173" s="419"/>
      <c r="EA173" s="418">
        <v>44008</v>
      </c>
      <c r="EB173" s="419">
        <v>49.923163729999999</v>
      </c>
      <c r="EC173" s="419"/>
      <c r="ED173" s="418">
        <v>44006</v>
      </c>
      <c r="EE173" s="419">
        <v>61.97988419</v>
      </c>
      <c r="EF173" s="419"/>
      <c r="EG173" s="418">
        <v>44004</v>
      </c>
      <c r="EH173" s="419">
        <v>74.306158760000002</v>
      </c>
      <c r="EI173" s="419"/>
      <c r="EJ173" s="418">
        <v>44009</v>
      </c>
      <c r="EK173" s="419">
        <v>54.630448430000001</v>
      </c>
      <c r="EL173" s="419"/>
      <c r="EM173" s="418">
        <v>44006</v>
      </c>
      <c r="EN173" s="419">
        <v>67.903654860000003</v>
      </c>
      <c r="EO173" s="419"/>
      <c r="EP173" s="418">
        <v>44001</v>
      </c>
      <c r="EQ173" s="419">
        <v>57.889994850000001</v>
      </c>
      <c r="ER173" s="419"/>
      <c r="ES173" s="418">
        <v>44007</v>
      </c>
      <c r="ET173" s="419">
        <v>27.54332544</v>
      </c>
      <c r="EU173" s="9"/>
      <c r="EV173" s="9"/>
    </row>
    <row r="174" spans="2:152">
      <c r="B174" s="418">
        <v>44006</v>
      </c>
      <c r="C174" s="419">
        <v>36.617633040000001</v>
      </c>
      <c r="D174" s="419"/>
      <c r="E174" s="418">
        <v>44012</v>
      </c>
      <c r="F174" s="419">
        <v>49.61291129</v>
      </c>
      <c r="G174" s="419"/>
      <c r="H174" s="418">
        <v>44016</v>
      </c>
      <c r="I174" s="419">
        <v>55.473921560000001</v>
      </c>
      <c r="J174" s="419"/>
      <c r="K174" s="418">
        <v>43995</v>
      </c>
      <c r="L174" s="419">
        <v>28.51973392</v>
      </c>
      <c r="M174" s="419"/>
      <c r="N174" s="418">
        <v>44013</v>
      </c>
      <c r="O174" s="419">
        <v>70.892559590000005</v>
      </c>
      <c r="P174" s="419"/>
      <c r="Q174" s="418">
        <v>44004</v>
      </c>
      <c r="R174" s="419">
        <v>55.703480120000002</v>
      </c>
      <c r="S174" s="419"/>
      <c r="T174" s="418">
        <v>44016</v>
      </c>
      <c r="U174" s="419">
        <v>74.441879209999996</v>
      </c>
      <c r="V174" s="419"/>
      <c r="W174" s="418">
        <v>43990</v>
      </c>
      <c r="X174" s="419">
        <v>67.187419539999993</v>
      </c>
      <c r="Y174" s="419"/>
      <c r="Z174" s="418">
        <v>43992</v>
      </c>
      <c r="AA174" s="419">
        <v>53.218958649999998</v>
      </c>
      <c r="AB174" s="419"/>
      <c r="AC174" s="418">
        <v>43996</v>
      </c>
      <c r="AD174" s="419">
        <v>48.150573909999999</v>
      </c>
      <c r="AE174" s="419"/>
      <c r="AF174" s="418">
        <v>43989</v>
      </c>
      <c r="AG174" s="419">
        <v>60.0049481</v>
      </c>
      <c r="AH174" s="419"/>
      <c r="AI174" s="418">
        <v>43995</v>
      </c>
      <c r="AJ174" s="419">
        <v>29.762392479999999</v>
      </c>
      <c r="AK174" s="419"/>
      <c r="AL174" s="418">
        <v>43986</v>
      </c>
      <c r="AM174" s="419">
        <v>79.944608450000004</v>
      </c>
      <c r="AN174" s="419"/>
      <c r="AO174" s="418">
        <v>43990</v>
      </c>
      <c r="AP174" s="419">
        <v>49.238735499999997</v>
      </c>
      <c r="AQ174" s="419"/>
      <c r="AR174" s="418">
        <v>43995</v>
      </c>
      <c r="AS174" s="419">
        <v>41.158807690000003</v>
      </c>
      <c r="AT174" s="419"/>
      <c r="AU174" s="418">
        <v>43996</v>
      </c>
      <c r="AV174" s="419">
        <v>58.846983280000003</v>
      </c>
      <c r="AW174" s="419"/>
      <c r="AX174" s="418">
        <v>43994</v>
      </c>
      <c r="AY174" s="419">
        <v>43.389571889999999</v>
      </c>
      <c r="AZ174" s="419"/>
      <c r="BA174" s="418">
        <v>43994</v>
      </c>
      <c r="BB174" s="419">
        <v>46.616331950000003</v>
      </c>
      <c r="BC174" s="419"/>
      <c r="BD174" s="418">
        <v>43992</v>
      </c>
      <c r="BE174" s="419">
        <v>80.060787410000003</v>
      </c>
      <c r="BF174" s="419"/>
      <c r="BG174" s="418">
        <v>43991</v>
      </c>
      <c r="BH174" s="419">
        <v>66.099787509999999</v>
      </c>
      <c r="BI174" s="419"/>
      <c r="BJ174" s="418">
        <v>43989</v>
      </c>
      <c r="BK174" s="419">
        <v>71.346689929999997</v>
      </c>
      <c r="BL174" s="419"/>
      <c r="BM174" s="418">
        <v>43989</v>
      </c>
      <c r="BN174" s="419">
        <v>57.208019280000002</v>
      </c>
      <c r="BO174" s="419"/>
      <c r="BP174" s="418">
        <v>43995</v>
      </c>
      <c r="BQ174" s="419">
        <v>54.01792914</v>
      </c>
      <c r="BR174" s="419"/>
      <c r="BS174" s="418">
        <v>43994</v>
      </c>
      <c r="BT174" s="419">
        <v>46.75247349</v>
      </c>
      <c r="BU174" s="419"/>
      <c r="BV174" s="418">
        <v>43995</v>
      </c>
      <c r="BW174" s="419">
        <v>36.286289770000003</v>
      </c>
      <c r="BX174" s="419"/>
      <c r="BY174" s="418">
        <v>44006</v>
      </c>
      <c r="BZ174" s="419">
        <v>41.96128264</v>
      </c>
      <c r="CA174" s="419"/>
      <c r="CB174" s="418">
        <v>44010</v>
      </c>
      <c r="CC174" s="419">
        <v>59.402433569999999</v>
      </c>
      <c r="CD174" s="419"/>
      <c r="CE174" s="418">
        <v>44005</v>
      </c>
      <c r="CF174" s="419">
        <v>38.387096829999997</v>
      </c>
      <c r="CG174" s="419"/>
      <c r="CH174" s="418">
        <v>44009</v>
      </c>
      <c r="CI174" s="419">
        <v>47.29594067</v>
      </c>
      <c r="CJ174" s="419"/>
      <c r="CK174" s="418">
        <v>44005</v>
      </c>
      <c r="CL174" s="419">
        <v>67.806211899999994</v>
      </c>
      <c r="CM174" s="419"/>
      <c r="CN174" s="418">
        <v>43999</v>
      </c>
      <c r="CO174" s="419">
        <v>74.943909430000005</v>
      </c>
      <c r="CP174" s="419"/>
      <c r="CQ174" s="418">
        <v>44006</v>
      </c>
      <c r="CR174" s="419">
        <v>58.919259920000002</v>
      </c>
      <c r="CS174" s="419"/>
      <c r="CT174" s="418">
        <v>44007</v>
      </c>
      <c r="CU174" s="419">
        <v>55.67868928</v>
      </c>
      <c r="CV174" s="419"/>
      <c r="CW174" s="418">
        <v>44002</v>
      </c>
      <c r="CX174" s="419">
        <v>80.967482520000004</v>
      </c>
      <c r="CY174" s="419"/>
      <c r="CZ174" s="418">
        <v>44007</v>
      </c>
      <c r="DA174" s="419">
        <v>45.70109909</v>
      </c>
      <c r="DB174" s="419"/>
      <c r="DC174" s="418">
        <v>44008</v>
      </c>
      <c r="DD174" s="419">
        <v>44.07040903</v>
      </c>
      <c r="DE174" s="419"/>
      <c r="DF174" s="418">
        <v>44009</v>
      </c>
      <c r="DG174" s="419">
        <v>45.460220829999997</v>
      </c>
      <c r="DH174" s="419"/>
      <c r="DI174" s="418">
        <v>44003</v>
      </c>
      <c r="DJ174" s="419">
        <v>70.705224619999996</v>
      </c>
      <c r="DK174" s="419"/>
      <c r="DL174" s="418">
        <v>44006</v>
      </c>
      <c r="DM174" s="419">
        <v>71.797774279999999</v>
      </c>
      <c r="DN174" s="419"/>
      <c r="DO174" s="418">
        <v>44009</v>
      </c>
      <c r="DP174" s="419">
        <v>35.376718789999998</v>
      </c>
      <c r="DQ174" s="419"/>
      <c r="DR174" s="418">
        <v>44009</v>
      </c>
      <c r="DS174" s="419">
        <v>33.881074920000003</v>
      </c>
      <c r="DT174" s="419"/>
      <c r="DU174" s="418">
        <v>44011</v>
      </c>
      <c r="DV174" s="419">
        <v>39.865278400000001</v>
      </c>
      <c r="DW174" s="419"/>
      <c r="DX174" s="418">
        <v>44008</v>
      </c>
      <c r="DY174" s="419">
        <v>58.688081889999999</v>
      </c>
      <c r="DZ174" s="419"/>
      <c r="EA174" s="418">
        <v>44009</v>
      </c>
      <c r="EB174" s="419">
        <v>51.285308800000003</v>
      </c>
      <c r="EC174" s="419"/>
      <c r="ED174" s="418">
        <v>44007</v>
      </c>
      <c r="EE174" s="419">
        <v>61.564391790000002</v>
      </c>
      <c r="EF174" s="419"/>
      <c r="EG174" s="418">
        <v>44005</v>
      </c>
      <c r="EH174" s="419">
        <v>73.364375989999999</v>
      </c>
      <c r="EI174" s="419"/>
      <c r="EJ174" s="418">
        <v>44010</v>
      </c>
      <c r="EK174" s="419">
        <v>54.132789430000003</v>
      </c>
      <c r="EL174" s="419"/>
      <c r="EM174" s="418">
        <v>44007</v>
      </c>
      <c r="EN174" s="419">
        <v>68.053403759999995</v>
      </c>
      <c r="EO174" s="419"/>
      <c r="EP174" s="418">
        <v>44002</v>
      </c>
      <c r="EQ174" s="419">
        <v>58.303473879999999</v>
      </c>
      <c r="ER174" s="419"/>
      <c r="ES174" s="418">
        <v>44008</v>
      </c>
      <c r="ET174" s="419">
        <v>28.616587580000001</v>
      </c>
      <c r="EU174" s="9"/>
      <c r="EV174" s="9"/>
    </row>
    <row r="175" spans="2:152">
      <c r="B175" s="418">
        <v>44007</v>
      </c>
      <c r="C175" s="419">
        <v>36.82325574</v>
      </c>
      <c r="D175" s="419"/>
      <c r="E175" s="418">
        <v>44013</v>
      </c>
      <c r="F175" s="419">
        <v>49.782150379999997</v>
      </c>
      <c r="G175" s="419"/>
      <c r="H175" s="418">
        <v>44017</v>
      </c>
      <c r="I175" s="419">
        <v>55.900609549999999</v>
      </c>
      <c r="J175" s="419"/>
      <c r="K175" s="418">
        <v>43996</v>
      </c>
      <c r="L175" s="419">
        <v>28.993902439999999</v>
      </c>
      <c r="M175" s="419"/>
      <c r="N175" s="418">
        <v>44014</v>
      </c>
      <c r="O175" s="419">
        <v>71.306652850000006</v>
      </c>
      <c r="P175" s="419"/>
      <c r="Q175" s="418">
        <v>44005</v>
      </c>
      <c r="R175" s="419">
        <v>56.008189510000001</v>
      </c>
      <c r="S175" s="419"/>
      <c r="T175" s="418">
        <v>44017</v>
      </c>
      <c r="U175" s="419">
        <v>75.363559589999994</v>
      </c>
      <c r="V175" s="419"/>
      <c r="W175" s="418">
        <v>43991</v>
      </c>
      <c r="X175" s="419">
        <v>67.032202150000003</v>
      </c>
      <c r="Y175" s="419"/>
      <c r="Z175" s="418">
        <v>43993</v>
      </c>
      <c r="AA175" s="419">
        <v>52.96397786</v>
      </c>
      <c r="AB175" s="419"/>
      <c r="AC175" s="418">
        <v>43996</v>
      </c>
      <c r="AD175" s="419">
        <v>48.264029440000002</v>
      </c>
      <c r="AE175" s="419"/>
      <c r="AF175" s="418">
        <v>43990</v>
      </c>
      <c r="AG175" s="419">
        <v>60.237188199999999</v>
      </c>
      <c r="AH175" s="419"/>
      <c r="AI175" s="418">
        <v>43996</v>
      </c>
      <c r="AJ175" s="419">
        <v>29.607916240000002</v>
      </c>
      <c r="AK175" s="419"/>
      <c r="AL175" s="418">
        <v>43987</v>
      </c>
      <c r="AM175" s="419">
        <v>79.917593240000002</v>
      </c>
      <c r="AN175" s="419"/>
      <c r="AO175" s="418">
        <v>43991</v>
      </c>
      <c r="AP175" s="419">
        <v>48.968565130000002</v>
      </c>
      <c r="AQ175" s="419"/>
      <c r="AR175" s="418">
        <v>43996</v>
      </c>
      <c r="AS175" s="419">
        <v>41.389346150000002</v>
      </c>
      <c r="AT175" s="419"/>
      <c r="AU175" s="418">
        <v>43997</v>
      </c>
      <c r="AV175" s="419">
        <v>59.23188227</v>
      </c>
      <c r="AW175" s="419"/>
      <c r="AX175" s="418">
        <v>43995</v>
      </c>
      <c r="AY175" s="419">
        <v>43.697780629999997</v>
      </c>
      <c r="AZ175" s="419"/>
      <c r="BA175" s="418">
        <v>43995</v>
      </c>
      <c r="BB175" s="419">
        <v>46.848464730000003</v>
      </c>
      <c r="BC175" s="419"/>
      <c r="BD175" s="418">
        <v>43993</v>
      </c>
      <c r="BE175" s="419">
        <v>80.136569030000004</v>
      </c>
      <c r="BF175" s="419"/>
      <c r="BG175" s="418">
        <v>43992</v>
      </c>
      <c r="BH175" s="419">
        <v>65.983187860000001</v>
      </c>
      <c r="BI175" s="419"/>
      <c r="BJ175" s="418">
        <v>43990</v>
      </c>
      <c r="BK175" s="419">
        <v>71.884094939999997</v>
      </c>
      <c r="BL175" s="419"/>
      <c r="BM175" s="418">
        <v>43990</v>
      </c>
      <c r="BN175" s="419">
        <v>57.323566270000001</v>
      </c>
      <c r="BO175" s="419"/>
      <c r="BP175" s="418">
        <v>43996</v>
      </c>
      <c r="BQ175" s="419">
        <v>54.170411029999997</v>
      </c>
      <c r="BR175" s="419"/>
      <c r="BS175" s="418">
        <v>43995</v>
      </c>
      <c r="BT175" s="419">
        <v>47.214655890000003</v>
      </c>
      <c r="BU175" s="419"/>
      <c r="BV175" s="418">
        <v>43996</v>
      </c>
      <c r="BW175" s="419">
        <v>36.748168560000003</v>
      </c>
      <c r="BX175" s="419"/>
      <c r="BY175" s="418">
        <v>44007</v>
      </c>
      <c r="BZ175" s="419">
        <v>43.228113720000003</v>
      </c>
      <c r="CA175" s="419"/>
      <c r="CB175" s="418">
        <v>44011</v>
      </c>
      <c r="CC175" s="419">
        <v>59.871884510000001</v>
      </c>
      <c r="CD175" s="419"/>
      <c r="CE175" s="418">
        <v>44006</v>
      </c>
      <c r="CF175" s="419">
        <v>38.721600340000002</v>
      </c>
      <c r="CG175" s="419"/>
      <c r="CH175" s="418">
        <v>44010</v>
      </c>
      <c r="CI175" s="419">
        <v>47.462217029999998</v>
      </c>
      <c r="CJ175" s="419"/>
      <c r="CK175" s="418">
        <v>44006</v>
      </c>
      <c r="CL175" s="419">
        <v>67.00005213</v>
      </c>
      <c r="CM175" s="419"/>
      <c r="CN175" s="418">
        <v>44000</v>
      </c>
      <c r="CO175" s="419">
        <v>75.693436750000004</v>
      </c>
      <c r="CP175" s="419"/>
      <c r="CQ175" s="418">
        <v>44007</v>
      </c>
      <c r="CR175" s="419">
        <v>60.031488860000003</v>
      </c>
      <c r="CS175" s="419"/>
      <c r="CT175" s="418">
        <v>44008</v>
      </c>
      <c r="CU175" s="419">
        <v>57.05970688</v>
      </c>
      <c r="CV175" s="419"/>
      <c r="CW175" s="418">
        <v>44003</v>
      </c>
      <c r="CX175" s="419">
        <v>81.050806489999999</v>
      </c>
      <c r="CY175" s="419"/>
      <c r="CZ175" s="418">
        <v>44008</v>
      </c>
      <c r="DA175" s="419">
        <v>46.53270972</v>
      </c>
      <c r="DB175" s="419"/>
      <c r="DC175" s="418">
        <v>44009</v>
      </c>
      <c r="DD175" s="419">
        <v>44.402129889999998</v>
      </c>
      <c r="DE175" s="419"/>
      <c r="DF175" s="418">
        <v>44011</v>
      </c>
      <c r="DG175" s="419">
        <v>45.29394447</v>
      </c>
      <c r="DH175" s="419"/>
      <c r="DI175" s="418">
        <v>44004</v>
      </c>
      <c r="DJ175" s="419">
        <v>70.705224619999996</v>
      </c>
      <c r="DK175" s="419"/>
      <c r="DL175" s="418">
        <v>44007</v>
      </c>
      <c r="DM175" s="419">
        <v>71.160736630000002</v>
      </c>
      <c r="DN175" s="419"/>
      <c r="DO175" s="418">
        <v>44010</v>
      </c>
      <c r="DP175" s="419">
        <v>35.154291030000003</v>
      </c>
      <c r="DQ175" s="419"/>
      <c r="DR175" s="418">
        <v>44010</v>
      </c>
      <c r="DS175" s="419">
        <v>34.212636089999997</v>
      </c>
      <c r="DT175" s="419"/>
      <c r="DU175" s="418">
        <v>44012</v>
      </c>
      <c r="DV175" s="419">
        <v>40.89782323</v>
      </c>
      <c r="DW175" s="419"/>
      <c r="DX175" s="418">
        <v>44009</v>
      </c>
      <c r="DY175" s="419">
        <v>59.262119329999997</v>
      </c>
      <c r="DZ175" s="419"/>
      <c r="EA175" s="418">
        <v>44010</v>
      </c>
      <c r="EB175" s="419">
        <v>52.718298820000001</v>
      </c>
      <c r="EC175" s="419"/>
      <c r="ED175" s="418">
        <v>44008</v>
      </c>
      <c r="EE175" s="419">
        <v>61.06580091</v>
      </c>
      <c r="EF175" s="419"/>
      <c r="EG175" s="418">
        <v>44006</v>
      </c>
      <c r="EH175" s="419">
        <v>72.533391179999995</v>
      </c>
      <c r="EI175" s="419"/>
      <c r="EJ175" s="418">
        <v>44011</v>
      </c>
      <c r="EK175" s="419">
        <v>54.050424499999998</v>
      </c>
      <c r="EL175" s="419"/>
      <c r="EM175" s="418">
        <v>44008</v>
      </c>
      <c r="EN175" s="419">
        <v>68.278027100000003</v>
      </c>
      <c r="EO175" s="419"/>
      <c r="EP175" s="418">
        <v>44003</v>
      </c>
      <c r="EQ175" s="419">
        <v>58.661712110000003</v>
      </c>
      <c r="ER175" s="419"/>
      <c r="ES175" s="418">
        <v>44009</v>
      </c>
      <c r="ET175" s="419">
        <v>29.689849720000002</v>
      </c>
      <c r="EU175" s="9"/>
      <c r="EV175" s="9"/>
    </row>
    <row r="176" spans="2:152">
      <c r="B176" s="418">
        <v>44008</v>
      </c>
      <c r="C176" s="419">
        <v>37.217829039999998</v>
      </c>
      <c r="D176" s="419"/>
      <c r="E176" s="418">
        <v>44014</v>
      </c>
      <c r="F176" s="419">
        <v>50.202330160000002</v>
      </c>
      <c r="G176" s="419"/>
      <c r="H176" s="418">
        <v>44019</v>
      </c>
      <c r="I176" s="419">
        <v>56.270824140000002</v>
      </c>
      <c r="J176" s="419"/>
      <c r="K176" s="418">
        <v>43997</v>
      </c>
      <c r="L176" s="419">
        <v>29.640335369999999</v>
      </c>
      <c r="M176" s="419"/>
      <c r="N176" s="418">
        <v>44015</v>
      </c>
      <c r="O176" s="419">
        <v>71.720746109999993</v>
      </c>
      <c r="P176" s="419"/>
      <c r="Q176" s="418">
        <v>44006</v>
      </c>
      <c r="R176" s="419">
        <v>56.530548469999999</v>
      </c>
      <c r="S176" s="419"/>
      <c r="T176" s="418">
        <v>44018</v>
      </c>
      <c r="U176" s="419">
        <v>76.315999550000001</v>
      </c>
      <c r="V176" s="419"/>
      <c r="W176" s="418">
        <v>43992</v>
      </c>
      <c r="X176" s="419">
        <v>66.876984759999999</v>
      </c>
      <c r="Y176" s="419"/>
      <c r="Z176" s="418">
        <v>43994</v>
      </c>
      <c r="AA176" s="419">
        <v>52.745422900000001</v>
      </c>
      <c r="AB176" s="419"/>
      <c r="AC176" s="418">
        <v>43997</v>
      </c>
      <c r="AD176" s="419">
        <v>48.493071749999999</v>
      </c>
      <c r="AE176" s="419"/>
      <c r="AF176" s="418">
        <v>43991</v>
      </c>
      <c r="AG176" s="419">
        <v>60.507957220000002</v>
      </c>
      <c r="AH176" s="419"/>
      <c r="AI176" s="418">
        <v>43997</v>
      </c>
      <c r="AJ176" s="419">
        <v>29.56929718</v>
      </c>
      <c r="AK176" s="419"/>
      <c r="AL176" s="418">
        <v>43988</v>
      </c>
      <c r="AM176" s="419">
        <v>79.836547609999997</v>
      </c>
      <c r="AN176" s="419"/>
      <c r="AO176" s="418">
        <v>43992</v>
      </c>
      <c r="AP176" s="419">
        <v>48.73688465</v>
      </c>
      <c r="AQ176" s="419"/>
      <c r="AR176" s="418">
        <v>43997</v>
      </c>
      <c r="AS176" s="419">
        <v>41.543038459999998</v>
      </c>
      <c r="AT176" s="419"/>
      <c r="AU176" s="418">
        <v>43998</v>
      </c>
      <c r="AV176" s="419">
        <v>59.616781269999997</v>
      </c>
      <c r="AW176" s="419"/>
      <c r="AX176" s="418">
        <v>43996</v>
      </c>
      <c r="AY176" s="419">
        <v>43.89013242</v>
      </c>
      <c r="AZ176" s="419"/>
      <c r="BA176" s="418">
        <v>43995</v>
      </c>
      <c r="BB176" s="419">
        <v>46.964531119999997</v>
      </c>
      <c r="BC176" s="419"/>
      <c r="BD176" s="418">
        <v>43994</v>
      </c>
      <c r="BE176" s="419">
        <v>80.058658339999994</v>
      </c>
      <c r="BF176" s="419"/>
      <c r="BG176" s="418">
        <v>43993</v>
      </c>
      <c r="BH176" s="419">
        <v>65.789349939999994</v>
      </c>
      <c r="BI176" s="419"/>
      <c r="BJ176" s="418">
        <v>43990</v>
      </c>
      <c r="BK176" s="419">
        <v>72.344601170000004</v>
      </c>
      <c r="BL176" s="419"/>
      <c r="BM176" s="418">
        <v>43991</v>
      </c>
      <c r="BN176" s="419">
        <v>57.400597589999997</v>
      </c>
      <c r="BO176" s="419"/>
      <c r="BP176" s="418">
        <v>43997</v>
      </c>
      <c r="BQ176" s="419">
        <v>54.399872709999997</v>
      </c>
      <c r="BR176" s="419"/>
      <c r="BS176" s="418">
        <v>43996</v>
      </c>
      <c r="BT176" s="419">
        <v>47.600115090000003</v>
      </c>
      <c r="BU176" s="419"/>
      <c r="BV176" s="418">
        <v>43997</v>
      </c>
      <c r="BW176" s="419">
        <v>37.133067560000001</v>
      </c>
      <c r="BX176" s="419"/>
      <c r="BY176" s="418">
        <v>44008</v>
      </c>
      <c r="BZ176" s="419">
        <v>44.42096926</v>
      </c>
      <c r="CA176" s="419"/>
      <c r="CB176" s="418">
        <v>44012</v>
      </c>
      <c r="CC176" s="419">
        <v>60.341335450000003</v>
      </c>
      <c r="CD176" s="419"/>
      <c r="CE176" s="418">
        <v>44007</v>
      </c>
      <c r="CF176" s="419">
        <v>39.111715189999998</v>
      </c>
      <c r="CG176" s="419"/>
      <c r="CH176" s="418">
        <v>44011</v>
      </c>
      <c r="CI176" s="419">
        <v>47.628493400000004</v>
      </c>
      <c r="CJ176" s="419"/>
      <c r="CK176" s="418">
        <v>44007</v>
      </c>
      <c r="CL176" s="419">
        <v>66.304743279999997</v>
      </c>
      <c r="CM176" s="419"/>
      <c r="CN176" s="418">
        <v>44001</v>
      </c>
      <c r="CO176" s="419">
        <v>76.526169390000007</v>
      </c>
      <c r="CP176" s="419"/>
      <c r="CQ176" s="418">
        <v>44008</v>
      </c>
      <c r="CR176" s="419">
        <v>61.375432160000003</v>
      </c>
      <c r="CS176" s="419"/>
      <c r="CT176" s="418">
        <v>44009</v>
      </c>
      <c r="CU176" s="419">
        <v>58.44072448</v>
      </c>
      <c r="CV176" s="419"/>
      <c r="CW176" s="418">
        <v>44004</v>
      </c>
      <c r="CX176" s="419">
        <v>81.273003729999999</v>
      </c>
      <c r="CY176" s="419"/>
      <c r="CZ176" s="418">
        <v>44009</v>
      </c>
      <c r="DA176" s="419">
        <v>47.2258341</v>
      </c>
      <c r="DB176" s="419"/>
      <c r="DC176" s="418">
        <v>44010</v>
      </c>
      <c r="DD176" s="419">
        <v>44.706138070000002</v>
      </c>
      <c r="DE176" s="419"/>
      <c r="DF176" s="418">
        <v>44012</v>
      </c>
      <c r="DG176" s="419">
        <v>45.349369920000001</v>
      </c>
      <c r="DH176" s="419"/>
      <c r="DI176" s="418">
        <v>44005</v>
      </c>
      <c r="DJ176" s="419">
        <v>70.705224619999996</v>
      </c>
      <c r="DK176" s="419"/>
      <c r="DL176" s="418">
        <v>44008</v>
      </c>
      <c r="DM176" s="419">
        <v>70.662185429999994</v>
      </c>
      <c r="DN176" s="419"/>
      <c r="DO176" s="418">
        <v>44011</v>
      </c>
      <c r="DP176" s="419">
        <v>35.153459210000001</v>
      </c>
      <c r="DQ176" s="419"/>
      <c r="DR176" s="418">
        <v>44011</v>
      </c>
      <c r="DS176" s="419">
        <v>34.544197269999998</v>
      </c>
      <c r="DT176" s="419"/>
      <c r="DU176" s="418">
        <v>44013</v>
      </c>
      <c r="DV176" s="419">
        <v>41.735187089999997</v>
      </c>
      <c r="DW176" s="419"/>
      <c r="DX176" s="418">
        <v>44010</v>
      </c>
      <c r="DY176" s="419">
        <v>59.911031209999997</v>
      </c>
      <c r="DZ176" s="419"/>
      <c r="EA176" s="418">
        <v>44011</v>
      </c>
      <c r="EB176" s="419">
        <v>53.986038860000001</v>
      </c>
      <c r="EC176" s="419"/>
      <c r="ED176" s="418">
        <v>44009</v>
      </c>
      <c r="EE176" s="419">
        <v>60.428712560000001</v>
      </c>
      <c r="EF176" s="419"/>
      <c r="EG176" s="418">
        <v>44007</v>
      </c>
      <c r="EH176" s="419">
        <v>71.75780537</v>
      </c>
      <c r="EI176" s="419"/>
      <c r="EJ176" s="418">
        <v>44012</v>
      </c>
      <c r="EK176" s="419">
        <v>54.078804669999997</v>
      </c>
      <c r="EL176" s="419"/>
      <c r="EM176" s="418">
        <v>44009</v>
      </c>
      <c r="EN176" s="419">
        <v>68.302985250000006</v>
      </c>
      <c r="EO176" s="419"/>
      <c r="EP176" s="418">
        <v>44004</v>
      </c>
      <c r="EQ176" s="419">
        <v>59.434256329999997</v>
      </c>
      <c r="ER176" s="419"/>
      <c r="ES176" s="418">
        <v>44010</v>
      </c>
      <c r="ET176" s="419">
        <v>30.708002369999999</v>
      </c>
      <c r="EU176" s="9"/>
      <c r="EV176" s="9"/>
    </row>
    <row r="177" spans="2:152">
      <c r="B177" s="418">
        <v>44009</v>
      </c>
      <c r="C177" s="419">
        <v>37.751336590000001</v>
      </c>
      <c r="D177" s="419"/>
      <c r="E177" s="418">
        <v>44015</v>
      </c>
      <c r="F177" s="419">
        <v>50.715883239999997</v>
      </c>
      <c r="G177" s="419"/>
      <c r="H177" s="418">
        <v>44020</v>
      </c>
      <c r="I177" s="419">
        <v>56.622214249999999</v>
      </c>
      <c r="J177" s="419"/>
      <c r="K177" s="418">
        <v>43998</v>
      </c>
      <c r="L177" s="419">
        <v>30.68231707</v>
      </c>
      <c r="M177" s="419"/>
      <c r="N177" s="418">
        <v>44016</v>
      </c>
      <c r="O177" s="419">
        <v>72.010611400000002</v>
      </c>
      <c r="P177" s="419"/>
      <c r="Q177" s="418">
        <v>44007</v>
      </c>
      <c r="R177" s="419">
        <v>57.052907439999998</v>
      </c>
      <c r="S177" s="419"/>
      <c r="T177" s="418">
        <v>44019</v>
      </c>
      <c r="U177" s="419">
        <v>77.17616074</v>
      </c>
      <c r="V177" s="419"/>
      <c r="W177" s="418">
        <v>43993</v>
      </c>
      <c r="X177" s="419">
        <v>66.721767369999995</v>
      </c>
      <c r="Y177" s="419"/>
      <c r="Z177" s="418">
        <v>43994</v>
      </c>
      <c r="AA177" s="419">
        <v>52.454016279999998</v>
      </c>
      <c r="AB177" s="419"/>
      <c r="AC177" s="418">
        <v>43998</v>
      </c>
      <c r="AD177" s="419">
        <v>48.953287609999997</v>
      </c>
      <c r="AE177" s="419"/>
      <c r="AF177" s="418">
        <v>43992</v>
      </c>
      <c r="AG177" s="419">
        <v>60.778726239999997</v>
      </c>
      <c r="AH177" s="419"/>
      <c r="AI177" s="418">
        <v>43998</v>
      </c>
      <c r="AJ177" s="419">
        <v>29.6465353</v>
      </c>
      <c r="AK177" s="419"/>
      <c r="AL177" s="418">
        <v>43989</v>
      </c>
      <c r="AM177" s="419">
        <v>79.836547609999997</v>
      </c>
      <c r="AN177" s="419"/>
      <c r="AO177" s="418">
        <v>43993</v>
      </c>
      <c r="AP177" s="419">
        <v>48.505204169999999</v>
      </c>
      <c r="AQ177" s="419"/>
      <c r="AR177" s="418">
        <v>43998</v>
      </c>
      <c r="AS177" s="419">
        <v>41.658307690000001</v>
      </c>
      <c r="AT177" s="419"/>
      <c r="AU177" s="418">
        <v>43999</v>
      </c>
      <c r="AV177" s="419">
        <v>60.001680270000001</v>
      </c>
      <c r="AW177" s="419"/>
      <c r="AX177" s="418">
        <v>43997</v>
      </c>
      <c r="AY177" s="419">
        <v>44.1211032</v>
      </c>
      <c r="AZ177" s="419"/>
      <c r="BA177" s="418">
        <v>43996</v>
      </c>
      <c r="BB177" s="419">
        <v>47.003219919999999</v>
      </c>
      <c r="BC177" s="419"/>
      <c r="BD177" s="418">
        <v>43995</v>
      </c>
      <c r="BE177" s="419">
        <v>79.942324580000005</v>
      </c>
      <c r="BF177" s="419"/>
      <c r="BG177" s="418">
        <v>43994</v>
      </c>
      <c r="BH177" s="419">
        <v>65.672750300000004</v>
      </c>
      <c r="BI177" s="419"/>
      <c r="BJ177" s="418">
        <v>43991</v>
      </c>
      <c r="BK177" s="419">
        <v>72.651309839999996</v>
      </c>
      <c r="BL177" s="419"/>
      <c r="BM177" s="418">
        <v>43992</v>
      </c>
      <c r="BN177" s="419">
        <v>57.593175899999999</v>
      </c>
      <c r="BO177" s="419"/>
      <c r="BP177" s="418">
        <v>43998</v>
      </c>
      <c r="BQ177" s="419">
        <v>54.590844490000002</v>
      </c>
      <c r="BR177" s="419"/>
      <c r="BS177" s="418">
        <v>43997</v>
      </c>
      <c r="BT177" s="419">
        <v>48.023935889999997</v>
      </c>
      <c r="BU177" s="419"/>
      <c r="BV177" s="418">
        <v>43998</v>
      </c>
      <c r="BW177" s="419">
        <v>37.440986760000001</v>
      </c>
      <c r="BX177" s="419"/>
      <c r="BY177" s="418">
        <v>44009</v>
      </c>
      <c r="BZ177" s="419">
        <v>45.579148760000002</v>
      </c>
      <c r="CA177" s="419"/>
      <c r="CB177" s="418">
        <v>44013</v>
      </c>
      <c r="CC177" s="419">
        <v>60.699935490000001</v>
      </c>
      <c r="CD177" s="419"/>
      <c r="CE177" s="418">
        <v>44008</v>
      </c>
      <c r="CF177" s="419">
        <v>39.501830040000002</v>
      </c>
      <c r="CG177" s="419"/>
      <c r="CH177" s="418">
        <v>44012</v>
      </c>
      <c r="CI177" s="419">
        <v>47.711631580000002</v>
      </c>
      <c r="CJ177" s="419"/>
      <c r="CK177" s="418">
        <v>44008</v>
      </c>
      <c r="CL177" s="419">
        <v>65.775710790000005</v>
      </c>
      <c r="CM177" s="419"/>
      <c r="CN177" s="418">
        <v>44002</v>
      </c>
      <c r="CO177" s="419">
        <v>77.053815850000007</v>
      </c>
      <c r="CP177" s="419"/>
      <c r="CQ177" s="418">
        <v>44008</v>
      </c>
      <c r="CR177" s="419">
        <v>62.325461050000001</v>
      </c>
      <c r="CS177" s="419"/>
      <c r="CT177" s="418">
        <v>44010</v>
      </c>
      <c r="CU177" s="419">
        <v>59.711260670000001</v>
      </c>
      <c r="CV177" s="419"/>
      <c r="CW177" s="418">
        <v>44005</v>
      </c>
      <c r="CX177" s="419">
        <v>81.38410236</v>
      </c>
      <c r="CY177" s="419"/>
      <c r="CZ177" s="418">
        <v>44010</v>
      </c>
      <c r="DA177" s="419">
        <v>47.97435299</v>
      </c>
      <c r="DB177" s="419"/>
      <c r="DC177" s="418">
        <v>44011</v>
      </c>
      <c r="DD177" s="419">
        <v>45.065571589999998</v>
      </c>
      <c r="DE177" s="419"/>
      <c r="DF177" s="418">
        <v>44013</v>
      </c>
      <c r="DG177" s="419">
        <v>45.709635380000002</v>
      </c>
      <c r="DH177" s="419"/>
      <c r="DI177" s="418">
        <v>44006</v>
      </c>
      <c r="DJ177" s="419">
        <v>70.594426650000003</v>
      </c>
      <c r="DK177" s="419"/>
      <c r="DL177" s="418">
        <v>44009</v>
      </c>
      <c r="DM177" s="419">
        <v>70.302120669999994</v>
      </c>
      <c r="DN177" s="419"/>
      <c r="DO177" s="418">
        <v>44012</v>
      </c>
      <c r="DP177" s="419">
        <v>35.318824360000001</v>
      </c>
      <c r="DQ177" s="419"/>
      <c r="DR177" s="418">
        <v>44012</v>
      </c>
      <c r="DS177" s="419">
        <v>34.820359359999998</v>
      </c>
      <c r="DT177" s="419"/>
      <c r="DU177" s="418">
        <v>44014</v>
      </c>
      <c r="DV177" s="419">
        <v>42.461198580000001</v>
      </c>
      <c r="DW177" s="419"/>
      <c r="DX177" s="418">
        <v>44011</v>
      </c>
      <c r="DY177" s="419">
        <v>60.584901240000001</v>
      </c>
      <c r="DZ177" s="419"/>
      <c r="EA177" s="418">
        <v>44012</v>
      </c>
      <c r="EB177" s="419">
        <v>55.1160706</v>
      </c>
      <c r="EC177" s="419"/>
      <c r="ED177" s="418">
        <v>44010</v>
      </c>
      <c r="EE177" s="419">
        <v>59.930121679999999</v>
      </c>
      <c r="EF177" s="419"/>
      <c r="EG177" s="418">
        <v>44008</v>
      </c>
      <c r="EH177" s="419">
        <v>71.176116010000001</v>
      </c>
      <c r="EI177" s="419"/>
      <c r="EJ177" s="418">
        <v>44013</v>
      </c>
      <c r="EK177" s="419">
        <v>54.134871099999998</v>
      </c>
      <c r="EL177" s="419"/>
      <c r="EM177" s="418">
        <v>44010</v>
      </c>
      <c r="EN177" s="419">
        <v>68.302985250000006</v>
      </c>
      <c r="EO177" s="419"/>
      <c r="EP177" s="418">
        <v>44005</v>
      </c>
      <c r="EQ177" s="419">
        <v>60.096318959999998</v>
      </c>
      <c r="ER177" s="419"/>
      <c r="ES177" s="418">
        <v>44011</v>
      </c>
      <c r="ET177" s="419">
        <v>31.72615502</v>
      </c>
      <c r="EU177" s="9"/>
      <c r="EV177" s="9"/>
    </row>
    <row r="178" spans="2:152">
      <c r="B178" s="418">
        <v>44010</v>
      </c>
      <c r="C178" s="419">
        <v>38.423778409999997</v>
      </c>
      <c r="D178" s="419"/>
      <c r="E178" s="418">
        <v>44016</v>
      </c>
      <c r="F178" s="419">
        <v>51.04268974</v>
      </c>
      <c r="G178" s="419"/>
      <c r="H178" s="418">
        <v>44021</v>
      </c>
      <c r="I178" s="419">
        <v>56.979879189999998</v>
      </c>
      <c r="J178" s="419"/>
      <c r="K178" s="418">
        <v>43999</v>
      </c>
      <c r="L178" s="419">
        <v>31.971747969999999</v>
      </c>
      <c r="M178" s="419"/>
      <c r="N178" s="418">
        <v>44017</v>
      </c>
      <c r="O178" s="419">
        <v>72.341886009999996</v>
      </c>
      <c r="P178" s="419"/>
      <c r="Q178" s="418">
        <v>44008</v>
      </c>
      <c r="R178" s="419">
        <v>57.836445879999999</v>
      </c>
      <c r="S178" s="419"/>
      <c r="T178" s="418">
        <v>44020</v>
      </c>
      <c r="U178" s="419">
        <v>77.913283590000006</v>
      </c>
      <c r="V178" s="419"/>
      <c r="W178" s="418">
        <v>43993</v>
      </c>
      <c r="X178" s="419">
        <v>66.605131950000001</v>
      </c>
      <c r="Y178" s="419"/>
      <c r="Z178" s="418">
        <v>43995</v>
      </c>
      <c r="AA178" s="419">
        <v>52.19903549</v>
      </c>
      <c r="AB178" s="419"/>
      <c r="AC178" s="418">
        <v>43999</v>
      </c>
      <c r="AD178" s="419">
        <v>49.490561329999998</v>
      </c>
      <c r="AE178" s="419"/>
      <c r="AF178" s="418">
        <v>43992</v>
      </c>
      <c r="AG178" s="419">
        <v>61.088024189999999</v>
      </c>
      <c r="AH178" s="419"/>
      <c r="AI178" s="418">
        <v>43999</v>
      </c>
      <c r="AJ178" s="419">
        <v>29.801011540000001</v>
      </c>
      <c r="AK178" s="419"/>
      <c r="AL178" s="418">
        <v>43990</v>
      </c>
      <c r="AM178" s="419">
        <v>79.836547609999997</v>
      </c>
      <c r="AN178" s="419"/>
      <c r="AO178" s="418">
        <v>43994</v>
      </c>
      <c r="AP178" s="419">
        <v>48.46597319</v>
      </c>
      <c r="AQ178" s="419"/>
      <c r="AR178" s="418">
        <v>43999</v>
      </c>
      <c r="AS178" s="419">
        <v>41.773576919999996</v>
      </c>
      <c r="AT178" s="419"/>
      <c r="AU178" s="418">
        <v>44000</v>
      </c>
      <c r="AV178" s="419">
        <v>60.386579259999998</v>
      </c>
      <c r="AW178" s="419"/>
      <c r="AX178" s="418">
        <v>43998</v>
      </c>
      <c r="AY178" s="419">
        <v>44.236217029999999</v>
      </c>
      <c r="AZ178" s="419"/>
      <c r="BA178" s="418">
        <v>43997</v>
      </c>
      <c r="BB178" s="419">
        <v>47.003219919999999</v>
      </c>
      <c r="BC178" s="419"/>
      <c r="BD178" s="418">
        <v>43996</v>
      </c>
      <c r="BE178" s="419">
        <v>79.710721579999998</v>
      </c>
      <c r="BF178" s="419"/>
      <c r="BG178" s="418">
        <v>43995</v>
      </c>
      <c r="BH178" s="419">
        <v>65.517531509999998</v>
      </c>
      <c r="BI178" s="419"/>
      <c r="BJ178" s="418">
        <v>43992</v>
      </c>
      <c r="BK178" s="419">
        <v>72.881119740000003</v>
      </c>
      <c r="BL178" s="419"/>
      <c r="BM178" s="418">
        <v>43993</v>
      </c>
      <c r="BN178" s="419">
        <v>57.824269880000003</v>
      </c>
      <c r="BO178" s="419"/>
      <c r="BP178" s="418">
        <v>43999</v>
      </c>
      <c r="BQ178" s="419">
        <v>54.78181627</v>
      </c>
      <c r="BR178" s="419"/>
      <c r="BS178" s="418">
        <v>43998</v>
      </c>
      <c r="BT178" s="419">
        <v>48.447756689999999</v>
      </c>
      <c r="BU178" s="419"/>
      <c r="BV178" s="418">
        <v>43999</v>
      </c>
      <c r="BW178" s="419">
        <v>37.556456449999999</v>
      </c>
      <c r="BX178" s="419"/>
      <c r="BY178" s="418">
        <v>44010</v>
      </c>
      <c r="BZ178" s="419">
        <v>46.862161980000003</v>
      </c>
      <c r="CA178" s="419"/>
      <c r="CB178" s="418">
        <v>44014</v>
      </c>
      <c r="CC178" s="419">
        <v>61.030822790000002</v>
      </c>
      <c r="CD178" s="419"/>
      <c r="CE178" s="418">
        <v>44009</v>
      </c>
      <c r="CF178" s="419">
        <v>39.83633356</v>
      </c>
      <c r="CG178" s="419"/>
      <c r="CH178" s="418">
        <v>44013</v>
      </c>
      <c r="CI178" s="419">
        <v>47.794769770000002</v>
      </c>
      <c r="CJ178" s="419"/>
      <c r="CK178" s="418">
        <v>44009</v>
      </c>
      <c r="CL178" s="419">
        <v>65.412954670000005</v>
      </c>
      <c r="CM178" s="419"/>
      <c r="CN178" s="418">
        <v>44003</v>
      </c>
      <c r="CO178" s="419">
        <v>77.470521899999994</v>
      </c>
      <c r="CP178" s="419"/>
      <c r="CQ178" s="418">
        <v>44010</v>
      </c>
      <c r="CR178" s="419">
        <v>63.924290149999997</v>
      </c>
      <c r="CS178" s="419"/>
      <c r="CT178" s="418">
        <v>44011</v>
      </c>
      <c r="CU178" s="419">
        <v>60.898935809999998</v>
      </c>
      <c r="CV178" s="419"/>
      <c r="CW178" s="418">
        <v>44006</v>
      </c>
      <c r="CX178" s="419">
        <v>81.550750289999996</v>
      </c>
      <c r="CY178" s="419"/>
      <c r="CZ178" s="418">
        <v>44011</v>
      </c>
      <c r="DA178" s="419">
        <v>48.612082870000002</v>
      </c>
      <c r="DB178" s="419"/>
      <c r="DC178" s="418">
        <v>44012</v>
      </c>
      <c r="DD178" s="419">
        <v>45.64670649</v>
      </c>
      <c r="DE178" s="419"/>
      <c r="DF178" s="418">
        <v>44014</v>
      </c>
      <c r="DG178" s="419">
        <v>46.347028119999997</v>
      </c>
      <c r="DH178" s="419"/>
      <c r="DI178" s="418">
        <v>44007</v>
      </c>
      <c r="DJ178" s="419">
        <v>70.566727150000006</v>
      </c>
      <c r="DK178" s="419"/>
      <c r="DL178" s="418">
        <v>44010</v>
      </c>
      <c r="DM178" s="419">
        <v>70.246726100000004</v>
      </c>
      <c r="DN178" s="419"/>
      <c r="DO178" s="418">
        <v>44013</v>
      </c>
      <c r="DP178" s="419">
        <v>35.53958849</v>
      </c>
      <c r="DQ178" s="419"/>
      <c r="DR178" s="418">
        <v>44013</v>
      </c>
      <c r="DS178" s="419">
        <v>35.041122369999997</v>
      </c>
      <c r="DT178" s="419"/>
      <c r="DU178" s="418">
        <v>44015</v>
      </c>
      <c r="DV178" s="419">
        <v>43.075773869999999</v>
      </c>
      <c r="DW178" s="419"/>
      <c r="DX178" s="418">
        <v>44012</v>
      </c>
      <c r="DY178" s="419">
        <v>61.183896830000002</v>
      </c>
      <c r="DZ178" s="419"/>
      <c r="EA178" s="418">
        <v>44013</v>
      </c>
      <c r="EB178" s="419">
        <v>56.080852370000002</v>
      </c>
      <c r="EC178" s="419"/>
      <c r="ED178" s="418">
        <v>44011</v>
      </c>
      <c r="EE178" s="419">
        <v>59.320732829999997</v>
      </c>
      <c r="EF178" s="419"/>
      <c r="EG178" s="418">
        <v>44009</v>
      </c>
      <c r="EH178" s="419">
        <v>70.732924109999999</v>
      </c>
      <c r="EI178" s="419"/>
      <c r="EJ178" s="418">
        <v>44014</v>
      </c>
      <c r="EK178" s="419">
        <v>54.467800250000003</v>
      </c>
      <c r="EL178" s="419"/>
      <c r="EM178" s="418">
        <v>44011</v>
      </c>
      <c r="EN178" s="419">
        <v>68.178194509999997</v>
      </c>
      <c r="EO178" s="419"/>
      <c r="EP178" s="418">
        <v>44006</v>
      </c>
      <c r="EQ178" s="419">
        <v>60.647899979999998</v>
      </c>
      <c r="ER178" s="419"/>
      <c r="ES178" s="418">
        <v>44012</v>
      </c>
      <c r="ET178" s="419">
        <v>32.634088689999999</v>
      </c>
      <c r="EU178" s="9"/>
      <c r="EV178" s="9"/>
    </row>
    <row r="179" spans="2:152">
      <c r="B179" s="418">
        <v>44011</v>
      </c>
      <c r="C179" s="419">
        <v>39.240711849999997</v>
      </c>
      <c r="D179" s="419"/>
      <c r="E179" s="418">
        <v>44017</v>
      </c>
      <c r="F179" s="419">
        <v>51.655451929999998</v>
      </c>
      <c r="G179" s="419"/>
      <c r="H179" s="418">
        <v>44022</v>
      </c>
      <c r="I179" s="419">
        <v>57.36891825</v>
      </c>
      <c r="J179" s="419"/>
      <c r="K179" s="418">
        <v>43999</v>
      </c>
      <c r="L179" s="419">
        <v>33.281260160000002</v>
      </c>
      <c r="M179" s="419"/>
      <c r="N179" s="418">
        <v>44018</v>
      </c>
      <c r="O179" s="419">
        <v>72.590341969999997</v>
      </c>
      <c r="P179" s="419"/>
      <c r="Q179" s="418">
        <v>44009</v>
      </c>
      <c r="R179" s="419">
        <v>58.663514239999998</v>
      </c>
      <c r="S179" s="419"/>
      <c r="T179" s="418">
        <v>44022</v>
      </c>
      <c r="U179" s="419">
        <v>78.619646849999995</v>
      </c>
      <c r="V179" s="419"/>
      <c r="W179" s="418">
        <v>43994</v>
      </c>
      <c r="X179" s="419">
        <v>66.449914559999996</v>
      </c>
      <c r="Y179" s="419"/>
      <c r="Z179" s="418">
        <v>43996</v>
      </c>
      <c r="AA179" s="419">
        <v>52.089758000000003</v>
      </c>
      <c r="AB179" s="419"/>
      <c r="AC179" s="418">
        <v>44000</v>
      </c>
      <c r="AD179" s="419">
        <v>50.14342182</v>
      </c>
      <c r="AE179" s="419"/>
      <c r="AF179" s="418">
        <v>43993</v>
      </c>
      <c r="AG179" s="419">
        <v>61.435851069999998</v>
      </c>
      <c r="AH179" s="419"/>
      <c r="AI179" s="418">
        <v>44000</v>
      </c>
      <c r="AJ179" s="419">
        <v>30.10996403</v>
      </c>
      <c r="AK179" s="419"/>
      <c r="AL179" s="418">
        <v>43991</v>
      </c>
      <c r="AM179" s="419">
        <v>79.836547609999997</v>
      </c>
      <c r="AN179" s="419"/>
      <c r="AO179" s="418">
        <v>43995</v>
      </c>
      <c r="AP179" s="419">
        <v>48.465232110000002</v>
      </c>
      <c r="AQ179" s="419"/>
      <c r="AR179" s="418">
        <v>44000</v>
      </c>
      <c r="AS179" s="419">
        <v>41.850423079999999</v>
      </c>
      <c r="AT179" s="419"/>
      <c r="AU179" s="418">
        <v>44001</v>
      </c>
      <c r="AV179" s="419">
        <v>60.771478260000002</v>
      </c>
      <c r="AW179" s="419"/>
      <c r="AX179" s="418">
        <v>43999</v>
      </c>
      <c r="AY179" s="419">
        <v>44.351330859999997</v>
      </c>
      <c r="AZ179" s="419"/>
      <c r="BA179" s="418">
        <v>43998</v>
      </c>
      <c r="BB179" s="419">
        <v>47.003219919999999</v>
      </c>
      <c r="BC179" s="419"/>
      <c r="BD179" s="418">
        <v>43997</v>
      </c>
      <c r="BE179" s="419">
        <v>79.287003200000001</v>
      </c>
      <c r="BF179" s="419"/>
      <c r="BG179" s="418">
        <v>43996</v>
      </c>
      <c r="BH179" s="419">
        <v>65.478170149999997</v>
      </c>
      <c r="BI179" s="419"/>
      <c r="BJ179" s="418">
        <v>43993</v>
      </c>
      <c r="BK179" s="419">
        <v>72.95713207</v>
      </c>
      <c r="BL179" s="419"/>
      <c r="BM179" s="418">
        <v>43993</v>
      </c>
      <c r="BN179" s="419">
        <v>58.132395180000003</v>
      </c>
      <c r="BO179" s="419"/>
      <c r="BP179" s="418">
        <v>44000</v>
      </c>
      <c r="BQ179" s="419">
        <v>54.934298149999996</v>
      </c>
      <c r="BR179" s="419"/>
      <c r="BS179" s="418">
        <v>43999</v>
      </c>
      <c r="BT179" s="419">
        <v>48.794854290000004</v>
      </c>
      <c r="BU179" s="419"/>
      <c r="BV179" s="418">
        <v>44000</v>
      </c>
      <c r="BW179" s="419">
        <v>37.556456449999999</v>
      </c>
      <c r="BX179" s="419"/>
      <c r="BY179" s="418">
        <v>44011</v>
      </c>
      <c r="BZ179" s="419">
        <v>48.110499169999997</v>
      </c>
      <c r="CA179" s="419"/>
      <c r="CB179" s="418">
        <v>44015</v>
      </c>
      <c r="CC179" s="419">
        <v>61.444848280000002</v>
      </c>
      <c r="CD179" s="419"/>
      <c r="CE179" s="418">
        <v>44010</v>
      </c>
      <c r="CF179" s="419">
        <v>40.198642739999997</v>
      </c>
      <c r="CG179" s="419"/>
      <c r="CH179" s="418">
        <v>44014</v>
      </c>
      <c r="CI179" s="419">
        <v>47.794769770000002</v>
      </c>
      <c r="CJ179" s="419"/>
      <c r="CK179" s="418">
        <v>44010</v>
      </c>
      <c r="CL179" s="419">
        <v>65.244187650000001</v>
      </c>
      <c r="CM179" s="419"/>
      <c r="CN179" s="418">
        <v>44004</v>
      </c>
      <c r="CO179" s="419">
        <v>77.720817299999993</v>
      </c>
      <c r="CP179" s="419"/>
      <c r="CQ179" s="418">
        <v>44011</v>
      </c>
      <c r="CR179" s="419">
        <v>65.119936260000003</v>
      </c>
      <c r="CS179" s="419"/>
      <c r="CT179" s="418">
        <v>44012</v>
      </c>
      <c r="CU179" s="419">
        <v>61.976129540000002</v>
      </c>
      <c r="CV179" s="419"/>
      <c r="CW179" s="418">
        <v>44007</v>
      </c>
      <c r="CX179" s="419">
        <v>81.717398220000007</v>
      </c>
      <c r="CY179" s="419"/>
      <c r="CZ179" s="418">
        <v>44012</v>
      </c>
      <c r="DA179" s="419">
        <v>49.194418249999998</v>
      </c>
      <c r="DB179" s="419"/>
      <c r="DC179" s="418">
        <v>44013</v>
      </c>
      <c r="DD179" s="419">
        <v>46.200128720000002</v>
      </c>
      <c r="DE179" s="419"/>
      <c r="DF179" s="418">
        <v>44015</v>
      </c>
      <c r="DG179" s="419">
        <v>47.20612268</v>
      </c>
      <c r="DH179" s="419"/>
      <c r="DI179" s="418">
        <v>44008</v>
      </c>
      <c r="DJ179" s="419">
        <v>70.566727150000006</v>
      </c>
      <c r="DK179" s="419"/>
      <c r="DL179" s="418">
        <v>44011</v>
      </c>
      <c r="DM179" s="419">
        <v>70.302120669999994</v>
      </c>
      <c r="DN179" s="419"/>
      <c r="DO179" s="418">
        <v>44014</v>
      </c>
      <c r="DP179" s="419">
        <v>35.898850090000003</v>
      </c>
      <c r="DQ179" s="419"/>
      <c r="DR179" s="418">
        <v>44014</v>
      </c>
      <c r="DS179" s="419">
        <v>35.289584920000003</v>
      </c>
      <c r="DT179" s="419"/>
      <c r="DU179" s="418">
        <v>44016</v>
      </c>
      <c r="DV179" s="419">
        <v>43.523194879999998</v>
      </c>
      <c r="DW179" s="419"/>
      <c r="DX179" s="418">
        <v>44013</v>
      </c>
      <c r="DY179" s="419">
        <v>61.832808710000002</v>
      </c>
      <c r="DZ179" s="419"/>
      <c r="EA179" s="418">
        <v>44014</v>
      </c>
      <c r="EB179" s="419">
        <v>56.935467490000001</v>
      </c>
      <c r="EC179" s="419"/>
      <c r="ED179" s="418">
        <v>44012</v>
      </c>
      <c r="EE179" s="419">
        <v>58.877540930000002</v>
      </c>
      <c r="EF179" s="419"/>
      <c r="EG179" s="418">
        <v>44010</v>
      </c>
      <c r="EH179" s="419">
        <v>70.428229680000001</v>
      </c>
      <c r="EI179" s="419"/>
      <c r="EJ179" s="418">
        <v>44015</v>
      </c>
      <c r="EK179" s="419">
        <v>54.939160770000001</v>
      </c>
      <c r="EL179" s="419"/>
      <c r="EM179" s="418">
        <v>44012</v>
      </c>
      <c r="EN179" s="419">
        <v>68.053403759999995</v>
      </c>
      <c r="EO179" s="419"/>
      <c r="EP179" s="418">
        <v>44007</v>
      </c>
      <c r="EQ179" s="419">
        <v>61.006138219999997</v>
      </c>
      <c r="ER179" s="419"/>
      <c r="ES179" s="418">
        <v>44014</v>
      </c>
      <c r="ET179" s="419">
        <v>33.349139139999998</v>
      </c>
      <c r="EU179" s="9"/>
      <c r="EV179" s="9"/>
    </row>
    <row r="180" spans="2:152">
      <c r="B180" s="418">
        <v>44012</v>
      </c>
      <c r="C180" s="419">
        <v>40.191022179999997</v>
      </c>
      <c r="D180" s="419"/>
      <c r="E180" s="418">
        <v>44018</v>
      </c>
      <c r="F180" s="419">
        <v>52.081467549999999</v>
      </c>
      <c r="G180" s="419"/>
      <c r="H180" s="418">
        <v>44023</v>
      </c>
      <c r="I180" s="419">
        <v>57.751682479999999</v>
      </c>
      <c r="J180" s="419"/>
      <c r="K180" s="418">
        <v>44000</v>
      </c>
      <c r="L180" s="419">
        <v>34.5625</v>
      </c>
      <c r="M180" s="419"/>
      <c r="N180" s="418">
        <v>44019</v>
      </c>
      <c r="O180" s="419">
        <v>72.673160620000004</v>
      </c>
      <c r="P180" s="419"/>
      <c r="Q180" s="418">
        <v>44010</v>
      </c>
      <c r="R180" s="419">
        <v>59.577642419999997</v>
      </c>
      <c r="S180" s="419"/>
      <c r="T180" s="418">
        <v>44023</v>
      </c>
      <c r="U180" s="419">
        <v>79.141452580000006</v>
      </c>
      <c r="V180" s="419"/>
      <c r="W180" s="418">
        <v>43995</v>
      </c>
      <c r="X180" s="419">
        <v>66.410443090000001</v>
      </c>
      <c r="Y180" s="419"/>
      <c r="Z180" s="418">
        <v>43997</v>
      </c>
      <c r="AA180" s="419">
        <v>51.98048052</v>
      </c>
      <c r="AB180" s="419"/>
      <c r="AC180" s="418">
        <v>44001</v>
      </c>
      <c r="AD180" s="419">
        <v>50.83481123</v>
      </c>
      <c r="AE180" s="419"/>
      <c r="AF180" s="418">
        <v>43994</v>
      </c>
      <c r="AG180" s="419">
        <v>61.783677939999997</v>
      </c>
      <c r="AH180" s="419"/>
      <c r="AI180" s="418">
        <v>44001</v>
      </c>
      <c r="AJ180" s="419">
        <v>30.689249929999999</v>
      </c>
      <c r="AK180" s="419"/>
      <c r="AL180" s="418">
        <v>43992</v>
      </c>
      <c r="AM180" s="419">
        <v>79.944608450000004</v>
      </c>
      <c r="AN180" s="419"/>
      <c r="AO180" s="418">
        <v>43996</v>
      </c>
      <c r="AP180" s="419">
        <v>48.464491019999997</v>
      </c>
      <c r="AQ180" s="419"/>
      <c r="AR180" s="418">
        <v>44000</v>
      </c>
      <c r="AS180" s="419">
        <v>41.965692310000001</v>
      </c>
      <c r="AT180" s="419"/>
      <c r="AU180" s="418">
        <v>44002</v>
      </c>
      <c r="AV180" s="419">
        <v>61.194867160000001</v>
      </c>
      <c r="AW180" s="419"/>
      <c r="AX180" s="418">
        <v>43999</v>
      </c>
      <c r="AY180" s="419">
        <v>44.466444680000002</v>
      </c>
      <c r="AZ180" s="419"/>
      <c r="BA180" s="418">
        <v>43999</v>
      </c>
      <c r="BB180" s="419">
        <v>47.003219919999999</v>
      </c>
      <c r="BC180" s="419"/>
      <c r="BD180" s="418">
        <v>43998</v>
      </c>
      <c r="BE180" s="419">
        <v>78.901707889999997</v>
      </c>
      <c r="BF180" s="419"/>
      <c r="BG180" s="418">
        <v>43997</v>
      </c>
      <c r="BH180" s="419">
        <v>65.477427919999997</v>
      </c>
      <c r="BI180" s="419"/>
      <c r="BJ180" s="418">
        <v>43994</v>
      </c>
      <c r="BK180" s="419">
        <v>72.956245629999998</v>
      </c>
      <c r="BL180" s="419"/>
      <c r="BM180" s="418">
        <v>43994</v>
      </c>
      <c r="BN180" s="419">
        <v>58.440520480000004</v>
      </c>
      <c r="BO180" s="419"/>
      <c r="BP180" s="418">
        <v>44001</v>
      </c>
      <c r="BQ180" s="419">
        <v>55.048290139999999</v>
      </c>
      <c r="BR180" s="419"/>
      <c r="BS180" s="418">
        <v>44000</v>
      </c>
      <c r="BT180" s="419">
        <v>49.141951890000001</v>
      </c>
      <c r="BU180" s="419"/>
      <c r="BV180" s="418">
        <v>44001</v>
      </c>
      <c r="BW180" s="419">
        <v>37.325517060000003</v>
      </c>
      <c r="BX180" s="419"/>
      <c r="BY180" s="418">
        <v>44012</v>
      </c>
      <c r="BZ180" s="419">
        <v>49.275613880000002</v>
      </c>
      <c r="CA180" s="419"/>
      <c r="CB180" s="418">
        <v>44016</v>
      </c>
      <c r="CC180" s="419">
        <v>61.942011950000001</v>
      </c>
      <c r="CD180" s="419"/>
      <c r="CE180" s="418">
        <v>44011</v>
      </c>
      <c r="CF180" s="419">
        <v>40.505340590000003</v>
      </c>
      <c r="CG180" s="419"/>
      <c r="CH180" s="418">
        <v>44015</v>
      </c>
      <c r="CI180" s="419">
        <v>47.711631580000002</v>
      </c>
      <c r="CJ180" s="419"/>
      <c r="CK180" s="418">
        <v>44011</v>
      </c>
      <c r="CL180" s="419">
        <v>65.40797336</v>
      </c>
      <c r="CM180" s="419"/>
      <c r="CN180" s="418">
        <v>44005</v>
      </c>
      <c r="CO180" s="419">
        <v>77.86017228</v>
      </c>
      <c r="CP180" s="419"/>
      <c r="CQ180" s="418">
        <v>44012</v>
      </c>
      <c r="CR180" s="419">
        <v>66.176553749999997</v>
      </c>
      <c r="CS180" s="419"/>
      <c r="CT180" s="418">
        <v>44013</v>
      </c>
      <c r="CU180" s="419">
        <v>62.915221500000001</v>
      </c>
      <c r="CV180" s="419"/>
      <c r="CW180" s="418">
        <v>44008</v>
      </c>
      <c r="CX180" s="419">
        <v>81.745172879999998</v>
      </c>
      <c r="CY180" s="419"/>
      <c r="CZ180" s="418">
        <v>44013</v>
      </c>
      <c r="DA180" s="419">
        <v>49.665964629999998</v>
      </c>
      <c r="DB180" s="419"/>
      <c r="DC180" s="418">
        <v>44014</v>
      </c>
      <c r="DD180" s="419">
        <v>46.670412929999998</v>
      </c>
      <c r="DE180" s="419"/>
      <c r="DF180" s="418">
        <v>44016</v>
      </c>
      <c r="DG180" s="419">
        <v>48.286919060000002</v>
      </c>
      <c r="DH180" s="419"/>
      <c r="DI180" s="418">
        <v>44009</v>
      </c>
      <c r="DJ180" s="419">
        <v>70.594426650000003</v>
      </c>
      <c r="DK180" s="419"/>
      <c r="DL180" s="418">
        <v>44012</v>
      </c>
      <c r="DM180" s="419">
        <v>70.606790849999996</v>
      </c>
      <c r="DN180" s="419"/>
      <c r="DO180" s="418">
        <v>44015</v>
      </c>
      <c r="DP180" s="419">
        <v>36.313510669999999</v>
      </c>
      <c r="DQ180" s="419"/>
      <c r="DR180" s="418">
        <v>44015</v>
      </c>
      <c r="DS180" s="419">
        <v>35.288751599999998</v>
      </c>
      <c r="DT180" s="419"/>
      <c r="DU180" s="418">
        <v>44017</v>
      </c>
      <c r="DV180" s="419">
        <v>44.05419303</v>
      </c>
      <c r="DW180" s="419"/>
      <c r="DX180" s="418">
        <v>44014</v>
      </c>
      <c r="DY180" s="419">
        <v>62.40684615</v>
      </c>
      <c r="DZ180" s="419"/>
      <c r="EA180" s="418">
        <v>44015</v>
      </c>
      <c r="EB180" s="419">
        <v>57.762540950000002</v>
      </c>
      <c r="EC180" s="419"/>
      <c r="ED180" s="418">
        <v>44013</v>
      </c>
      <c r="EE180" s="419">
        <v>58.572846509999998</v>
      </c>
      <c r="EF180" s="419"/>
      <c r="EG180" s="418">
        <v>44011</v>
      </c>
      <c r="EH180" s="419">
        <v>70.428229680000001</v>
      </c>
      <c r="EI180" s="419"/>
      <c r="EJ180" s="418">
        <v>44016</v>
      </c>
      <c r="EK180" s="419">
        <v>55.493580090000002</v>
      </c>
      <c r="EL180" s="419"/>
      <c r="EM180" s="418">
        <v>44013</v>
      </c>
      <c r="EN180" s="419">
        <v>68.028445610000006</v>
      </c>
      <c r="EO180" s="419"/>
      <c r="EP180" s="418">
        <v>44008</v>
      </c>
      <c r="EQ180" s="419">
        <v>61.585339640000001</v>
      </c>
      <c r="ER180" s="419"/>
      <c r="ES180" s="418">
        <v>44015</v>
      </c>
      <c r="ET180" s="419">
        <v>33.926415859999999</v>
      </c>
      <c r="EU180" s="9"/>
      <c r="EV180" s="9"/>
    </row>
    <row r="181" spans="2:152">
      <c r="B181" s="418">
        <v>44013</v>
      </c>
      <c r="C181" s="419">
        <v>41.246922550000001</v>
      </c>
      <c r="D181" s="419"/>
      <c r="E181" s="418">
        <v>44019</v>
      </c>
      <c r="F181" s="419">
        <v>52.688393910000002</v>
      </c>
      <c r="G181" s="419"/>
      <c r="H181" s="418">
        <v>44024</v>
      </c>
      <c r="I181" s="419">
        <v>58.228569059999998</v>
      </c>
      <c r="J181" s="419"/>
      <c r="K181" s="418">
        <v>44001</v>
      </c>
      <c r="L181" s="419">
        <v>35.840243899999997</v>
      </c>
      <c r="M181" s="419"/>
      <c r="N181" s="418">
        <v>44021</v>
      </c>
      <c r="O181" s="419">
        <v>72.921616580000006</v>
      </c>
      <c r="P181" s="419"/>
      <c r="Q181" s="418">
        <v>44011</v>
      </c>
      <c r="R181" s="419">
        <v>60.53530052</v>
      </c>
      <c r="S181" s="419"/>
      <c r="T181" s="418">
        <v>44024</v>
      </c>
      <c r="U181" s="419">
        <v>79.570979550000004</v>
      </c>
      <c r="V181" s="419"/>
      <c r="W181" s="418">
        <v>43996</v>
      </c>
      <c r="X181" s="419">
        <v>66.293807670000007</v>
      </c>
      <c r="Y181" s="419"/>
      <c r="Z181" s="418">
        <v>43998</v>
      </c>
      <c r="AA181" s="419">
        <v>51.944054690000002</v>
      </c>
      <c r="AB181" s="419"/>
      <c r="AC181" s="418">
        <v>44002</v>
      </c>
      <c r="AD181" s="419">
        <v>51.680316349999998</v>
      </c>
      <c r="AE181" s="419"/>
      <c r="AF181" s="418">
        <v>43995</v>
      </c>
      <c r="AG181" s="419">
        <v>62.131504820000004</v>
      </c>
      <c r="AH181" s="419"/>
      <c r="AI181" s="418">
        <v>44002</v>
      </c>
      <c r="AJ181" s="419">
        <v>31.22991678</v>
      </c>
      <c r="AK181" s="419"/>
      <c r="AL181" s="418">
        <v>43992</v>
      </c>
      <c r="AM181" s="419">
        <v>79.944608450000004</v>
      </c>
      <c r="AN181" s="419"/>
      <c r="AO181" s="418">
        <v>43996</v>
      </c>
      <c r="AP181" s="419">
        <v>48.656199440000002</v>
      </c>
      <c r="AQ181" s="419"/>
      <c r="AR181" s="418">
        <v>44001</v>
      </c>
      <c r="AS181" s="419">
        <v>42.119384619999998</v>
      </c>
      <c r="AT181" s="419"/>
      <c r="AU181" s="418">
        <v>44003</v>
      </c>
      <c r="AV181" s="419">
        <v>61.656745950000001</v>
      </c>
      <c r="AW181" s="419"/>
      <c r="AX181" s="418">
        <v>44000</v>
      </c>
      <c r="AY181" s="419">
        <v>44.581558510000001</v>
      </c>
      <c r="AZ181" s="419"/>
      <c r="BA181" s="418">
        <v>44000</v>
      </c>
      <c r="BB181" s="419">
        <v>47.003219919999999</v>
      </c>
      <c r="BC181" s="419"/>
      <c r="BD181" s="418">
        <v>43999</v>
      </c>
      <c r="BE181" s="419">
        <v>78.285874129999996</v>
      </c>
      <c r="BF181" s="419"/>
      <c r="BG181" s="418">
        <v>43998</v>
      </c>
      <c r="BH181" s="419">
        <v>65.5925431</v>
      </c>
      <c r="BI181" s="419"/>
      <c r="BJ181" s="418">
        <v>43995</v>
      </c>
      <c r="BK181" s="419">
        <v>72.763112250000006</v>
      </c>
      <c r="BL181" s="419"/>
      <c r="BM181" s="418">
        <v>43995</v>
      </c>
      <c r="BN181" s="419">
        <v>58.864192770000002</v>
      </c>
      <c r="BO181" s="419"/>
      <c r="BP181" s="418">
        <v>44002</v>
      </c>
      <c r="BQ181" s="419">
        <v>55.123792219999999</v>
      </c>
      <c r="BR181" s="419"/>
      <c r="BS181" s="418">
        <v>44001</v>
      </c>
      <c r="BT181" s="419">
        <v>49.489049489999999</v>
      </c>
      <c r="BU181" s="419"/>
      <c r="BV181" s="418">
        <v>44002</v>
      </c>
      <c r="BW181" s="419">
        <v>36.97910796</v>
      </c>
      <c r="BX181" s="419"/>
      <c r="BY181" s="418">
        <v>44013</v>
      </c>
      <c r="BZ181" s="419">
        <v>50.246542810000001</v>
      </c>
      <c r="CA181" s="419"/>
      <c r="CB181" s="418">
        <v>44017</v>
      </c>
      <c r="CC181" s="419">
        <v>62.356037440000001</v>
      </c>
      <c r="CD181" s="419"/>
      <c r="CE181" s="418">
        <v>44012</v>
      </c>
      <c r="CF181" s="419">
        <v>40.784232770000003</v>
      </c>
      <c r="CG181" s="419"/>
      <c r="CH181" s="418">
        <v>44016</v>
      </c>
      <c r="CI181" s="419">
        <v>47.656206130000001</v>
      </c>
      <c r="CJ181" s="419"/>
      <c r="CK181" s="418">
        <v>44012</v>
      </c>
      <c r="CL181" s="419">
        <v>65.710322700000006</v>
      </c>
      <c r="CM181" s="419"/>
      <c r="CN181" s="418">
        <v>44006</v>
      </c>
      <c r="CO181" s="419">
        <v>77.888586840000002</v>
      </c>
      <c r="CP181" s="419"/>
      <c r="CQ181" s="418">
        <v>44013</v>
      </c>
      <c r="CR181" s="419">
        <v>67.177559799999997</v>
      </c>
      <c r="CS181" s="419"/>
      <c r="CT181" s="418">
        <v>44014</v>
      </c>
      <c r="CU181" s="419">
        <v>63.743832060000003</v>
      </c>
      <c r="CV181" s="419"/>
      <c r="CW181" s="418">
        <v>44009</v>
      </c>
      <c r="CX181" s="419">
        <v>81.856271500000005</v>
      </c>
      <c r="CY181" s="419"/>
      <c r="CZ181" s="418">
        <v>44014</v>
      </c>
      <c r="DA181" s="419">
        <v>49.999024749999997</v>
      </c>
      <c r="DB181" s="419"/>
      <c r="DC181" s="418">
        <v>44015</v>
      </c>
      <c r="DD181" s="419">
        <v>47.19612249</v>
      </c>
      <c r="DE181" s="419"/>
      <c r="DF181" s="418">
        <v>44017</v>
      </c>
      <c r="DG181" s="419">
        <v>49.506279079999999</v>
      </c>
      <c r="DH181" s="419"/>
      <c r="DI181" s="418">
        <v>44010</v>
      </c>
      <c r="DJ181" s="419">
        <v>70.705224619999996</v>
      </c>
      <c r="DK181" s="419"/>
      <c r="DL181" s="418">
        <v>44013</v>
      </c>
      <c r="DM181" s="419">
        <v>71.077644759999998</v>
      </c>
      <c r="DN181" s="419"/>
      <c r="DO181" s="418">
        <v>44016</v>
      </c>
      <c r="DP181" s="419">
        <v>36.700471759999999</v>
      </c>
      <c r="DQ181" s="419"/>
      <c r="DR181" s="418">
        <v>44016</v>
      </c>
      <c r="DS181" s="419">
        <v>35.398716450000002</v>
      </c>
      <c r="DT181" s="419"/>
      <c r="DU181" s="418">
        <v>44018</v>
      </c>
      <c r="DV181" s="419">
        <v>44.529473080000002</v>
      </c>
      <c r="DW181" s="419"/>
      <c r="DX181" s="418">
        <v>44015</v>
      </c>
      <c r="DY181" s="419">
        <v>62.930967289999998</v>
      </c>
      <c r="DZ181" s="419"/>
      <c r="EA181" s="418">
        <v>44016</v>
      </c>
      <c r="EB181" s="419">
        <v>58.314197790000001</v>
      </c>
      <c r="EC181" s="419"/>
      <c r="ED181" s="418">
        <v>44014</v>
      </c>
      <c r="EE181" s="419">
        <v>58.462048529999997</v>
      </c>
      <c r="EF181" s="419"/>
      <c r="EG181" s="418">
        <v>44012</v>
      </c>
      <c r="EH181" s="419">
        <v>70.539027660000002</v>
      </c>
      <c r="EI181" s="419"/>
      <c r="EJ181" s="418">
        <v>44017</v>
      </c>
      <c r="EK181" s="419">
        <v>55.937254330000002</v>
      </c>
      <c r="EL181" s="419"/>
      <c r="EM181" s="418">
        <v>44014</v>
      </c>
      <c r="EN181" s="419">
        <v>67.928613010000007</v>
      </c>
      <c r="EO181" s="419"/>
      <c r="EP181" s="418">
        <v>44009</v>
      </c>
      <c r="EQ181" s="419">
        <v>62.357883860000001</v>
      </c>
      <c r="ER181" s="419"/>
      <c r="ES181" s="418">
        <v>44016</v>
      </c>
      <c r="ET181" s="419">
        <v>34.47613784</v>
      </c>
      <c r="EU181" s="9"/>
      <c r="EV181" s="9"/>
    </row>
    <row r="182" spans="2:152">
      <c r="B182" s="418">
        <v>44014</v>
      </c>
      <c r="C182" s="419">
        <v>42.397298210000002</v>
      </c>
      <c r="D182" s="419"/>
      <c r="E182" s="418">
        <v>44020</v>
      </c>
      <c r="F182" s="419">
        <v>53.394529390000002</v>
      </c>
      <c r="G182" s="419"/>
      <c r="H182" s="418">
        <v>44025</v>
      </c>
      <c r="I182" s="419">
        <v>58.648982240000002</v>
      </c>
      <c r="J182" s="419"/>
      <c r="K182" s="418">
        <v>44001</v>
      </c>
      <c r="L182" s="419">
        <v>37.145985770000003</v>
      </c>
      <c r="M182" s="419"/>
      <c r="N182" s="418">
        <v>44022</v>
      </c>
      <c r="O182" s="419">
        <v>73.004435229999999</v>
      </c>
      <c r="P182" s="419"/>
      <c r="Q182" s="418">
        <v>44012</v>
      </c>
      <c r="R182" s="419">
        <v>61.580018440000003</v>
      </c>
      <c r="S182" s="419"/>
      <c r="T182" s="418">
        <v>44025</v>
      </c>
      <c r="U182" s="419">
        <v>79.846708579999998</v>
      </c>
      <c r="V182" s="419"/>
      <c r="W182" s="418">
        <v>43997</v>
      </c>
      <c r="X182" s="419">
        <v>66.331500140000003</v>
      </c>
      <c r="Y182" s="419"/>
      <c r="Z182" s="418">
        <v>43999</v>
      </c>
      <c r="AA182" s="419">
        <v>51.944054690000002</v>
      </c>
      <c r="AB182" s="419"/>
      <c r="AC182" s="418">
        <v>44003</v>
      </c>
      <c r="AD182" s="419">
        <v>52.525821469999997</v>
      </c>
      <c r="AE182" s="419"/>
      <c r="AF182" s="418">
        <v>43996</v>
      </c>
      <c r="AG182" s="419">
        <v>62.51786062</v>
      </c>
      <c r="AH182" s="419"/>
      <c r="AI182" s="418">
        <v>44003</v>
      </c>
      <c r="AJ182" s="419">
        <v>31.809202679999999</v>
      </c>
      <c r="AK182" s="419"/>
      <c r="AL182" s="418">
        <v>43993</v>
      </c>
      <c r="AM182" s="419">
        <v>79.944608450000004</v>
      </c>
      <c r="AN182" s="419"/>
      <c r="AO182" s="418">
        <v>43997</v>
      </c>
      <c r="AP182" s="419">
        <v>49.00186746</v>
      </c>
      <c r="AQ182" s="419"/>
      <c r="AR182" s="418">
        <v>44002</v>
      </c>
      <c r="AS182" s="419">
        <v>42.273076920000001</v>
      </c>
      <c r="AT182" s="419"/>
      <c r="AU182" s="418">
        <v>44004</v>
      </c>
      <c r="AV182" s="419">
        <v>62.041644949999998</v>
      </c>
      <c r="AW182" s="419"/>
      <c r="AX182" s="418">
        <v>44001</v>
      </c>
      <c r="AY182" s="419">
        <v>44.696672339999999</v>
      </c>
      <c r="AZ182" s="419"/>
      <c r="BA182" s="418">
        <v>44001</v>
      </c>
      <c r="BB182" s="419">
        <v>46.964531119999997</v>
      </c>
      <c r="BC182" s="419"/>
      <c r="BD182" s="418">
        <v>44000</v>
      </c>
      <c r="BE182" s="419">
        <v>77.516348050000005</v>
      </c>
      <c r="BF182" s="419"/>
      <c r="BG182" s="418">
        <v>43998</v>
      </c>
      <c r="BH182" s="419">
        <v>65.746277430000006</v>
      </c>
      <c r="BI182" s="419"/>
      <c r="BJ182" s="418">
        <v>43996</v>
      </c>
      <c r="BK182" s="419">
        <v>72.493080079999999</v>
      </c>
      <c r="BL182" s="419"/>
      <c r="BM182" s="418">
        <v>43996</v>
      </c>
      <c r="BN182" s="419">
        <v>59.326380720000003</v>
      </c>
      <c r="BO182" s="419"/>
      <c r="BP182" s="418">
        <v>44002</v>
      </c>
      <c r="BQ182" s="419">
        <v>55.2377842</v>
      </c>
      <c r="BR182" s="419"/>
      <c r="BS182" s="418">
        <v>44002</v>
      </c>
      <c r="BT182" s="419">
        <v>49.836147089999997</v>
      </c>
      <c r="BU182" s="419"/>
      <c r="BV182" s="418">
        <v>44003</v>
      </c>
      <c r="BW182" s="419">
        <v>36.478739259999998</v>
      </c>
      <c r="BX182" s="419"/>
      <c r="BY182" s="418">
        <v>44014</v>
      </c>
      <c r="BZ182" s="419">
        <v>51.078767599999999</v>
      </c>
      <c r="CA182" s="419"/>
      <c r="CB182" s="418">
        <v>44018</v>
      </c>
      <c r="CC182" s="419">
        <v>62.71463747</v>
      </c>
      <c r="CD182" s="419"/>
      <c r="CE182" s="418">
        <v>44013</v>
      </c>
      <c r="CF182" s="419">
        <v>40.979707949999998</v>
      </c>
      <c r="CG182" s="419"/>
      <c r="CH182" s="418">
        <v>44017</v>
      </c>
      <c r="CI182" s="419">
        <v>47.51764249</v>
      </c>
      <c r="CJ182" s="419"/>
      <c r="CK182" s="418">
        <v>44013</v>
      </c>
      <c r="CL182" s="419">
        <v>66.262086600000004</v>
      </c>
      <c r="CM182" s="419"/>
      <c r="CN182" s="418">
        <v>44007</v>
      </c>
      <c r="CO182" s="419">
        <v>77.917001389999996</v>
      </c>
      <c r="CP182" s="419"/>
      <c r="CQ182" s="418">
        <v>44014</v>
      </c>
      <c r="CR182" s="419">
        <v>68.011731499999996</v>
      </c>
      <c r="CS182" s="419"/>
      <c r="CT182" s="418">
        <v>44015</v>
      </c>
      <c r="CU182" s="419">
        <v>64.40672051</v>
      </c>
      <c r="CV182" s="419"/>
      <c r="CW182" s="418">
        <v>44010</v>
      </c>
      <c r="CX182" s="419">
        <v>81.884046159999997</v>
      </c>
      <c r="CY182" s="419"/>
      <c r="CZ182" s="418">
        <v>44015</v>
      </c>
      <c r="DA182" s="419">
        <v>50.359782129999999</v>
      </c>
      <c r="DB182" s="419"/>
      <c r="DC182" s="418">
        <v>44016</v>
      </c>
      <c r="DD182" s="419">
        <v>47.666406700000003</v>
      </c>
      <c r="DE182" s="419"/>
      <c r="DF182" s="418">
        <v>44018</v>
      </c>
      <c r="DG182" s="419">
        <v>50.688688800000001</v>
      </c>
      <c r="DH182" s="419"/>
      <c r="DI182" s="418">
        <v>44011</v>
      </c>
      <c r="DJ182" s="419">
        <v>70.871421580000003</v>
      </c>
      <c r="DK182" s="419"/>
      <c r="DL182" s="418">
        <v>44014</v>
      </c>
      <c r="DM182" s="419">
        <v>71.770076990000007</v>
      </c>
      <c r="DN182" s="419"/>
      <c r="DO182" s="418">
        <v>44017</v>
      </c>
      <c r="DP182" s="419">
        <v>37.170531330000003</v>
      </c>
      <c r="DQ182" s="419"/>
      <c r="DR182" s="418">
        <v>44017</v>
      </c>
      <c r="DS182" s="419">
        <v>35.314784500000002</v>
      </c>
      <c r="DT182" s="419"/>
      <c r="DU182" s="418">
        <v>44019</v>
      </c>
      <c r="DV182" s="419">
        <v>45.171907419999997</v>
      </c>
      <c r="DW182" s="419"/>
      <c r="DX182" s="418">
        <v>44016</v>
      </c>
      <c r="DY182" s="419">
        <v>63.380213980000001</v>
      </c>
      <c r="DZ182" s="419"/>
      <c r="EA182" s="418">
        <v>44017</v>
      </c>
      <c r="EB182" s="419">
        <v>58.755687989999998</v>
      </c>
      <c r="EC182" s="419"/>
      <c r="ED182" s="418">
        <v>44015</v>
      </c>
      <c r="EE182" s="419">
        <v>58.37895005</v>
      </c>
      <c r="EF182" s="419"/>
      <c r="EG182" s="418">
        <v>44013</v>
      </c>
      <c r="EH182" s="419">
        <v>70.899121070000007</v>
      </c>
      <c r="EI182" s="419"/>
      <c r="EJ182" s="418">
        <v>44018</v>
      </c>
      <c r="EK182" s="419">
        <v>56.353242299999998</v>
      </c>
      <c r="EL182" s="419"/>
      <c r="EM182" s="418">
        <v>44015</v>
      </c>
      <c r="EN182" s="419">
        <v>67.828780409999993</v>
      </c>
      <c r="EO182" s="419"/>
      <c r="EP182" s="418">
        <v>44010</v>
      </c>
      <c r="EQ182" s="419">
        <v>62.909464890000002</v>
      </c>
      <c r="ER182" s="419"/>
      <c r="ES182" s="418">
        <v>44017</v>
      </c>
      <c r="ET182" s="419">
        <v>34.860531340000001</v>
      </c>
      <c r="EU182" s="9"/>
      <c r="EV182" s="9"/>
    </row>
    <row r="183" spans="2:152">
      <c r="B183" s="418">
        <v>44015</v>
      </c>
      <c r="C183" s="419">
        <v>43.642149179999997</v>
      </c>
      <c r="D183" s="419"/>
      <c r="E183" s="418">
        <v>44021</v>
      </c>
      <c r="F183" s="419">
        <v>54.118172360000003</v>
      </c>
      <c r="G183" s="419"/>
      <c r="H183" s="418">
        <v>44026</v>
      </c>
      <c r="I183" s="419">
        <v>59.213716349999999</v>
      </c>
      <c r="J183" s="419"/>
      <c r="K183" s="418">
        <v>44002</v>
      </c>
      <c r="L183" s="419">
        <v>38.434756100000001</v>
      </c>
      <c r="M183" s="419"/>
      <c r="N183" s="418">
        <v>44023</v>
      </c>
      <c r="O183" s="419">
        <v>73.004435229999999</v>
      </c>
      <c r="P183" s="419"/>
      <c r="Q183" s="418">
        <v>44013</v>
      </c>
      <c r="R183" s="419">
        <v>62.407086800000002</v>
      </c>
      <c r="S183" s="419"/>
      <c r="T183" s="418">
        <v>44026</v>
      </c>
      <c r="U183" s="419">
        <v>80.060918439999995</v>
      </c>
      <c r="V183" s="419"/>
      <c r="W183" s="418">
        <v>43998</v>
      </c>
      <c r="X183" s="419">
        <v>66.446356570000006</v>
      </c>
      <c r="Y183" s="419"/>
      <c r="Z183" s="418">
        <v>43999</v>
      </c>
      <c r="AA183" s="419">
        <v>51.98048052</v>
      </c>
      <c r="AB183" s="419"/>
      <c r="AC183" s="418">
        <v>44004</v>
      </c>
      <c r="AD183" s="419">
        <v>53.294268729999999</v>
      </c>
      <c r="AE183" s="419"/>
      <c r="AF183" s="418">
        <v>43997</v>
      </c>
      <c r="AG183" s="419">
        <v>62.865687489999999</v>
      </c>
      <c r="AH183" s="419"/>
      <c r="AI183" s="418">
        <v>44003</v>
      </c>
      <c r="AJ183" s="419">
        <v>32.349869529999999</v>
      </c>
      <c r="AK183" s="419"/>
      <c r="AL183" s="418">
        <v>43994</v>
      </c>
      <c r="AM183" s="419">
        <v>79.998638869999994</v>
      </c>
      <c r="AN183" s="419"/>
      <c r="AO183" s="418">
        <v>43998</v>
      </c>
      <c r="AP183" s="419">
        <v>49.347535469999997</v>
      </c>
      <c r="AQ183" s="419"/>
      <c r="AR183" s="418">
        <v>44003</v>
      </c>
      <c r="AS183" s="419">
        <v>42.465192309999999</v>
      </c>
      <c r="AT183" s="419"/>
      <c r="AU183" s="418">
        <v>44005</v>
      </c>
      <c r="AV183" s="419">
        <v>62.503523749999999</v>
      </c>
      <c r="AW183" s="419"/>
      <c r="AX183" s="418">
        <v>44002</v>
      </c>
      <c r="AY183" s="419">
        <v>44.811786169999998</v>
      </c>
      <c r="AZ183" s="419"/>
      <c r="BA183" s="418">
        <v>44002</v>
      </c>
      <c r="BB183" s="419">
        <v>46.848464730000003</v>
      </c>
      <c r="BC183" s="419"/>
      <c r="BD183" s="418">
        <v>44000</v>
      </c>
      <c r="BE183" s="419">
        <v>76.823668130000001</v>
      </c>
      <c r="BF183" s="419"/>
      <c r="BG183" s="418">
        <v>43999</v>
      </c>
      <c r="BH183" s="419">
        <v>65.938630889999999</v>
      </c>
      <c r="BI183" s="419"/>
      <c r="BJ183" s="418">
        <v>43997</v>
      </c>
      <c r="BK183" s="419">
        <v>72.107699740000001</v>
      </c>
      <c r="BL183" s="419"/>
      <c r="BM183" s="418">
        <v>43997</v>
      </c>
      <c r="BN183" s="419">
        <v>59.865600000000001</v>
      </c>
      <c r="BO183" s="419"/>
      <c r="BP183" s="418">
        <v>44003</v>
      </c>
      <c r="BQ183" s="419">
        <v>55.274796379999998</v>
      </c>
      <c r="BR183" s="419"/>
      <c r="BS183" s="418">
        <v>44003</v>
      </c>
      <c r="BT183" s="419">
        <v>50.106521489999999</v>
      </c>
      <c r="BU183" s="419"/>
      <c r="BV183" s="418">
        <v>44003</v>
      </c>
      <c r="BW183" s="419">
        <v>35.862900869999997</v>
      </c>
      <c r="BX183" s="419"/>
      <c r="BY183" s="418">
        <v>44015</v>
      </c>
      <c r="BZ183" s="419">
        <v>51.800029090000002</v>
      </c>
      <c r="CA183" s="419"/>
      <c r="CB183" s="418">
        <v>44019</v>
      </c>
      <c r="CC183" s="419">
        <v>63.156375689999997</v>
      </c>
      <c r="CD183" s="419"/>
      <c r="CE183" s="418">
        <v>44014</v>
      </c>
      <c r="CF183" s="419">
        <v>41.036154789999998</v>
      </c>
      <c r="CG183" s="419"/>
      <c r="CH183" s="418">
        <v>44018</v>
      </c>
      <c r="CI183" s="419">
        <v>47.406791579999997</v>
      </c>
      <c r="CJ183" s="419"/>
      <c r="CK183" s="418">
        <v>44014</v>
      </c>
      <c r="CL183" s="419">
        <v>67.063265049999998</v>
      </c>
      <c r="CM183" s="419"/>
      <c r="CN183" s="418">
        <v>44008</v>
      </c>
      <c r="CO183" s="419">
        <v>77.501654250000001</v>
      </c>
      <c r="CP183" s="419"/>
      <c r="CQ183" s="418">
        <v>44015</v>
      </c>
      <c r="CR183" s="419">
        <v>68.734680310000002</v>
      </c>
      <c r="CS183" s="419"/>
      <c r="CT183" s="418">
        <v>44016</v>
      </c>
      <c r="CU183" s="419">
        <v>64.959127550000005</v>
      </c>
      <c r="CV183" s="419"/>
      <c r="CW183" s="418">
        <v>44011</v>
      </c>
      <c r="CX183" s="419">
        <v>81.884046159999997</v>
      </c>
      <c r="CY183" s="419"/>
      <c r="CZ183" s="418">
        <v>44016</v>
      </c>
      <c r="DA183" s="419">
        <v>50.692842259999999</v>
      </c>
      <c r="DB183" s="419"/>
      <c r="DC183" s="418">
        <v>44017</v>
      </c>
      <c r="DD183" s="419">
        <v>48.02584023</v>
      </c>
      <c r="DE183" s="419"/>
      <c r="DF183" s="418">
        <v>44019</v>
      </c>
      <c r="DG183" s="419">
        <v>52.30526459</v>
      </c>
      <c r="DH183" s="419"/>
      <c r="DI183" s="418">
        <v>44012</v>
      </c>
      <c r="DJ183" s="419">
        <v>71.037618539999997</v>
      </c>
      <c r="DK183" s="419"/>
      <c r="DL183" s="418">
        <v>44015</v>
      </c>
      <c r="DM183" s="419">
        <v>72.545601079999997</v>
      </c>
      <c r="DN183" s="419"/>
      <c r="DO183" s="418">
        <v>44018</v>
      </c>
      <c r="DP183" s="419">
        <v>37.640590899999999</v>
      </c>
      <c r="DQ183" s="419"/>
      <c r="DR183" s="418">
        <v>44018</v>
      </c>
      <c r="DS183" s="419">
        <v>35.286251640000003</v>
      </c>
      <c r="DT183" s="419"/>
      <c r="DU183" s="418">
        <v>44020</v>
      </c>
      <c r="DV183" s="419">
        <v>45.368597000000001</v>
      </c>
      <c r="DW183" s="419"/>
      <c r="DX183" s="418">
        <v>44017</v>
      </c>
      <c r="DY183" s="419">
        <v>63.829460670000003</v>
      </c>
      <c r="DZ183" s="419"/>
      <c r="EA183" s="418">
        <v>44018</v>
      </c>
      <c r="EB183" s="419">
        <v>59.142094870000001</v>
      </c>
      <c r="EC183" s="419"/>
      <c r="ED183" s="418">
        <v>44016</v>
      </c>
      <c r="EE183" s="419">
        <v>58.489748030000001</v>
      </c>
      <c r="EF183" s="419"/>
      <c r="EG183" s="418">
        <v>44014</v>
      </c>
      <c r="EH183" s="419">
        <v>71.453110940000002</v>
      </c>
      <c r="EI183" s="419"/>
      <c r="EJ183" s="418">
        <v>44019</v>
      </c>
      <c r="EK183" s="419">
        <v>56.907661619999999</v>
      </c>
      <c r="EL183" s="419"/>
      <c r="EM183" s="418">
        <v>44016</v>
      </c>
      <c r="EN183" s="419">
        <v>67.803822269999998</v>
      </c>
      <c r="EO183" s="419"/>
      <c r="EP183" s="418">
        <v>44011</v>
      </c>
      <c r="EQ183" s="419">
        <v>63.184841929999997</v>
      </c>
      <c r="ER183" s="419"/>
      <c r="ES183" s="418">
        <v>44018</v>
      </c>
      <c r="ET183" s="419">
        <v>35.189815350000003</v>
      </c>
      <c r="EU183" s="9"/>
      <c r="EV183" s="9"/>
    </row>
    <row r="184" spans="2:152">
      <c r="B184" s="418">
        <v>44016</v>
      </c>
      <c r="C184" s="419">
        <v>44.97036069</v>
      </c>
      <c r="D184" s="419"/>
      <c r="E184" s="418">
        <v>44022</v>
      </c>
      <c r="F184" s="419">
        <v>54.894337800000002</v>
      </c>
      <c r="G184" s="419"/>
      <c r="H184" s="418">
        <v>44028</v>
      </c>
      <c r="I184" s="419">
        <v>59.828649050000003</v>
      </c>
      <c r="J184" s="419"/>
      <c r="K184" s="418">
        <v>44002</v>
      </c>
      <c r="L184" s="419">
        <v>39.869512200000003</v>
      </c>
      <c r="M184" s="419"/>
      <c r="N184" s="418">
        <v>44024</v>
      </c>
      <c r="O184" s="419">
        <v>73.294300519999993</v>
      </c>
      <c r="P184" s="419"/>
      <c r="Q184" s="418">
        <v>44014</v>
      </c>
      <c r="R184" s="419">
        <v>63.277685069999997</v>
      </c>
      <c r="S184" s="419"/>
      <c r="T184" s="418">
        <v>44027</v>
      </c>
      <c r="U184" s="419">
        <v>80.152089950000004</v>
      </c>
      <c r="V184" s="419"/>
      <c r="W184" s="418">
        <v>43999</v>
      </c>
      <c r="X184" s="419">
        <v>66.561212990000001</v>
      </c>
      <c r="Y184" s="419"/>
      <c r="Z184" s="418">
        <v>44000</v>
      </c>
      <c r="AA184" s="419">
        <v>52.089758000000003</v>
      </c>
      <c r="AB184" s="419"/>
      <c r="AC184" s="418">
        <v>44005</v>
      </c>
      <c r="AD184" s="419">
        <v>54.139773849999997</v>
      </c>
      <c r="AE184" s="419"/>
      <c r="AF184" s="418">
        <v>43998</v>
      </c>
      <c r="AG184" s="419">
        <v>63.252043299999997</v>
      </c>
      <c r="AH184" s="419"/>
      <c r="AI184" s="418">
        <v>44004</v>
      </c>
      <c r="AJ184" s="419">
        <v>33.353965100000003</v>
      </c>
      <c r="AK184" s="419"/>
      <c r="AL184" s="418">
        <v>43995</v>
      </c>
      <c r="AM184" s="419">
        <v>80.052669300000005</v>
      </c>
      <c r="AN184" s="419"/>
      <c r="AO184" s="418">
        <v>43999</v>
      </c>
      <c r="AP184" s="419">
        <v>49.731693389999997</v>
      </c>
      <c r="AQ184" s="419"/>
      <c r="AR184" s="418">
        <v>44004</v>
      </c>
      <c r="AS184" s="419">
        <v>42.657307690000003</v>
      </c>
      <c r="AT184" s="419"/>
      <c r="AU184" s="418">
        <v>44005</v>
      </c>
      <c r="AV184" s="419">
        <v>62.965402539999999</v>
      </c>
      <c r="AW184" s="419"/>
      <c r="AX184" s="418">
        <v>44003</v>
      </c>
      <c r="AY184" s="419">
        <v>45.004137960000001</v>
      </c>
      <c r="AZ184" s="419"/>
      <c r="BA184" s="418">
        <v>44003</v>
      </c>
      <c r="BB184" s="419">
        <v>46.69370954</v>
      </c>
      <c r="BC184" s="419"/>
      <c r="BD184" s="418">
        <v>44001</v>
      </c>
      <c r="BE184" s="419">
        <v>75.977295900000001</v>
      </c>
      <c r="BF184" s="419"/>
      <c r="BG184" s="418">
        <v>44000</v>
      </c>
      <c r="BH184" s="419">
        <v>66.246841759999995</v>
      </c>
      <c r="BI184" s="419"/>
      <c r="BJ184" s="418">
        <v>43998</v>
      </c>
      <c r="BK184" s="419">
        <v>71.53007246</v>
      </c>
      <c r="BL184" s="419"/>
      <c r="BM184" s="418">
        <v>43998</v>
      </c>
      <c r="BN184" s="419">
        <v>60.44333494</v>
      </c>
      <c r="BO184" s="419"/>
      <c r="BP184" s="418">
        <v>44004</v>
      </c>
      <c r="BQ184" s="419">
        <v>55.38878837</v>
      </c>
      <c r="BR184" s="419"/>
      <c r="BS184" s="418">
        <v>44003</v>
      </c>
      <c r="BT184" s="419">
        <v>50.415257490000002</v>
      </c>
      <c r="BU184" s="419"/>
      <c r="BV184" s="418">
        <v>44004</v>
      </c>
      <c r="BW184" s="419">
        <v>35.195742610000003</v>
      </c>
      <c r="BX184" s="419"/>
      <c r="BY184" s="418">
        <v>44016</v>
      </c>
      <c r="BZ184" s="419">
        <v>52.382586449999998</v>
      </c>
      <c r="CA184" s="419"/>
      <c r="CB184" s="418">
        <v>44020</v>
      </c>
      <c r="CC184" s="419">
        <v>63.404124809999999</v>
      </c>
      <c r="CD184" s="419"/>
      <c r="CE184" s="418">
        <v>44015</v>
      </c>
      <c r="CF184" s="419">
        <v>41.23162997</v>
      </c>
      <c r="CG184" s="419"/>
      <c r="CH184" s="418">
        <v>44019</v>
      </c>
      <c r="CI184" s="419">
        <v>47.351366120000002</v>
      </c>
      <c r="CJ184" s="419"/>
      <c r="CK184" s="418">
        <v>44015</v>
      </c>
      <c r="CL184" s="419">
        <v>67.864443489999999</v>
      </c>
      <c r="CM184" s="419"/>
      <c r="CN184" s="418">
        <v>44009</v>
      </c>
      <c r="CO184" s="419">
        <v>76.864426249999994</v>
      </c>
      <c r="CP184" s="419"/>
      <c r="CQ184" s="418">
        <v>44016</v>
      </c>
      <c r="CR184" s="419">
        <v>69.290794779999999</v>
      </c>
      <c r="CS184" s="419"/>
      <c r="CT184" s="418">
        <v>44017</v>
      </c>
      <c r="CU184" s="419">
        <v>65.401053180000005</v>
      </c>
      <c r="CV184" s="419"/>
      <c r="CW184" s="418">
        <v>44012</v>
      </c>
      <c r="CX184" s="419">
        <v>81.745172879999998</v>
      </c>
      <c r="CY184" s="419"/>
      <c r="CZ184" s="418">
        <v>44017</v>
      </c>
      <c r="DA184" s="419">
        <v>51.081296889999997</v>
      </c>
      <c r="DB184" s="419"/>
      <c r="DC184" s="418">
        <v>44018</v>
      </c>
      <c r="DD184" s="419">
        <v>48.357561080000004</v>
      </c>
      <c r="DE184" s="419"/>
      <c r="DF184" s="418">
        <v>44020</v>
      </c>
      <c r="DG184" s="419">
        <v>53.524624609999996</v>
      </c>
      <c r="DH184" s="419"/>
      <c r="DI184" s="418">
        <v>44014</v>
      </c>
      <c r="DJ184" s="419">
        <v>71.342312969999995</v>
      </c>
      <c r="DK184" s="419"/>
      <c r="DL184" s="418">
        <v>44016</v>
      </c>
      <c r="DM184" s="419">
        <v>73.376519740000006</v>
      </c>
      <c r="DN184" s="419"/>
      <c r="DO184" s="418">
        <v>44019</v>
      </c>
      <c r="DP184" s="419">
        <v>38.08295098</v>
      </c>
      <c r="DQ184" s="419"/>
      <c r="DR184" s="418">
        <v>44019</v>
      </c>
      <c r="DS184" s="419">
        <v>35.285418319999998</v>
      </c>
      <c r="DT184" s="419"/>
      <c r="DU184" s="418">
        <v>44021</v>
      </c>
      <c r="DV184" s="419">
        <v>45.788158950000003</v>
      </c>
      <c r="DW184" s="419"/>
      <c r="DX184" s="418">
        <v>44018</v>
      </c>
      <c r="DY184" s="419">
        <v>64.253749200000001</v>
      </c>
      <c r="DZ184" s="419"/>
      <c r="EA184" s="418">
        <v>44019</v>
      </c>
      <c r="EB184" s="419">
        <v>59.4183351</v>
      </c>
      <c r="EC184" s="419"/>
      <c r="ED184" s="418">
        <v>44017</v>
      </c>
      <c r="EE184" s="419">
        <v>58.932939920000003</v>
      </c>
      <c r="EF184" s="419"/>
      <c r="EG184" s="418">
        <v>44015</v>
      </c>
      <c r="EH184" s="419">
        <v>72.117898780000004</v>
      </c>
      <c r="EI184" s="419"/>
      <c r="EJ184" s="418">
        <v>44020</v>
      </c>
      <c r="EK184" s="419">
        <v>57.323649590000002</v>
      </c>
      <c r="EL184" s="419"/>
      <c r="EM184" s="418">
        <v>44017</v>
      </c>
      <c r="EN184" s="419">
        <v>67.728947820000002</v>
      </c>
      <c r="EO184" s="419"/>
      <c r="EP184" s="418">
        <v>44012</v>
      </c>
      <c r="EQ184" s="419">
        <v>63.377357760000002</v>
      </c>
      <c r="ER184" s="419"/>
      <c r="ES184" s="418">
        <v>44019</v>
      </c>
      <c r="ET184" s="419">
        <v>35.46398988</v>
      </c>
      <c r="EU184" s="9"/>
      <c r="EV184" s="9"/>
    </row>
    <row r="185" spans="2:152">
      <c r="B185" s="418">
        <v>44017</v>
      </c>
      <c r="C185" s="419">
        <v>46.337473799999998</v>
      </c>
      <c r="D185" s="419"/>
      <c r="E185" s="418">
        <v>44023</v>
      </c>
      <c r="F185" s="419">
        <v>55.676339069999997</v>
      </c>
      <c r="G185" s="419"/>
      <c r="H185" s="418">
        <v>44029</v>
      </c>
      <c r="I185" s="419">
        <v>60.493780340000001</v>
      </c>
      <c r="J185" s="419"/>
      <c r="K185" s="418">
        <v>44003</v>
      </c>
      <c r="L185" s="419">
        <v>41.26780488</v>
      </c>
      <c r="M185" s="419"/>
      <c r="N185" s="418">
        <v>44025</v>
      </c>
      <c r="O185" s="419">
        <v>73.335709840000007</v>
      </c>
      <c r="P185" s="419"/>
      <c r="Q185" s="418">
        <v>44015</v>
      </c>
      <c r="R185" s="419">
        <v>63.974163689999997</v>
      </c>
      <c r="S185" s="419"/>
      <c r="T185" s="418">
        <v>44028</v>
      </c>
      <c r="U185" s="419">
        <v>80.304780629999996</v>
      </c>
      <c r="V185" s="419"/>
      <c r="W185" s="418">
        <v>44000</v>
      </c>
      <c r="X185" s="419">
        <v>66.791815330000006</v>
      </c>
      <c r="Y185" s="419"/>
      <c r="Z185" s="418">
        <v>44001</v>
      </c>
      <c r="AA185" s="419">
        <v>52.235461309999998</v>
      </c>
      <c r="AB185" s="419"/>
      <c r="AC185" s="418">
        <v>44005</v>
      </c>
      <c r="AD185" s="419">
        <v>54.754105420000002</v>
      </c>
      <c r="AE185" s="419"/>
      <c r="AF185" s="418">
        <v>43999</v>
      </c>
      <c r="AG185" s="419">
        <v>63.599870170000003</v>
      </c>
      <c r="AH185" s="419"/>
      <c r="AI185" s="418">
        <v>44005</v>
      </c>
      <c r="AJ185" s="419">
        <v>34.203584429999999</v>
      </c>
      <c r="AK185" s="419"/>
      <c r="AL185" s="418">
        <v>43996</v>
      </c>
      <c r="AM185" s="419">
        <v>80.133714929999996</v>
      </c>
      <c r="AN185" s="419"/>
      <c r="AO185" s="418">
        <v>44000</v>
      </c>
      <c r="AP185" s="419">
        <v>50.154341199999998</v>
      </c>
      <c r="AQ185" s="419"/>
      <c r="AR185" s="418">
        <v>44005</v>
      </c>
      <c r="AS185" s="419">
        <v>42.926269230000003</v>
      </c>
      <c r="AT185" s="419"/>
      <c r="AU185" s="418">
        <v>44006</v>
      </c>
      <c r="AV185" s="419">
        <v>63.388791439999999</v>
      </c>
      <c r="AW185" s="419"/>
      <c r="AX185" s="418">
        <v>44004</v>
      </c>
      <c r="AY185" s="419">
        <v>45.235108740000001</v>
      </c>
      <c r="AZ185" s="419"/>
      <c r="BA185" s="418">
        <v>44004</v>
      </c>
      <c r="BB185" s="419">
        <v>46.57764315</v>
      </c>
      <c r="BC185" s="419"/>
      <c r="BD185" s="418">
        <v>44002</v>
      </c>
      <c r="BE185" s="419">
        <v>75.023365670000004</v>
      </c>
      <c r="BF185" s="419"/>
      <c r="BG185" s="418">
        <v>44001</v>
      </c>
      <c r="BH185" s="419">
        <v>66.55505264</v>
      </c>
      <c r="BI185" s="419"/>
      <c r="BJ185" s="418">
        <v>43999</v>
      </c>
      <c r="BK185" s="419">
        <v>70.798647619999997</v>
      </c>
      <c r="BL185" s="419"/>
      <c r="BM185" s="418">
        <v>43999</v>
      </c>
      <c r="BN185" s="419">
        <v>61.213648190000001</v>
      </c>
      <c r="BO185" s="419"/>
      <c r="BP185" s="418">
        <v>44005</v>
      </c>
      <c r="BQ185" s="419">
        <v>55.772209650000001</v>
      </c>
      <c r="BR185" s="419"/>
      <c r="BS185" s="418">
        <v>44004</v>
      </c>
      <c r="BT185" s="419">
        <v>50.685631890000003</v>
      </c>
      <c r="BU185" s="419"/>
      <c r="BV185" s="418">
        <v>44005</v>
      </c>
      <c r="BW185" s="419">
        <v>34.600432159999997</v>
      </c>
      <c r="BX185" s="419"/>
      <c r="BY185" s="418">
        <v>44017</v>
      </c>
      <c r="BZ185" s="419">
        <v>52.826439669999999</v>
      </c>
      <c r="CA185" s="419"/>
      <c r="CB185" s="418">
        <v>44021</v>
      </c>
      <c r="CC185" s="419">
        <v>63.596448469999999</v>
      </c>
      <c r="CD185" s="419"/>
      <c r="CE185" s="418">
        <v>44016</v>
      </c>
      <c r="CF185" s="419">
        <v>41.315882479999999</v>
      </c>
      <c r="CG185" s="419"/>
      <c r="CH185" s="418">
        <v>44020</v>
      </c>
      <c r="CI185" s="419">
        <v>47.240515209999998</v>
      </c>
      <c r="CJ185" s="419"/>
      <c r="CK185" s="418">
        <v>44016</v>
      </c>
      <c r="CL185" s="419">
        <v>68.804185579999995</v>
      </c>
      <c r="CM185" s="419"/>
      <c r="CN185" s="418">
        <v>44010</v>
      </c>
      <c r="CO185" s="419">
        <v>76.116257829999995</v>
      </c>
      <c r="CP185" s="419"/>
      <c r="CQ185" s="418">
        <v>44017</v>
      </c>
      <c r="CR185" s="419">
        <v>69.763492080000006</v>
      </c>
      <c r="CS185" s="419"/>
      <c r="CT185" s="418">
        <v>44018</v>
      </c>
      <c r="CU185" s="419">
        <v>65.76011776</v>
      </c>
      <c r="CV185" s="419"/>
      <c r="CW185" s="418">
        <v>44013</v>
      </c>
      <c r="CX185" s="419">
        <v>81.717398220000007</v>
      </c>
      <c r="CY185" s="419"/>
      <c r="CZ185" s="418">
        <v>44018</v>
      </c>
      <c r="DA185" s="419">
        <v>51.58054052</v>
      </c>
      <c r="DB185" s="419"/>
      <c r="DC185" s="418">
        <v>44019</v>
      </c>
      <c r="DD185" s="419">
        <v>48.68928193</v>
      </c>
      <c r="DE185" s="419"/>
      <c r="DF185" s="418">
        <v>44021</v>
      </c>
      <c r="DG185" s="419">
        <v>54.799410090000002</v>
      </c>
      <c r="DH185" s="419"/>
      <c r="DI185" s="418">
        <v>44015</v>
      </c>
      <c r="DJ185" s="419">
        <v>71.702406379999999</v>
      </c>
      <c r="DK185" s="419"/>
      <c r="DL185" s="418">
        <v>44017</v>
      </c>
      <c r="DM185" s="419">
        <v>74.318227570000005</v>
      </c>
      <c r="DN185" s="419"/>
      <c r="DO185" s="418">
        <v>44020</v>
      </c>
      <c r="DP185" s="419">
        <v>38.52531106</v>
      </c>
      <c r="DQ185" s="419"/>
      <c r="DR185" s="418">
        <v>44020</v>
      </c>
      <c r="DS185" s="419">
        <v>35.284585</v>
      </c>
      <c r="DT185" s="419"/>
      <c r="DU185" s="418">
        <v>44022</v>
      </c>
      <c r="DV185" s="419">
        <v>45.984848530000001</v>
      </c>
      <c r="DW185" s="419"/>
      <c r="DX185" s="418">
        <v>44019</v>
      </c>
      <c r="DY185" s="419">
        <v>64.578205150000002</v>
      </c>
      <c r="DZ185" s="419"/>
      <c r="EA185" s="418">
        <v>44020</v>
      </c>
      <c r="EB185" s="419">
        <v>59.722116990000004</v>
      </c>
      <c r="EC185" s="419"/>
      <c r="ED185" s="418">
        <v>44018</v>
      </c>
      <c r="EE185" s="419">
        <v>59.459230290000001</v>
      </c>
      <c r="EF185" s="419"/>
      <c r="EG185" s="418">
        <v>44016</v>
      </c>
      <c r="EH185" s="419">
        <v>72.948883589999994</v>
      </c>
      <c r="EI185" s="419"/>
      <c r="EJ185" s="418">
        <v>44022</v>
      </c>
      <c r="EK185" s="419">
        <v>57.878068910000003</v>
      </c>
      <c r="EL185" s="419"/>
      <c r="EM185" s="418">
        <v>44018</v>
      </c>
      <c r="EN185" s="419">
        <v>67.903654860000003</v>
      </c>
      <c r="EO185" s="419"/>
      <c r="EP185" s="418">
        <v>44013</v>
      </c>
      <c r="EQ185" s="419">
        <v>63.680355200000001</v>
      </c>
      <c r="ER185" s="419"/>
      <c r="ES185" s="418">
        <v>44020</v>
      </c>
      <c r="ET185" s="419">
        <v>35.683054910000003</v>
      </c>
      <c r="EU185" s="9"/>
      <c r="EV185" s="9"/>
    </row>
    <row r="186" spans="2:152">
      <c r="B186" s="418">
        <v>44018</v>
      </c>
      <c r="C186" s="419">
        <v>47.697918059999999</v>
      </c>
      <c r="D186" s="419"/>
      <c r="E186" s="418">
        <v>44024</v>
      </c>
      <c r="F186" s="419">
        <v>56.44083286</v>
      </c>
      <c r="G186" s="419"/>
      <c r="H186" s="418">
        <v>44030</v>
      </c>
      <c r="I186" s="419">
        <v>61.196560570000003</v>
      </c>
      <c r="J186" s="419"/>
      <c r="K186" s="418">
        <v>44003</v>
      </c>
      <c r="L186" s="419">
        <v>42.629105690000003</v>
      </c>
      <c r="M186" s="419"/>
      <c r="N186" s="418">
        <v>44026</v>
      </c>
      <c r="O186" s="419">
        <v>73.666984459999995</v>
      </c>
      <c r="P186" s="419"/>
      <c r="Q186" s="418">
        <v>44017</v>
      </c>
      <c r="R186" s="419">
        <v>64.496522650000003</v>
      </c>
      <c r="S186" s="419"/>
      <c r="T186" s="418">
        <v>44029</v>
      </c>
      <c r="U186" s="419">
        <v>80.303673369999998</v>
      </c>
      <c r="V186" s="419"/>
      <c r="W186" s="418">
        <v>44001</v>
      </c>
      <c r="X186" s="419">
        <v>67.060999640000006</v>
      </c>
      <c r="Y186" s="419"/>
      <c r="Z186" s="418">
        <v>44002</v>
      </c>
      <c r="AA186" s="419">
        <v>52.636145419999998</v>
      </c>
      <c r="AB186" s="419"/>
      <c r="AC186" s="418">
        <v>44006</v>
      </c>
      <c r="AD186" s="419">
        <v>55.329908060000001</v>
      </c>
      <c r="AE186" s="419"/>
      <c r="AF186" s="418">
        <v>44000</v>
      </c>
      <c r="AG186" s="419">
        <v>63.909168119999997</v>
      </c>
      <c r="AH186" s="419"/>
      <c r="AI186" s="418">
        <v>44006</v>
      </c>
      <c r="AJ186" s="419">
        <v>35.130441879999999</v>
      </c>
      <c r="AK186" s="419"/>
      <c r="AL186" s="418">
        <v>43997</v>
      </c>
      <c r="AM186" s="419">
        <v>80.268790989999999</v>
      </c>
      <c r="AN186" s="419"/>
      <c r="AO186" s="418">
        <v>44001</v>
      </c>
      <c r="AP186" s="419">
        <v>50.538499119999997</v>
      </c>
      <c r="AQ186" s="419"/>
      <c r="AR186" s="418">
        <v>44006</v>
      </c>
      <c r="AS186" s="419">
        <v>43.195230770000002</v>
      </c>
      <c r="AT186" s="419"/>
      <c r="AU186" s="418">
        <v>44007</v>
      </c>
      <c r="AV186" s="419">
        <v>63.812180329999997</v>
      </c>
      <c r="AW186" s="419"/>
      <c r="AX186" s="418">
        <v>44005</v>
      </c>
      <c r="AY186" s="419">
        <v>45.46607951</v>
      </c>
      <c r="AZ186" s="419"/>
      <c r="BA186" s="418">
        <v>44004</v>
      </c>
      <c r="BB186" s="419">
        <v>46.538954359999998</v>
      </c>
      <c r="BC186" s="419"/>
      <c r="BD186" s="418">
        <v>44003</v>
      </c>
      <c r="BE186" s="419">
        <v>74.207705290000007</v>
      </c>
      <c r="BF186" s="419"/>
      <c r="BG186" s="418">
        <v>44002</v>
      </c>
      <c r="BH186" s="419">
        <v>66.979120929999993</v>
      </c>
      <c r="BI186" s="419"/>
      <c r="BJ186" s="418">
        <v>43999</v>
      </c>
      <c r="BK186" s="419">
        <v>70.028839880000007</v>
      </c>
      <c r="BL186" s="419"/>
      <c r="BM186" s="418">
        <v>44000</v>
      </c>
      <c r="BN186" s="419">
        <v>61.829898800000002</v>
      </c>
      <c r="BO186" s="419"/>
      <c r="BP186" s="418">
        <v>44006</v>
      </c>
      <c r="BQ186" s="419">
        <v>56.194120830000003</v>
      </c>
      <c r="BR186" s="419"/>
      <c r="BS186" s="418">
        <v>44005</v>
      </c>
      <c r="BT186" s="419">
        <v>50.956006289999998</v>
      </c>
      <c r="BU186" s="419"/>
      <c r="BV186" s="418">
        <v>44006</v>
      </c>
      <c r="BW186" s="419">
        <v>33.938405889999999</v>
      </c>
      <c r="BX186" s="419"/>
      <c r="BY186" s="418">
        <v>44018</v>
      </c>
      <c r="BZ186" s="419">
        <v>53.13158876</v>
      </c>
      <c r="CA186" s="419"/>
      <c r="CB186" s="418">
        <v>44022</v>
      </c>
      <c r="CC186" s="419">
        <v>63.788772139999999</v>
      </c>
      <c r="CD186" s="419"/>
      <c r="CE186" s="418">
        <v>44017</v>
      </c>
      <c r="CF186" s="419">
        <v>41.12207832</v>
      </c>
      <c r="CG186" s="419"/>
      <c r="CH186" s="418">
        <v>44021</v>
      </c>
      <c r="CI186" s="419">
        <v>47.240515209999998</v>
      </c>
      <c r="CJ186" s="419"/>
      <c r="CK186" s="418">
        <v>44017</v>
      </c>
      <c r="CL186" s="419">
        <v>69.771640390000002</v>
      </c>
      <c r="CM186" s="419"/>
      <c r="CN186" s="418">
        <v>44011</v>
      </c>
      <c r="CO186" s="419">
        <v>75.589970260000001</v>
      </c>
      <c r="CP186" s="419"/>
      <c r="CQ186" s="418">
        <v>44018</v>
      </c>
      <c r="CR186" s="419">
        <v>70.097160759999994</v>
      </c>
      <c r="CS186" s="419"/>
      <c r="CT186" s="418">
        <v>44019</v>
      </c>
      <c r="CU186" s="419">
        <v>66.036321279999996</v>
      </c>
      <c r="CV186" s="419"/>
      <c r="CW186" s="418">
        <v>44014</v>
      </c>
      <c r="CX186" s="419">
        <v>81.550750289999996</v>
      </c>
      <c r="CY186" s="419"/>
      <c r="CZ186" s="418">
        <v>44019</v>
      </c>
      <c r="DA186" s="419">
        <v>52.162875900000003</v>
      </c>
      <c r="DB186" s="419"/>
      <c r="DC186" s="418">
        <v>44020</v>
      </c>
      <c r="DD186" s="419">
        <v>48.993290109999997</v>
      </c>
      <c r="DE186" s="419"/>
      <c r="DF186" s="418">
        <v>44022</v>
      </c>
      <c r="DG186" s="419">
        <v>55.880206469999997</v>
      </c>
      <c r="DH186" s="419"/>
      <c r="DI186" s="418">
        <v>44016</v>
      </c>
      <c r="DJ186" s="419">
        <v>72.173297770000005</v>
      </c>
      <c r="DK186" s="419"/>
      <c r="DL186" s="418">
        <v>44018</v>
      </c>
      <c r="DM186" s="419">
        <v>75.149146229999999</v>
      </c>
      <c r="DN186" s="419"/>
      <c r="DO186" s="418">
        <v>44021</v>
      </c>
      <c r="DP186" s="419">
        <v>38.939971649999997</v>
      </c>
      <c r="DQ186" s="419"/>
      <c r="DR186" s="418">
        <v>44021</v>
      </c>
      <c r="DS186" s="419">
        <v>35.283751690000003</v>
      </c>
      <c r="DT186" s="419"/>
      <c r="DU186" s="418">
        <v>44023</v>
      </c>
      <c r="DV186" s="419">
        <v>46.683000960000001</v>
      </c>
      <c r="DW186" s="419"/>
      <c r="DX186" s="418">
        <v>44020</v>
      </c>
      <c r="DY186" s="419">
        <v>64.952577390000002</v>
      </c>
      <c r="DZ186" s="419"/>
      <c r="EA186" s="418">
        <v>44021</v>
      </c>
      <c r="EB186" s="419">
        <v>59.943273900000001</v>
      </c>
      <c r="EC186" s="419"/>
      <c r="ED186" s="418">
        <v>44019</v>
      </c>
      <c r="EE186" s="419">
        <v>60.04091966</v>
      </c>
      <c r="EF186" s="419"/>
      <c r="EG186" s="418">
        <v>44017</v>
      </c>
      <c r="EH186" s="419">
        <v>73.807567879999993</v>
      </c>
      <c r="EI186" s="419"/>
      <c r="EJ186" s="418">
        <v>44023</v>
      </c>
      <c r="EK186" s="419">
        <v>58.183311789999998</v>
      </c>
      <c r="EL186" s="419"/>
      <c r="EM186" s="418">
        <v>44019</v>
      </c>
      <c r="EN186" s="419">
        <v>68.203152660000001</v>
      </c>
      <c r="EO186" s="419"/>
      <c r="EP186" s="418">
        <v>44014</v>
      </c>
      <c r="EQ186" s="419">
        <v>64.093834229999999</v>
      </c>
      <c r="ER186" s="419"/>
      <c r="ES186" s="418">
        <v>44021</v>
      </c>
      <c r="ET186" s="419">
        <v>35.929674689999999</v>
      </c>
      <c r="EU186" s="9"/>
      <c r="EV186" s="9"/>
    </row>
    <row r="187" spans="2:152">
      <c r="B187" s="418">
        <v>44019</v>
      </c>
      <c r="C187" s="419">
        <v>49.060585279999998</v>
      </c>
      <c r="D187" s="419"/>
      <c r="E187" s="418">
        <v>44025</v>
      </c>
      <c r="F187" s="419">
        <v>57.176147489999998</v>
      </c>
      <c r="G187" s="419"/>
      <c r="H187" s="418">
        <v>44031</v>
      </c>
      <c r="I187" s="419">
        <v>61.905615619999999</v>
      </c>
      <c r="J187" s="419"/>
      <c r="K187" s="418">
        <v>44003</v>
      </c>
      <c r="L187" s="419">
        <v>43.986013720000003</v>
      </c>
      <c r="M187" s="419"/>
      <c r="N187" s="418">
        <v>44027</v>
      </c>
      <c r="O187" s="419">
        <v>74.081077719999996</v>
      </c>
      <c r="P187" s="419"/>
      <c r="Q187" s="418">
        <v>44018</v>
      </c>
      <c r="R187" s="419">
        <v>64.888291870000003</v>
      </c>
      <c r="S187" s="419"/>
      <c r="T187" s="418">
        <v>44031</v>
      </c>
      <c r="U187" s="419">
        <v>80.179527770000007</v>
      </c>
      <c r="V187" s="419"/>
      <c r="W187" s="418">
        <v>44002</v>
      </c>
      <c r="X187" s="419">
        <v>67.368765929999995</v>
      </c>
      <c r="Y187" s="419"/>
      <c r="Z187" s="418">
        <v>44003</v>
      </c>
      <c r="AA187" s="419">
        <v>53.000403689999999</v>
      </c>
      <c r="AB187" s="419"/>
      <c r="AC187" s="418">
        <v>44007</v>
      </c>
      <c r="AD187" s="419">
        <v>55.828652839999997</v>
      </c>
      <c r="AE187" s="419"/>
      <c r="AF187" s="418">
        <v>44001</v>
      </c>
      <c r="AG187" s="419">
        <v>64.218466070000005</v>
      </c>
      <c r="AH187" s="419"/>
      <c r="AI187" s="418">
        <v>44007</v>
      </c>
      <c r="AJ187" s="419">
        <v>36.134537450000003</v>
      </c>
      <c r="AK187" s="419"/>
      <c r="AL187" s="418">
        <v>43998</v>
      </c>
      <c r="AM187" s="419">
        <v>80.376851830000007</v>
      </c>
      <c r="AN187" s="419"/>
      <c r="AO187" s="418">
        <v>44002</v>
      </c>
      <c r="AP187" s="419">
        <v>50.845677240000001</v>
      </c>
      <c r="AQ187" s="419"/>
      <c r="AR187" s="418">
        <v>44007</v>
      </c>
      <c r="AS187" s="419">
        <v>43.502615380000002</v>
      </c>
      <c r="AT187" s="419"/>
      <c r="AU187" s="418">
        <v>44008</v>
      </c>
      <c r="AV187" s="419">
        <v>64.197079329999994</v>
      </c>
      <c r="AW187" s="419"/>
      <c r="AX187" s="418">
        <v>44006</v>
      </c>
      <c r="AY187" s="419">
        <v>45.774288249999998</v>
      </c>
      <c r="AZ187" s="419"/>
      <c r="BA187" s="418">
        <v>44005</v>
      </c>
      <c r="BB187" s="419">
        <v>46.69370954</v>
      </c>
      <c r="BC187" s="419"/>
      <c r="BD187" s="418">
        <v>44004</v>
      </c>
      <c r="BE187" s="419">
        <v>73.361412909999999</v>
      </c>
      <c r="BF187" s="419"/>
      <c r="BG187" s="418">
        <v>44003</v>
      </c>
      <c r="BH187" s="419">
        <v>67.364570079999993</v>
      </c>
      <c r="BI187" s="419"/>
      <c r="BJ187" s="418">
        <v>44000</v>
      </c>
      <c r="BK187" s="419">
        <v>69.136016249999997</v>
      </c>
      <c r="BL187" s="419"/>
      <c r="BM187" s="418">
        <v>44001</v>
      </c>
      <c r="BN187" s="419">
        <v>62.723462169999998</v>
      </c>
      <c r="BO187" s="419"/>
      <c r="BP187" s="418">
        <v>44007</v>
      </c>
      <c r="BQ187" s="419">
        <v>56.500562309999999</v>
      </c>
      <c r="BR187" s="419"/>
      <c r="BS187" s="418">
        <v>44006</v>
      </c>
      <c r="BT187" s="419">
        <v>51.226380689999999</v>
      </c>
      <c r="BU187" s="419"/>
      <c r="BV187" s="418">
        <v>44007</v>
      </c>
      <c r="BW187" s="419">
        <v>33.060836170000002</v>
      </c>
      <c r="BX187" s="419"/>
      <c r="BY187" s="418">
        <v>44019</v>
      </c>
      <c r="BZ187" s="419">
        <v>53.408997020000001</v>
      </c>
      <c r="CA187" s="419"/>
      <c r="CB187" s="418">
        <v>44023</v>
      </c>
      <c r="CC187" s="419">
        <v>64.008808529999996</v>
      </c>
      <c r="CD187" s="419"/>
      <c r="CE187" s="418">
        <v>44018</v>
      </c>
      <c r="CF187" s="419">
        <v>41.039496819999997</v>
      </c>
      <c r="CG187" s="419"/>
      <c r="CH187" s="418">
        <v>44022</v>
      </c>
      <c r="CI187" s="419">
        <v>47.351366120000002</v>
      </c>
      <c r="CJ187" s="419"/>
      <c r="CK187" s="418">
        <v>44018</v>
      </c>
      <c r="CL187" s="419">
        <v>70.711382479999997</v>
      </c>
      <c r="CM187" s="419"/>
      <c r="CN187" s="418">
        <v>44012</v>
      </c>
      <c r="CO187" s="419">
        <v>75.146888009999998</v>
      </c>
      <c r="CP187" s="419"/>
      <c r="CQ187" s="418">
        <v>44019</v>
      </c>
      <c r="CR187" s="419">
        <v>70.430829439999997</v>
      </c>
      <c r="CS187" s="419"/>
      <c r="CT187" s="418">
        <v>44020</v>
      </c>
      <c r="CU187" s="419">
        <v>66.257284100000007</v>
      </c>
      <c r="CV187" s="419"/>
      <c r="CW187" s="418">
        <v>44015</v>
      </c>
      <c r="CX187" s="419">
        <v>81.189679769999998</v>
      </c>
      <c r="CY187" s="419"/>
      <c r="CZ187" s="418">
        <v>44020</v>
      </c>
      <c r="DA187" s="419">
        <v>52.634422280000003</v>
      </c>
      <c r="DB187" s="419"/>
      <c r="DC187" s="418">
        <v>44022</v>
      </c>
      <c r="DD187" s="419">
        <v>49.269585620000001</v>
      </c>
      <c r="DE187" s="419"/>
      <c r="DF187" s="418">
        <v>44023</v>
      </c>
      <c r="DG187" s="419">
        <v>56.794726490000002</v>
      </c>
      <c r="DH187" s="419"/>
      <c r="DI187" s="418">
        <v>44017</v>
      </c>
      <c r="DJ187" s="419">
        <v>72.616489659999999</v>
      </c>
      <c r="DK187" s="419"/>
      <c r="DL187" s="418">
        <v>44019</v>
      </c>
      <c r="DM187" s="419">
        <v>75.980064900000002</v>
      </c>
      <c r="DN187" s="419"/>
      <c r="DO187" s="418">
        <v>44022</v>
      </c>
      <c r="DP187" s="419">
        <v>39.35463223</v>
      </c>
      <c r="DQ187" s="419"/>
      <c r="DR187" s="418">
        <v>44022</v>
      </c>
      <c r="DS187" s="419">
        <v>35.421416069999999</v>
      </c>
      <c r="DT187" s="419"/>
      <c r="DU187" s="418">
        <v>44024</v>
      </c>
      <c r="DV187" s="419">
        <v>47.436871500000002</v>
      </c>
      <c r="DW187" s="419"/>
      <c r="DX187" s="418">
        <v>44021</v>
      </c>
      <c r="DY187" s="419">
        <v>65.301991479999998</v>
      </c>
      <c r="DZ187" s="419"/>
      <c r="EA187" s="418">
        <v>44022</v>
      </c>
      <c r="EB187" s="419">
        <v>60.109347479999997</v>
      </c>
      <c r="EC187" s="419"/>
      <c r="ED187" s="418">
        <v>44020</v>
      </c>
      <c r="EE187" s="419">
        <v>60.761106480000002</v>
      </c>
      <c r="EF187" s="419"/>
      <c r="EG187" s="418">
        <v>44018</v>
      </c>
      <c r="EH187" s="419">
        <v>74.666252180000001</v>
      </c>
      <c r="EI187" s="419"/>
      <c r="EJ187" s="418">
        <v>44024</v>
      </c>
      <c r="EK187" s="419">
        <v>58.571613489999997</v>
      </c>
      <c r="EL187" s="419"/>
      <c r="EM187" s="418">
        <v>44020</v>
      </c>
      <c r="EN187" s="419">
        <v>68.527608599999994</v>
      </c>
      <c r="EO187" s="419"/>
      <c r="EP187" s="418">
        <v>44015</v>
      </c>
      <c r="EQ187" s="419">
        <v>64.203488870000001</v>
      </c>
      <c r="ER187" s="419"/>
      <c r="ES187" s="418">
        <v>44022</v>
      </c>
      <c r="ET187" s="419">
        <v>36.093630230000002</v>
      </c>
      <c r="EU187" s="9"/>
      <c r="EV187" s="9"/>
    </row>
    <row r="188" spans="2:152">
      <c r="B188" s="418">
        <v>44019</v>
      </c>
      <c r="C188" s="419">
        <v>50.455485240000002</v>
      </c>
      <c r="D188" s="419"/>
      <c r="E188" s="418">
        <v>44026</v>
      </c>
      <c r="F188" s="419">
        <v>57.88811879</v>
      </c>
      <c r="G188" s="419"/>
      <c r="H188" s="418">
        <v>44032</v>
      </c>
      <c r="I188" s="419">
        <v>62.583296560000001</v>
      </c>
      <c r="J188" s="419"/>
      <c r="K188" s="418">
        <v>44004</v>
      </c>
      <c r="L188" s="419">
        <v>45.431348640000003</v>
      </c>
      <c r="M188" s="419"/>
      <c r="N188" s="418">
        <v>44028</v>
      </c>
      <c r="O188" s="419">
        <v>74.495170979999997</v>
      </c>
      <c r="P188" s="419"/>
      <c r="Q188" s="418">
        <v>44019</v>
      </c>
      <c r="R188" s="419">
        <v>64.975351700000004</v>
      </c>
      <c r="S188" s="419"/>
      <c r="T188" s="418">
        <v>44032</v>
      </c>
      <c r="U188" s="419">
        <v>80.147660920000007</v>
      </c>
      <c r="V188" s="419"/>
      <c r="W188" s="418">
        <v>44002</v>
      </c>
      <c r="X188" s="419">
        <v>67.792278139999993</v>
      </c>
      <c r="Y188" s="419"/>
      <c r="Z188" s="418">
        <v>44004</v>
      </c>
      <c r="AA188" s="419">
        <v>53.583216929999999</v>
      </c>
      <c r="AB188" s="419"/>
      <c r="AC188" s="418">
        <v>44008</v>
      </c>
      <c r="AD188" s="419">
        <v>56.096224079999999</v>
      </c>
      <c r="AE188" s="419"/>
      <c r="AF188" s="418">
        <v>44001</v>
      </c>
      <c r="AG188" s="419">
        <v>64.489235089999994</v>
      </c>
      <c r="AH188" s="419"/>
      <c r="AI188" s="418">
        <v>44008</v>
      </c>
      <c r="AJ188" s="419">
        <v>37.370347379999998</v>
      </c>
      <c r="AK188" s="419"/>
      <c r="AL188" s="418">
        <v>43999</v>
      </c>
      <c r="AM188" s="419">
        <v>80.511927889999996</v>
      </c>
      <c r="AN188" s="419"/>
      <c r="AO188" s="418">
        <v>44003</v>
      </c>
      <c r="AP188" s="419">
        <v>51.075875549999999</v>
      </c>
      <c r="AQ188" s="419"/>
      <c r="AR188" s="418">
        <v>44008</v>
      </c>
      <c r="AS188" s="419">
        <v>43.848423080000003</v>
      </c>
      <c r="AT188" s="419"/>
      <c r="AU188" s="418">
        <v>44009</v>
      </c>
      <c r="AV188" s="419">
        <v>64.62046823</v>
      </c>
      <c r="AW188" s="419"/>
      <c r="AX188" s="418">
        <v>44007</v>
      </c>
      <c r="AY188" s="419">
        <v>46.082496990000003</v>
      </c>
      <c r="AZ188" s="419"/>
      <c r="BA188" s="418">
        <v>44006</v>
      </c>
      <c r="BB188" s="419">
        <v>46.771087139999999</v>
      </c>
      <c r="BC188" s="419"/>
      <c r="BD188" s="418">
        <v>44005</v>
      </c>
      <c r="BE188" s="419">
        <v>72.630496199999996</v>
      </c>
      <c r="BF188" s="419"/>
      <c r="BG188" s="418">
        <v>44004</v>
      </c>
      <c r="BH188" s="419">
        <v>67.865876650000004</v>
      </c>
      <c r="BI188" s="419"/>
      <c r="BJ188" s="418">
        <v>44001</v>
      </c>
      <c r="BK188" s="419">
        <v>68.42779401</v>
      </c>
      <c r="BL188" s="419"/>
      <c r="BM188" s="418">
        <v>44002</v>
      </c>
      <c r="BN188" s="419">
        <v>63.524587949999997</v>
      </c>
      <c r="BO188" s="419"/>
      <c r="BP188" s="418">
        <v>44008</v>
      </c>
      <c r="BQ188" s="419">
        <v>56.88398359</v>
      </c>
      <c r="BR188" s="419"/>
      <c r="BS188" s="418">
        <v>44007</v>
      </c>
      <c r="BT188" s="419">
        <v>51.496755090000001</v>
      </c>
      <c r="BU188" s="419"/>
      <c r="BV188" s="418">
        <v>44007</v>
      </c>
      <c r="BW188" s="419">
        <v>32.4757897</v>
      </c>
      <c r="BX188" s="419"/>
      <c r="BY188" s="418">
        <v>44020</v>
      </c>
      <c r="BZ188" s="419">
        <v>53.575441980000001</v>
      </c>
      <c r="CA188" s="419"/>
      <c r="CB188" s="418">
        <v>44024</v>
      </c>
      <c r="CC188" s="419">
        <v>64.173419469999999</v>
      </c>
      <c r="CD188" s="419"/>
      <c r="CE188" s="418">
        <v>44019</v>
      </c>
      <c r="CF188" s="419">
        <v>41.040332329999998</v>
      </c>
      <c r="CG188" s="419"/>
      <c r="CH188" s="418">
        <v>44023</v>
      </c>
      <c r="CI188" s="419">
        <v>47.51764249</v>
      </c>
      <c r="CJ188" s="419"/>
      <c r="CK188" s="418">
        <v>44019</v>
      </c>
      <c r="CL188" s="419">
        <v>71.623411829999995</v>
      </c>
      <c r="CM188" s="419"/>
      <c r="CN188" s="418">
        <v>44013</v>
      </c>
      <c r="CO188" s="419">
        <v>74.648335549999999</v>
      </c>
      <c r="CP188" s="419"/>
      <c r="CQ188" s="418">
        <v>44020</v>
      </c>
      <c r="CR188" s="419">
        <v>70.625469510000002</v>
      </c>
      <c r="CS188" s="419"/>
      <c r="CT188" s="418">
        <v>44021</v>
      </c>
      <c r="CU188" s="419">
        <v>66.450626560000003</v>
      </c>
      <c r="CV188" s="419"/>
      <c r="CW188" s="418">
        <v>44016</v>
      </c>
      <c r="CX188" s="419">
        <v>80.828609240000006</v>
      </c>
      <c r="CY188" s="419"/>
      <c r="CZ188" s="418">
        <v>44021</v>
      </c>
      <c r="DA188" s="419">
        <v>53.105968660000002</v>
      </c>
      <c r="DB188" s="419"/>
      <c r="DC188" s="418">
        <v>44023</v>
      </c>
      <c r="DD188" s="419">
        <v>49.656731809999997</v>
      </c>
      <c r="DE188" s="419"/>
      <c r="DF188" s="418">
        <v>44024</v>
      </c>
      <c r="DG188" s="419">
        <v>57.487544679999999</v>
      </c>
      <c r="DH188" s="419"/>
      <c r="DI188" s="418">
        <v>44018</v>
      </c>
      <c r="DJ188" s="419">
        <v>73.253578009999998</v>
      </c>
      <c r="DK188" s="419"/>
      <c r="DL188" s="418">
        <v>44020</v>
      </c>
      <c r="DM188" s="419">
        <v>76.672497120000003</v>
      </c>
      <c r="DN188" s="419"/>
      <c r="DO188" s="418">
        <v>44023</v>
      </c>
      <c r="DP188" s="419">
        <v>39.74159332</v>
      </c>
      <c r="DQ188" s="419"/>
      <c r="DR188" s="418">
        <v>44023</v>
      </c>
      <c r="DS188" s="419">
        <v>35.531380919999997</v>
      </c>
      <c r="DT188" s="419"/>
      <c r="DU188" s="418">
        <v>44025</v>
      </c>
      <c r="DV188" s="419">
        <v>48.05144679</v>
      </c>
      <c r="DW188" s="419"/>
      <c r="DX188" s="418">
        <v>44022</v>
      </c>
      <c r="DY188" s="419">
        <v>65.776196319999997</v>
      </c>
      <c r="DZ188" s="419"/>
      <c r="EA188" s="418">
        <v>44023</v>
      </c>
      <c r="EB188" s="419">
        <v>60.275421059999999</v>
      </c>
      <c r="EC188" s="419"/>
      <c r="ED188" s="418">
        <v>44021</v>
      </c>
      <c r="EE188" s="419">
        <v>61.647490269999999</v>
      </c>
      <c r="EF188" s="419"/>
      <c r="EG188" s="418">
        <v>44019</v>
      </c>
      <c r="EH188" s="419">
        <v>75.552635969999997</v>
      </c>
      <c r="EI188" s="419"/>
      <c r="EJ188" s="418">
        <v>44025</v>
      </c>
      <c r="EK188" s="419">
        <v>59.070660269999998</v>
      </c>
      <c r="EL188" s="419"/>
      <c r="EM188" s="418">
        <v>44021</v>
      </c>
      <c r="EN188" s="419">
        <v>68.976855290000003</v>
      </c>
      <c r="EO188" s="419"/>
      <c r="EP188" s="418">
        <v>44016</v>
      </c>
      <c r="EQ188" s="419">
        <v>64.257902709999996</v>
      </c>
      <c r="ER188" s="419"/>
      <c r="ES188" s="418">
        <v>44023</v>
      </c>
      <c r="ET188" s="419">
        <v>36.340249999999997</v>
      </c>
      <c r="EU188" s="9"/>
      <c r="EV188" s="9"/>
    </row>
    <row r="189" spans="2:152">
      <c r="B189" s="418">
        <v>44020</v>
      </c>
      <c r="C189" s="419">
        <v>51.653098550000003</v>
      </c>
      <c r="D189" s="419"/>
      <c r="E189" s="418">
        <v>44027</v>
      </c>
      <c r="F189" s="419">
        <v>58.547567630000003</v>
      </c>
      <c r="G189" s="419"/>
      <c r="H189" s="418">
        <v>44033</v>
      </c>
      <c r="I189" s="419">
        <v>63.20450408</v>
      </c>
      <c r="J189" s="419"/>
      <c r="K189" s="418">
        <v>44004</v>
      </c>
      <c r="L189" s="419">
        <v>46.8570122</v>
      </c>
      <c r="M189" s="419"/>
      <c r="N189" s="418">
        <v>44029</v>
      </c>
      <c r="O189" s="419">
        <v>74.95067358</v>
      </c>
      <c r="P189" s="419"/>
      <c r="Q189" s="418">
        <v>44020</v>
      </c>
      <c r="R189" s="419">
        <v>64.975351700000004</v>
      </c>
      <c r="S189" s="419"/>
      <c r="T189" s="418">
        <v>44033</v>
      </c>
      <c r="U189" s="419">
        <v>79.992755729999999</v>
      </c>
      <c r="V189" s="419"/>
      <c r="W189" s="418">
        <v>44003</v>
      </c>
      <c r="X189" s="419">
        <v>68.177208370000002</v>
      </c>
      <c r="Y189" s="419"/>
      <c r="Z189" s="418">
        <v>44005</v>
      </c>
      <c r="AA189" s="419">
        <v>54.202455999999998</v>
      </c>
      <c r="AB189" s="419"/>
      <c r="AC189" s="418">
        <v>44009</v>
      </c>
      <c r="AD189" s="419">
        <v>56.286737459999998</v>
      </c>
      <c r="AE189" s="419"/>
      <c r="AF189" s="418">
        <v>44002</v>
      </c>
      <c r="AG189" s="419">
        <v>64.721475190000007</v>
      </c>
      <c r="AH189" s="419"/>
      <c r="AI189" s="418">
        <v>44009</v>
      </c>
      <c r="AJ189" s="419">
        <v>38.631903360000003</v>
      </c>
      <c r="AK189" s="419"/>
      <c r="AL189" s="418">
        <v>44000</v>
      </c>
      <c r="AM189" s="419">
        <v>80.674019150000007</v>
      </c>
      <c r="AN189" s="419"/>
      <c r="AO189" s="418">
        <v>44004</v>
      </c>
      <c r="AP189" s="419">
        <v>51.229094070000002</v>
      </c>
      <c r="AQ189" s="419"/>
      <c r="AR189" s="418">
        <v>44009</v>
      </c>
      <c r="AS189" s="419">
        <v>44.155807690000003</v>
      </c>
      <c r="AT189" s="419"/>
      <c r="AU189" s="418">
        <v>44010</v>
      </c>
      <c r="AV189" s="419">
        <v>64.928387420000007</v>
      </c>
      <c r="AW189" s="419"/>
      <c r="AX189" s="418">
        <v>44008</v>
      </c>
      <c r="AY189" s="419">
        <v>46.390705730000001</v>
      </c>
      <c r="AZ189" s="419"/>
      <c r="BA189" s="418">
        <v>44007</v>
      </c>
      <c r="BB189" s="419">
        <v>46.964531119999997</v>
      </c>
      <c r="BC189" s="419"/>
      <c r="BD189" s="418">
        <v>44006</v>
      </c>
      <c r="BE189" s="419">
        <v>71.976239359999994</v>
      </c>
      <c r="BF189" s="419"/>
      <c r="BG189" s="418">
        <v>44005</v>
      </c>
      <c r="BH189" s="419">
        <v>68.289944939999998</v>
      </c>
      <c r="BI189" s="419"/>
      <c r="BJ189" s="418">
        <v>44001</v>
      </c>
      <c r="BK189" s="419">
        <v>67.796935930000004</v>
      </c>
      <c r="BL189" s="419"/>
      <c r="BM189" s="418">
        <v>44002</v>
      </c>
      <c r="BN189" s="419">
        <v>64.448963860000006</v>
      </c>
      <c r="BO189" s="419"/>
      <c r="BP189" s="418">
        <v>44009</v>
      </c>
      <c r="BQ189" s="419">
        <v>57.190425070000003</v>
      </c>
      <c r="BR189" s="419"/>
      <c r="BS189" s="418">
        <v>44008</v>
      </c>
      <c r="BT189" s="419">
        <v>51.767129490000002</v>
      </c>
      <c r="BU189" s="419"/>
      <c r="BV189" s="418">
        <v>44008</v>
      </c>
      <c r="BW189" s="419">
        <v>31.898441200000001</v>
      </c>
      <c r="BX189" s="419"/>
      <c r="BY189" s="418">
        <v>44021</v>
      </c>
      <c r="BZ189" s="419">
        <v>53.797368599999999</v>
      </c>
      <c r="CA189" s="419"/>
      <c r="CB189" s="418">
        <v>44025</v>
      </c>
      <c r="CC189" s="419">
        <v>64.476594050000003</v>
      </c>
      <c r="CD189" s="419"/>
      <c r="CE189" s="418">
        <v>44020</v>
      </c>
      <c r="CF189" s="419">
        <v>41.041167829999999</v>
      </c>
      <c r="CG189" s="419"/>
      <c r="CH189" s="418">
        <v>44024</v>
      </c>
      <c r="CI189" s="419">
        <v>47.794769770000002</v>
      </c>
      <c r="CJ189" s="419"/>
      <c r="CK189" s="418">
        <v>44020</v>
      </c>
      <c r="CL189" s="419">
        <v>72.452303009999994</v>
      </c>
      <c r="CM189" s="419"/>
      <c r="CN189" s="418">
        <v>44014</v>
      </c>
      <c r="CO189" s="419">
        <v>74.149783080000006</v>
      </c>
      <c r="CP189" s="419"/>
      <c r="CQ189" s="418">
        <v>44021</v>
      </c>
      <c r="CR189" s="419">
        <v>70.792303849999996</v>
      </c>
      <c r="CS189" s="419"/>
      <c r="CT189" s="418">
        <v>44022</v>
      </c>
      <c r="CU189" s="419">
        <v>66.616348669999994</v>
      </c>
      <c r="CV189" s="419"/>
      <c r="CW189" s="418">
        <v>44017</v>
      </c>
      <c r="CX189" s="419">
        <v>80.523088029999997</v>
      </c>
      <c r="CY189" s="419"/>
      <c r="CZ189" s="418">
        <v>44022</v>
      </c>
      <c r="DA189" s="419">
        <v>53.466726039999998</v>
      </c>
      <c r="DB189" s="419"/>
      <c r="DC189" s="418">
        <v>44024</v>
      </c>
      <c r="DD189" s="419">
        <v>50.04387801</v>
      </c>
      <c r="DE189" s="419"/>
      <c r="DF189" s="418">
        <v>44025</v>
      </c>
      <c r="DG189" s="419">
        <v>57.903235600000002</v>
      </c>
      <c r="DH189" s="419"/>
      <c r="DI189" s="418">
        <v>44019</v>
      </c>
      <c r="DJ189" s="419">
        <v>73.890666359999997</v>
      </c>
      <c r="DK189" s="419"/>
      <c r="DL189" s="418">
        <v>44021</v>
      </c>
      <c r="DM189" s="419">
        <v>77.392626640000003</v>
      </c>
      <c r="DN189" s="419"/>
      <c r="DO189" s="418">
        <v>44024</v>
      </c>
      <c r="DP189" s="419">
        <v>40.211652890000003</v>
      </c>
      <c r="DQ189" s="419"/>
      <c r="DR189" s="418">
        <v>44024</v>
      </c>
      <c r="DS189" s="419">
        <v>35.862942089999997</v>
      </c>
      <c r="DT189" s="419"/>
      <c r="DU189" s="418">
        <v>44026</v>
      </c>
      <c r="DV189" s="419">
        <v>48.86103542</v>
      </c>
      <c r="DW189" s="419"/>
      <c r="DX189" s="418">
        <v>44023</v>
      </c>
      <c r="DY189" s="419">
        <v>66.250401159999996</v>
      </c>
      <c r="DZ189" s="419"/>
      <c r="EA189" s="418">
        <v>44024</v>
      </c>
      <c r="EB189" s="419">
        <v>60.524119630000001</v>
      </c>
      <c r="EC189" s="419"/>
      <c r="ED189" s="418">
        <v>44022</v>
      </c>
      <c r="EE189" s="419">
        <v>62.561573559999999</v>
      </c>
      <c r="EF189" s="419"/>
      <c r="EG189" s="418">
        <v>44020</v>
      </c>
      <c r="EH189" s="419">
        <v>76.328221780000007</v>
      </c>
      <c r="EI189" s="419"/>
      <c r="EJ189" s="418">
        <v>44026</v>
      </c>
      <c r="EK189" s="419">
        <v>59.625079599999999</v>
      </c>
      <c r="EL189" s="419"/>
      <c r="EM189" s="418">
        <v>44022</v>
      </c>
      <c r="EN189" s="419">
        <v>69.575850869999996</v>
      </c>
      <c r="EO189" s="419"/>
      <c r="EP189" s="418">
        <v>44017</v>
      </c>
      <c r="EQ189" s="419">
        <v>64.671381740000001</v>
      </c>
      <c r="ER189" s="419"/>
      <c r="ES189" s="418">
        <v>44024</v>
      </c>
      <c r="ET189" s="419">
        <v>36.559315040000001</v>
      </c>
      <c r="EU189" s="9"/>
      <c r="EV189" s="9"/>
    </row>
    <row r="190" spans="2:152">
      <c r="B190" s="418">
        <v>44021</v>
      </c>
      <c r="C190" s="419">
        <v>53.045219830000001</v>
      </c>
      <c r="D190" s="419"/>
      <c r="E190" s="418">
        <v>44028</v>
      </c>
      <c r="F190" s="419">
        <v>59.154493989999999</v>
      </c>
      <c r="G190" s="419"/>
      <c r="H190" s="418">
        <v>44034</v>
      </c>
      <c r="I190" s="419">
        <v>63.750413719999997</v>
      </c>
      <c r="J190" s="419"/>
      <c r="K190" s="418">
        <v>44005</v>
      </c>
      <c r="L190" s="419">
        <v>48.269512200000001</v>
      </c>
      <c r="M190" s="419"/>
      <c r="N190" s="418">
        <v>44030</v>
      </c>
      <c r="O190" s="419">
        <v>75.488994820000002</v>
      </c>
      <c r="P190" s="419"/>
      <c r="Q190" s="418">
        <v>44021</v>
      </c>
      <c r="R190" s="419">
        <v>64.757702129999998</v>
      </c>
      <c r="S190" s="419"/>
      <c r="T190" s="418">
        <v>44034</v>
      </c>
      <c r="U190" s="419">
        <v>79.807090939999995</v>
      </c>
      <c r="V190" s="419"/>
      <c r="W190" s="418">
        <v>44004</v>
      </c>
      <c r="X190" s="419">
        <v>68.639302549999996</v>
      </c>
      <c r="Y190" s="419"/>
      <c r="Z190" s="418">
        <v>44005</v>
      </c>
      <c r="AA190" s="419">
        <v>54.930972539999999</v>
      </c>
      <c r="AB190" s="419"/>
      <c r="AC190" s="418">
        <v>44010</v>
      </c>
      <c r="AD190" s="419">
        <v>56.477250840000004</v>
      </c>
      <c r="AE190" s="419"/>
      <c r="AF190" s="418">
        <v>44003</v>
      </c>
      <c r="AG190" s="419">
        <v>64.876657440000002</v>
      </c>
      <c r="AH190" s="419"/>
      <c r="AI190" s="418">
        <v>44010</v>
      </c>
      <c r="AJ190" s="419">
        <v>39.764729129999999</v>
      </c>
      <c r="AK190" s="419"/>
      <c r="AL190" s="418">
        <v>44001</v>
      </c>
      <c r="AM190" s="419">
        <v>80.863125629999999</v>
      </c>
      <c r="AN190" s="419"/>
      <c r="AO190" s="418">
        <v>44005</v>
      </c>
      <c r="AP190" s="419">
        <v>51.112883289999999</v>
      </c>
      <c r="AQ190" s="419"/>
      <c r="AR190" s="418">
        <v>44009</v>
      </c>
      <c r="AS190" s="419">
        <v>44.540038459999998</v>
      </c>
      <c r="AT190" s="419"/>
      <c r="AU190" s="418">
        <v>44011</v>
      </c>
      <c r="AV190" s="419">
        <v>65.313286419999997</v>
      </c>
      <c r="AW190" s="419"/>
      <c r="AX190" s="418">
        <v>44009</v>
      </c>
      <c r="AY190" s="419">
        <v>46.776152439999997</v>
      </c>
      <c r="AZ190" s="419"/>
      <c r="BA190" s="418">
        <v>44008</v>
      </c>
      <c r="BB190" s="419">
        <v>47.157975100000002</v>
      </c>
      <c r="BC190" s="419"/>
      <c r="BD190" s="418">
        <v>44007</v>
      </c>
      <c r="BE190" s="419">
        <v>71.360405589999999</v>
      </c>
      <c r="BF190" s="419"/>
      <c r="BG190" s="418">
        <v>44006</v>
      </c>
      <c r="BH190" s="419">
        <v>68.829870650000004</v>
      </c>
      <c r="BI190" s="419"/>
      <c r="BJ190" s="418">
        <v>44002</v>
      </c>
      <c r="BK190" s="419">
        <v>67.196305499999994</v>
      </c>
      <c r="BL190" s="419"/>
      <c r="BM190" s="418">
        <v>44003</v>
      </c>
      <c r="BN190" s="419">
        <v>65.250089639999999</v>
      </c>
      <c r="BO190" s="419"/>
      <c r="BP190" s="418">
        <v>44010</v>
      </c>
      <c r="BQ190" s="419">
        <v>57.49686655</v>
      </c>
      <c r="BR190" s="419"/>
      <c r="BS190" s="418">
        <v>44009</v>
      </c>
      <c r="BT190" s="419">
        <v>52.037503890000004</v>
      </c>
      <c r="BU190" s="419"/>
      <c r="BV190" s="418">
        <v>44009</v>
      </c>
      <c r="BW190" s="419">
        <v>31.398072509999999</v>
      </c>
      <c r="BX190" s="419"/>
      <c r="BY190" s="418">
        <v>44022</v>
      </c>
      <c r="BZ190" s="419">
        <v>53.9083319</v>
      </c>
      <c r="CA190" s="419"/>
      <c r="CB190" s="418">
        <v>44026</v>
      </c>
      <c r="CC190" s="419">
        <v>64.558066800000006</v>
      </c>
      <c r="CD190" s="419"/>
      <c r="CE190" s="418">
        <v>44021</v>
      </c>
      <c r="CF190" s="419">
        <v>41.236643010000002</v>
      </c>
      <c r="CG190" s="419"/>
      <c r="CH190" s="418">
        <v>44025</v>
      </c>
      <c r="CI190" s="419">
        <v>48.210460679999997</v>
      </c>
      <c r="CJ190" s="419"/>
      <c r="CK190" s="418">
        <v>44021</v>
      </c>
      <c r="CL190" s="419">
        <v>73.170343270000004</v>
      </c>
      <c r="CM190" s="419"/>
      <c r="CN190" s="418">
        <v>44015</v>
      </c>
      <c r="CO190" s="419">
        <v>73.789906149999993</v>
      </c>
      <c r="CP190" s="419"/>
      <c r="CQ190" s="418">
        <v>44022</v>
      </c>
      <c r="CR190" s="419">
        <v>71.042555359999994</v>
      </c>
      <c r="CS190" s="419"/>
      <c r="CT190" s="418">
        <v>44023</v>
      </c>
      <c r="CU190" s="419">
        <v>66.837311490000005</v>
      </c>
      <c r="CV190" s="419"/>
      <c r="CW190" s="418">
        <v>44018</v>
      </c>
      <c r="CX190" s="419">
        <v>80.273116130000005</v>
      </c>
      <c r="CY190" s="419"/>
      <c r="CZ190" s="418">
        <v>44023</v>
      </c>
      <c r="DA190" s="419">
        <v>54.021364169999998</v>
      </c>
      <c r="DB190" s="419"/>
      <c r="DC190" s="418">
        <v>44025</v>
      </c>
      <c r="DD190" s="419">
        <v>50.458736879999996</v>
      </c>
      <c r="DE190" s="419"/>
      <c r="DF190" s="418">
        <v>44026</v>
      </c>
      <c r="DG190" s="419">
        <v>57.986373780000001</v>
      </c>
      <c r="DH190" s="419"/>
      <c r="DI190" s="418">
        <v>44020</v>
      </c>
      <c r="DJ190" s="419">
        <v>74.61085319</v>
      </c>
      <c r="DK190" s="419"/>
      <c r="DL190" s="418">
        <v>44022</v>
      </c>
      <c r="DM190" s="419">
        <v>77.918875130000004</v>
      </c>
      <c r="DN190" s="419"/>
      <c r="DO190" s="418">
        <v>44025</v>
      </c>
      <c r="DP190" s="419">
        <v>40.73711145</v>
      </c>
      <c r="DQ190" s="419"/>
      <c r="DR190" s="418">
        <v>44025</v>
      </c>
      <c r="DS190" s="419">
        <v>36.30530143</v>
      </c>
      <c r="DT190" s="419"/>
      <c r="DU190" s="418">
        <v>44027</v>
      </c>
      <c r="DV190" s="419">
        <v>49.78206024</v>
      </c>
      <c r="DW190" s="419"/>
      <c r="DX190" s="418">
        <v>44024</v>
      </c>
      <c r="DY190" s="419">
        <v>66.799480439999996</v>
      </c>
      <c r="DZ190" s="419"/>
      <c r="EA190" s="418">
        <v>44025</v>
      </c>
      <c r="EB190" s="419">
        <v>60.717734880000002</v>
      </c>
      <c r="EC190" s="419"/>
      <c r="ED190" s="418">
        <v>44024</v>
      </c>
      <c r="EE190" s="419">
        <v>63.558755320000003</v>
      </c>
      <c r="EF190" s="419"/>
      <c r="EG190" s="418">
        <v>44021</v>
      </c>
      <c r="EH190" s="419">
        <v>77.048408609999996</v>
      </c>
      <c r="EI190" s="419"/>
      <c r="EJ190" s="418">
        <v>44027</v>
      </c>
      <c r="EK190" s="419">
        <v>59.958008749999998</v>
      </c>
      <c r="EL190" s="419"/>
      <c r="EM190" s="418">
        <v>44023</v>
      </c>
      <c r="EN190" s="419">
        <v>70.174846459999998</v>
      </c>
      <c r="EO190" s="419"/>
      <c r="EP190" s="418">
        <v>44018</v>
      </c>
      <c r="EQ190" s="419">
        <v>64.75341598</v>
      </c>
      <c r="ER190" s="419"/>
      <c r="ES190" s="418">
        <v>44025</v>
      </c>
      <c r="ET190" s="419">
        <v>36.778380069999997</v>
      </c>
      <c r="EU190" s="9"/>
      <c r="EV190" s="9"/>
    </row>
    <row r="191" spans="2:152">
      <c r="B191" s="418">
        <v>44022</v>
      </c>
      <c r="C191" s="419">
        <v>54.349919389999997</v>
      </c>
      <c r="D191" s="419"/>
      <c r="E191" s="418">
        <v>44029</v>
      </c>
      <c r="F191" s="419">
        <v>59.66804707</v>
      </c>
      <c r="G191" s="419"/>
      <c r="H191" s="418">
        <v>44035</v>
      </c>
      <c r="I191" s="419">
        <v>64.177101719999996</v>
      </c>
      <c r="J191" s="419"/>
      <c r="K191" s="418">
        <v>44005</v>
      </c>
      <c r="L191" s="419">
        <v>49.500609760000003</v>
      </c>
      <c r="M191" s="419"/>
      <c r="N191" s="418">
        <v>44031</v>
      </c>
      <c r="O191" s="419">
        <v>76.068725389999997</v>
      </c>
      <c r="P191" s="419"/>
      <c r="Q191" s="418">
        <v>44022</v>
      </c>
      <c r="R191" s="419">
        <v>64.365932909999998</v>
      </c>
      <c r="S191" s="419"/>
      <c r="T191" s="418">
        <v>44035</v>
      </c>
      <c r="U191" s="419">
        <v>79.621426159999999</v>
      </c>
      <c r="V191" s="419"/>
      <c r="W191" s="418">
        <v>44005</v>
      </c>
      <c r="X191" s="419">
        <v>69.101396730000005</v>
      </c>
      <c r="Y191" s="419"/>
      <c r="Z191" s="418">
        <v>44006</v>
      </c>
      <c r="AA191" s="419">
        <v>55.586637439999997</v>
      </c>
      <c r="AB191" s="419"/>
      <c r="AC191" s="418">
        <v>44011</v>
      </c>
      <c r="AD191" s="419">
        <v>56.436590670000001</v>
      </c>
      <c r="AE191" s="419"/>
      <c r="AF191" s="418">
        <v>44004</v>
      </c>
      <c r="AG191" s="419">
        <v>65.070368610000003</v>
      </c>
      <c r="AH191" s="419"/>
      <c r="AI191" s="418">
        <v>44011</v>
      </c>
      <c r="AJ191" s="419">
        <v>40.743078660000002</v>
      </c>
      <c r="AK191" s="419"/>
      <c r="AL191" s="418">
        <v>44001</v>
      </c>
      <c r="AM191" s="419">
        <v>81.025216900000004</v>
      </c>
      <c r="AN191" s="419"/>
      <c r="AO191" s="418">
        <v>44005</v>
      </c>
      <c r="AP191" s="419">
        <v>50.842712910000003</v>
      </c>
      <c r="AQ191" s="419"/>
      <c r="AR191" s="418">
        <v>44010</v>
      </c>
      <c r="AS191" s="419">
        <v>44.847423079999999</v>
      </c>
      <c r="AT191" s="419"/>
      <c r="AU191" s="418">
        <v>44012</v>
      </c>
      <c r="AV191" s="419">
        <v>65.621205619999998</v>
      </c>
      <c r="AW191" s="419"/>
      <c r="AX191" s="418">
        <v>44009</v>
      </c>
      <c r="AY191" s="419">
        <v>47.084361180000002</v>
      </c>
      <c r="AZ191" s="419"/>
      <c r="BA191" s="418">
        <v>44009</v>
      </c>
      <c r="BB191" s="419">
        <v>47.467485480000001</v>
      </c>
      <c r="BC191" s="419"/>
      <c r="BD191" s="418">
        <v>44007</v>
      </c>
      <c r="BE191" s="419">
        <v>70.859841059999994</v>
      </c>
      <c r="BF191" s="419"/>
      <c r="BG191" s="418">
        <v>44007</v>
      </c>
      <c r="BH191" s="419">
        <v>69.331177210000007</v>
      </c>
      <c r="BI191" s="419"/>
      <c r="BJ191" s="418">
        <v>44002</v>
      </c>
      <c r="BK191" s="419">
        <v>66.488585580000006</v>
      </c>
      <c r="BL191" s="419"/>
      <c r="BM191" s="418">
        <v>44004</v>
      </c>
      <c r="BN191" s="419">
        <v>66.220684340000005</v>
      </c>
      <c r="BO191" s="419"/>
      <c r="BP191" s="418">
        <v>44010</v>
      </c>
      <c r="BQ191" s="419">
        <v>57.88028783</v>
      </c>
      <c r="BR191" s="419"/>
      <c r="BS191" s="418">
        <v>44010</v>
      </c>
      <c r="BT191" s="419">
        <v>52.307878289999998</v>
      </c>
      <c r="BU191" s="419"/>
      <c r="BV191" s="418">
        <v>44010</v>
      </c>
      <c r="BW191" s="419">
        <v>31.05166341</v>
      </c>
      <c r="BX191" s="419"/>
      <c r="BY191" s="418">
        <v>44023</v>
      </c>
      <c r="BZ191" s="419">
        <v>54.07477686</v>
      </c>
      <c r="CA191" s="419"/>
      <c r="CB191" s="418">
        <v>44027</v>
      </c>
      <c r="CC191" s="419">
        <v>64.556401379999997</v>
      </c>
      <c r="CD191" s="419"/>
      <c r="CE191" s="418">
        <v>44023</v>
      </c>
      <c r="CF191" s="419">
        <v>41.320895520000001</v>
      </c>
      <c r="CG191" s="419"/>
      <c r="CH191" s="418">
        <v>44026</v>
      </c>
      <c r="CI191" s="419">
        <v>48.737002510000003</v>
      </c>
      <c r="CJ191" s="419"/>
      <c r="CK191" s="418">
        <v>44022</v>
      </c>
      <c r="CL191" s="419">
        <v>73.777532620000002</v>
      </c>
      <c r="CM191" s="419"/>
      <c r="CN191" s="418">
        <v>44017</v>
      </c>
      <c r="CO191" s="419">
        <v>73.40229411</v>
      </c>
      <c r="CP191" s="419"/>
      <c r="CQ191" s="418">
        <v>44023</v>
      </c>
      <c r="CR191" s="419">
        <v>71.23719543</v>
      </c>
      <c r="CS191" s="419"/>
      <c r="CT191" s="418">
        <v>44024</v>
      </c>
      <c r="CU191" s="419">
        <v>67.030653950000001</v>
      </c>
      <c r="CV191" s="419"/>
      <c r="CW191" s="418">
        <v>44019</v>
      </c>
      <c r="CX191" s="419">
        <v>80.134242850000007</v>
      </c>
      <c r="CY191" s="419"/>
      <c r="CZ191" s="418">
        <v>44024</v>
      </c>
      <c r="DA191" s="419">
        <v>54.465213300000002</v>
      </c>
      <c r="DB191" s="419"/>
      <c r="DC191" s="418">
        <v>44026</v>
      </c>
      <c r="DD191" s="419">
        <v>50.956733759999999</v>
      </c>
      <c r="DE191" s="419"/>
      <c r="DF191" s="418">
        <v>44027</v>
      </c>
      <c r="DG191" s="419">
        <v>57.986373780000001</v>
      </c>
      <c r="DH191" s="419"/>
      <c r="DI191" s="418">
        <v>44021</v>
      </c>
      <c r="DJ191" s="419">
        <v>75.192542549999999</v>
      </c>
      <c r="DK191" s="419"/>
      <c r="DL191" s="418">
        <v>44023</v>
      </c>
      <c r="DM191" s="419">
        <v>78.417426329999998</v>
      </c>
      <c r="DN191" s="419"/>
      <c r="DO191" s="418">
        <v>44026</v>
      </c>
      <c r="DP191" s="419">
        <v>41.456466460000001</v>
      </c>
      <c r="DQ191" s="419"/>
      <c r="DR191" s="418">
        <v>44026</v>
      </c>
      <c r="DS191" s="419">
        <v>36.830759389999997</v>
      </c>
      <c r="DT191" s="419"/>
      <c r="DU191" s="418">
        <v>44028</v>
      </c>
      <c r="DV191" s="419">
        <v>50.70308507</v>
      </c>
      <c r="DW191" s="419"/>
      <c r="DX191" s="418">
        <v>44025</v>
      </c>
      <c r="DY191" s="419">
        <v>67.423434180000001</v>
      </c>
      <c r="DZ191" s="419"/>
      <c r="EA191" s="418">
        <v>44026</v>
      </c>
      <c r="EB191" s="419">
        <v>60.911350120000002</v>
      </c>
      <c r="EC191" s="419"/>
      <c r="ED191" s="418">
        <v>44025</v>
      </c>
      <c r="EE191" s="419">
        <v>64.472838600000003</v>
      </c>
      <c r="EF191" s="419"/>
      <c r="EG191" s="418">
        <v>44022</v>
      </c>
      <c r="EH191" s="419">
        <v>77.685496959999995</v>
      </c>
      <c r="EI191" s="419"/>
      <c r="EJ191" s="418">
        <v>44028</v>
      </c>
      <c r="EK191" s="419">
        <v>60.207879089999999</v>
      </c>
      <c r="EL191" s="419"/>
      <c r="EM191" s="418">
        <v>44024</v>
      </c>
      <c r="EN191" s="419">
        <v>70.873674640000004</v>
      </c>
      <c r="EO191" s="419"/>
      <c r="EP191" s="418">
        <v>44019</v>
      </c>
      <c r="EQ191" s="419">
        <v>64.918311410000001</v>
      </c>
      <c r="ER191" s="419"/>
      <c r="ES191" s="418">
        <v>44026</v>
      </c>
      <c r="ET191" s="419">
        <v>36.942335610000001</v>
      </c>
      <c r="EU191" s="9"/>
      <c r="EV191" s="9"/>
    </row>
    <row r="192" spans="2:152">
      <c r="B192" s="418">
        <v>44023</v>
      </c>
      <c r="C192" s="419">
        <v>55.857249230000001</v>
      </c>
      <c r="D192" s="419"/>
      <c r="E192" s="418">
        <v>44030</v>
      </c>
      <c r="F192" s="419">
        <v>60.076555190000001</v>
      </c>
      <c r="G192" s="419"/>
      <c r="H192" s="418">
        <v>44036</v>
      </c>
      <c r="I192" s="419">
        <v>64.522217010000006</v>
      </c>
      <c r="J192" s="419"/>
      <c r="K192" s="418">
        <v>44006</v>
      </c>
      <c r="L192" s="419">
        <v>50.804573169999998</v>
      </c>
      <c r="M192" s="419"/>
      <c r="N192" s="418">
        <v>44032</v>
      </c>
      <c r="O192" s="419">
        <v>76.607046629999999</v>
      </c>
      <c r="P192" s="419"/>
      <c r="Q192" s="418">
        <v>44023</v>
      </c>
      <c r="R192" s="419">
        <v>63.930633780000001</v>
      </c>
      <c r="S192" s="419"/>
      <c r="T192" s="418">
        <v>44036</v>
      </c>
      <c r="U192" s="419">
        <v>79.312723030000001</v>
      </c>
      <c r="V192" s="419"/>
      <c r="W192" s="418">
        <v>44006</v>
      </c>
      <c r="X192" s="419">
        <v>69.640654850000004</v>
      </c>
      <c r="Y192" s="419"/>
      <c r="Z192" s="418">
        <v>44007</v>
      </c>
      <c r="AA192" s="419">
        <v>56.315153989999999</v>
      </c>
      <c r="AB192" s="419"/>
      <c r="AC192" s="418">
        <v>44012</v>
      </c>
      <c r="AD192" s="419">
        <v>56.164756939999997</v>
      </c>
      <c r="AE192" s="419"/>
      <c r="AF192" s="418">
        <v>44005</v>
      </c>
      <c r="AG192" s="419">
        <v>65.148493009999996</v>
      </c>
      <c r="AH192" s="419"/>
      <c r="AI192" s="418">
        <v>44012</v>
      </c>
      <c r="AJ192" s="419">
        <v>42.04325369</v>
      </c>
      <c r="AK192" s="419"/>
      <c r="AL192" s="418">
        <v>44002</v>
      </c>
      <c r="AM192" s="419">
        <v>81.187308169999994</v>
      </c>
      <c r="AN192" s="419"/>
      <c r="AO192" s="418">
        <v>44006</v>
      </c>
      <c r="AP192" s="419">
        <v>50.457072830000001</v>
      </c>
      <c r="AQ192" s="419"/>
      <c r="AR192" s="418">
        <v>44011</v>
      </c>
      <c r="AS192" s="419">
        <v>45.154807689999998</v>
      </c>
      <c r="AT192" s="419"/>
      <c r="AU192" s="418">
        <v>44013</v>
      </c>
      <c r="AV192" s="419">
        <v>66.044594520000004</v>
      </c>
      <c r="AW192" s="419"/>
      <c r="AX192" s="418">
        <v>44010</v>
      </c>
      <c r="AY192" s="419">
        <v>47.469807879999998</v>
      </c>
      <c r="AZ192" s="419"/>
      <c r="BA192" s="418">
        <v>44010</v>
      </c>
      <c r="BB192" s="419">
        <v>47.854373440000003</v>
      </c>
      <c r="BC192" s="419"/>
      <c r="BD192" s="418">
        <v>44008</v>
      </c>
      <c r="BE192" s="419">
        <v>70.474545750000004</v>
      </c>
      <c r="BF192" s="419"/>
      <c r="BG192" s="418">
        <v>44007</v>
      </c>
      <c r="BH192" s="419">
        <v>69.71662637</v>
      </c>
      <c r="BI192" s="419"/>
      <c r="BJ192" s="418">
        <v>44003</v>
      </c>
      <c r="BK192" s="419">
        <v>65.94937075</v>
      </c>
      <c r="BL192" s="419"/>
      <c r="BM192" s="418">
        <v>44005</v>
      </c>
      <c r="BN192" s="419">
        <v>67.068028920000003</v>
      </c>
      <c r="BO192" s="419"/>
      <c r="BP192" s="418">
        <v>44011</v>
      </c>
      <c r="BQ192" s="419">
        <v>58.10974951</v>
      </c>
      <c r="BR192" s="419"/>
      <c r="BS192" s="418">
        <v>44011</v>
      </c>
      <c r="BT192" s="419">
        <v>52.578252689999999</v>
      </c>
      <c r="BU192" s="419"/>
      <c r="BV192" s="418">
        <v>44011</v>
      </c>
      <c r="BW192" s="419">
        <v>30.936193710000001</v>
      </c>
      <c r="BX192" s="419"/>
      <c r="BY192" s="418">
        <v>44024</v>
      </c>
      <c r="BZ192" s="419">
        <v>54.185740170000003</v>
      </c>
      <c r="CA192" s="419"/>
      <c r="CB192" s="418">
        <v>44029</v>
      </c>
      <c r="CC192" s="419">
        <v>64.416172309999993</v>
      </c>
      <c r="CD192" s="419"/>
      <c r="CE192" s="418">
        <v>44024</v>
      </c>
      <c r="CF192" s="419">
        <v>41.62759337</v>
      </c>
      <c r="CG192" s="419"/>
      <c r="CH192" s="418">
        <v>44027</v>
      </c>
      <c r="CI192" s="419">
        <v>49.318969789999997</v>
      </c>
      <c r="CJ192" s="419"/>
      <c r="CK192" s="418">
        <v>44023</v>
      </c>
      <c r="CL192" s="419">
        <v>74.246158339999994</v>
      </c>
      <c r="CM192" s="419"/>
      <c r="CN192" s="418">
        <v>44018</v>
      </c>
      <c r="CO192" s="419">
        <v>73.208827819999996</v>
      </c>
      <c r="CP192" s="419"/>
      <c r="CQ192" s="418">
        <v>44024</v>
      </c>
      <c r="CR192" s="419">
        <v>71.404029769999994</v>
      </c>
      <c r="CS192" s="419"/>
      <c r="CT192" s="418">
        <v>44025</v>
      </c>
      <c r="CU192" s="419">
        <v>67.196376060000006</v>
      </c>
      <c r="CV192" s="419"/>
      <c r="CW192" s="418">
        <v>44020</v>
      </c>
      <c r="CX192" s="419">
        <v>80.02314423</v>
      </c>
      <c r="CY192" s="419"/>
      <c r="CZ192" s="418">
        <v>44025</v>
      </c>
      <c r="DA192" s="419">
        <v>54.770576169999998</v>
      </c>
      <c r="DB192" s="419"/>
      <c r="DC192" s="418">
        <v>44027</v>
      </c>
      <c r="DD192" s="419">
        <v>51.482443320000002</v>
      </c>
      <c r="DE192" s="419"/>
      <c r="DF192" s="418">
        <v>44028</v>
      </c>
      <c r="DG192" s="419">
        <v>57.792384679999998</v>
      </c>
      <c r="DH192" s="419"/>
      <c r="DI192" s="418">
        <v>44022</v>
      </c>
      <c r="DJ192" s="419">
        <v>75.857330390000001</v>
      </c>
      <c r="DK192" s="419"/>
      <c r="DL192" s="418">
        <v>44024</v>
      </c>
      <c r="DM192" s="419">
        <v>78.749793789999998</v>
      </c>
      <c r="DN192" s="419"/>
      <c r="DO192" s="418">
        <v>44027</v>
      </c>
      <c r="DP192" s="419">
        <v>42.258919949999999</v>
      </c>
      <c r="DQ192" s="419"/>
      <c r="DR192" s="418">
        <v>44027</v>
      </c>
      <c r="DS192" s="419">
        <v>37.411616440000003</v>
      </c>
      <c r="DT192" s="419"/>
      <c r="DU192" s="418">
        <v>44029</v>
      </c>
      <c r="DV192" s="419">
        <v>51.679827979999999</v>
      </c>
      <c r="DW192" s="419"/>
      <c r="DX192" s="418">
        <v>44026</v>
      </c>
      <c r="DY192" s="419">
        <v>68.072346060000001</v>
      </c>
      <c r="DZ192" s="419"/>
      <c r="EA192" s="418">
        <v>44027</v>
      </c>
      <c r="EB192" s="419">
        <v>61.132507029999999</v>
      </c>
      <c r="EC192" s="419"/>
      <c r="ED192" s="418">
        <v>44026</v>
      </c>
      <c r="EE192" s="419">
        <v>65.63621732</v>
      </c>
      <c r="EF192" s="419"/>
      <c r="EG192" s="418">
        <v>44023</v>
      </c>
      <c r="EH192" s="419">
        <v>78.211787330000007</v>
      </c>
      <c r="EI192" s="419"/>
      <c r="EJ192" s="418">
        <v>44029</v>
      </c>
      <c r="EK192" s="419">
        <v>60.319318060000001</v>
      </c>
      <c r="EL192" s="419"/>
      <c r="EM192" s="418">
        <v>44025</v>
      </c>
      <c r="EN192" s="419">
        <v>71.772168019999995</v>
      </c>
      <c r="EO192" s="419"/>
      <c r="EP192" s="418">
        <v>44020</v>
      </c>
      <c r="EQ192" s="419">
        <v>65.193688449999996</v>
      </c>
      <c r="ER192" s="419"/>
      <c r="ES192" s="418">
        <v>44027</v>
      </c>
      <c r="ET192" s="419">
        <v>37.188955389999997</v>
      </c>
      <c r="EU192" s="9"/>
      <c r="EV192" s="9"/>
    </row>
    <row r="193" spans="2:152">
      <c r="B193" s="418">
        <v>44024</v>
      </c>
      <c r="C193" s="419">
        <v>57.174346</v>
      </c>
      <c r="D193" s="419"/>
      <c r="E193" s="418">
        <v>44031</v>
      </c>
      <c r="F193" s="419">
        <v>60.42670502</v>
      </c>
      <c r="G193" s="419"/>
      <c r="H193" s="418">
        <v>44038</v>
      </c>
      <c r="I193" s="419">
        <v>64.760660299999998</v>
      </c>
      <c r="J193" s="419"/>
      <c r="K193" s="418">
        <v>44006</v>
      </c>
      <c r="L193" s="419">
        <v>52.068902440000002</v>
      </c>
      <c r="M193" s="419"/>
      <c r="N193" s="418">
        <v>44033</v>
      </c>
      <c r="O193" s="419">
        <v>77.103958550000002</v>
      </c>
      <c r="P193" s="419"/>
      <c r="Q193" s="418">
        <v>44024</v>
      </c>
      <c r="R193" s="419">
        <v>63.451804729999999</v>
      </c>
      <c r="S193" s="419"/>
      <c r="T193" s="418">
        <v>44037</v>
      </c>
      <c r="U193" s="419">
        <v>78.973260310000001</v>
      </c>
      <c r="V193" s="419"/>
      <c r="W193" s="418">
        <v>44007</v>
      </c>
      <c r="X193" s="419">
        <v>70.025585090000007</v>
      </c>
      <c r="Y193" s="419"/>
      <c r="Z193" s="418">
        <v>44008</v>
      </c>
      <c r="AA193" s="419">
        <v>57.007244710000002</v>
      </c>
      <c r="AB193" s="419"/>
      <c r="AC193" s="418">
        <v>44013</v>
      </c>
      <c r="AD193" s="419">
        <v>55.738807520000002</v>
      </c>
      <c r="AE193" s="419"/>
      <c r="AF193" s="418">
        <v>44006</v>
      </c>
      <c r="AG193" s="419">
        <v>65.188088480000005</v>
      </c>
      <c r="AH193" s="419"/>
      <c r="AI193" s="418">
        <v>44012</v>
      </c>
      <c r="AJ193" s="419">
        <v>42.97011114</v>
      </c>
      <c r="AK193" s="419"/>
      <c r="AL193" s="418">
        <v>44003</v>
      </c>
      <c r="AM193" s="419">
        <v>81.2683538</v>
      </c>
      <c r="AN193" s="419"/>
      <c r="AO193" s="418">
        <v>44007</v>
      </c>
      <c r="AP193" s="419">
        <v>50.032942859999999</v>
      </c>
      <c r="AQ193" s="419"/>
      <c r="AR193" s="418">
        <v>44012</v>
      </c>
      <c r="AS193" s="419">
        <v>45.385346149999997</v>
      </c>
      <c r="AT193" s="419"/>
      <c r="AU193" s="418">
        <v>44013</v>
      </c>
      <c r="AV193" s="419">
        <v>66.352513709999997</v>
      </c>
      <c r="AW193" s="419"/>
      <c r="AX193" s="418">
        <v>44011</v>
      </c>
      <c r="AY193" s="419">
        <v>47.778016620000002</v>
      </c>
      <c r="AZ193" s="419"/>
      <c r="BA193" s="418">
        <v>44011</v>
      </c>
      <c r="BB193" s="419">
        <v>48.202572609999997</v>
      </c>
      <c r="BC193" s="419"/>
      <c r="BD193" s="418">
        <v>44009</v>
      </c>
      <c r="BE193" s="419">
        <v>70.166096600000003</v>
      </c>
      <c r="BF193" s="419"/>
      <c r="BG193" s="418">
        <v>44008</v>
      </c>
      <c r="BH193" s="419">
        <v>70.179313800000003</v>
      </c>
      <c r="BI193" s="419"/>
      <c r="BJ193" s="418">
        <v>44004</v>
      </c>
      <c r="BK193" s="419">
        <v>65.026142190000002</v>
      </c>
      <c r="BL193" s="419"/>
      <c r="BM193" s="418">
        <v>44006</v>
      </c>
      <c r="BN193" s="419">
        <v>67.684279520000004</v>
      </c>
      <c r="BO193" s="419"/>
      <c r="BP193" s="418">
        <v>44012</v>
      </c>
      <c r="BQ193" s="419">
        <v>58.416190989999997</v>
      </c>
      <c r="BR193" s="419"/>
      <c r="BS193" s="418">
        <v>44012</v>
      </c>
      <c r="BT193" s="419">
        <v>52.886988690000003</v>
      </c>
      <c r="BU193" s="419"/>
      <c r="BV193" s="418">
        <v>44012</v>
      </c>
      <c r="BW193" s="419">
        <v>30.97468361</v>
      </c>
      <c r="BX193" s="419"/>
      <c r="BY193" s="418">
        <v>44025</v>
      </c>
      <c r="BZ193" s="419">
        <v>54.379925950000001</v>
      </c>
      <c r="CA193" s="419"/>
      <c r="CB193" s="418">
        <v>44030</v>
      </c>
      <c r="CC193" s="419">
        <v>64.109666880000006</v>
      </c>
      <c r="CD193" s="419"/>
      <c r="CE193" s="418">
        <v>44025</v>
      </c>
      <c r="CF193" s="419">
        <v>41.989902549999996</v>
      </c>
      <c r="CG193" s="419"/>
      <c r="CH193" s="418">
        <v>44028</v>
      </c>
      <c r="CI193" s="419">
        <v>50.094926170000001</v>
      </c>
      <c r="CJ193" s="419"/>
      <c r="CK193" s="418">
        <v>44024</v>
      </c>
      <c r="CL193" s="419">
        <v>74.603933139999995</v>
      </c>
      <c r="CM193" s="419"/>
      <c r="CN193" s="418">
        <v>44019</v>
      </c>
      <c r="CO193" s="419">
        <v>73.570063649999994</v>
      </c>
      <c r="CP193" s="419"/>
      <c r="CQ193" s="418">
        <v>44025</v>
      </c>
      <c r="CR193" s="419">
        <v>71.570864110000002</v>
      </c>
      <c r="CS193" s="419"/>
      <c r="CT193" s="418">
        <v>44026</v>
      </c>
      <c r="CU193" s="419">
        <v>67.417338880000003</v>
      </c>
      <c r="CV193" s="419"/>
      <c r="CW193" s="418">
        <v>44021</v>
      </c>
      <c r="CX193" s="419">
        <v>79.689848359999999</v>
      </c>
      <c r="CY193" s="419"/>
      <c r="CZ193" s="418">
        <v>44026</v>
      </c>
      <c r="DA193" s="419">
        <v>54.882058299999997</v>
      </c>
      <c r="DB193" s="419"/>
      <c r="DC193" s="418">
        <v>44028</v>
      </c>
      <c r="DD193" s="419">
        <v>52.091290899999997</v>
      </c>
      <c r="DE193" s="419"/>
      <c r="DF193" s="418">
        <v>44029</v>
      </c>
      <c r="DG193" s="419">
        <v>57.321268310000001</v>
      </c>
      <c r="DH193" s="419"/>
      <c r="DI193" s="418">
        <v>44023</v>
      </c>
      <c r="DJ193" s="419">
        <v>76.328221780000007</v>
      </c>
      <c r="DK193" s="419"/>
      <c r="DL193" s="418">
        <v>44025</v>
      </c>
      <c r="DM193" s="419">
        <v>78.999069390000002</v>
      </c>
      <c r="DN193" s="419"/>
      <c r="DO193" s="418">
        <v>44029</v>
      </c>
      <c r="DP193" s="419">
        <v>43.172171419999998</v>
      </c>
      <c r="DQ193" s="419"/>
      <c r="DR193" s="418">
        <v>44028</v>
      </c>
      <c r="DS193" s="419">
        <v>38.186370269999998</v>
      </c>
      <c r="DT193" s="419"/>
      <c r="DU193" s="418">
        <v>44030</v>
      </c>
      <c r="DV193" s="419">
        <v>52.767839469999998</v>
      </c>
      <c r="DW193" s="419"/>
      <c r="DX193" s="418">
        <v>44027</v>
      </c>
      <c r="DY193" s="419">
        <v>68.746216099999998</v>
      </c>
      <c r="DZ193" s="419"/>
      <c r="EA193" s="418">
        <v>44028</v>
      </c>
      <c r="EB193" s="419">
        <v>61.381205600000001</v>
      </c>
      <c r="EC193" s="419"/>
      <c r="ED193" s="418">
        <v>44027</v>
      </c>
      <c r="EE193" s="419">
        <v>66.578000099999997</v>
      </c>
      <c r="EF193" s="419"/>
      <c r="EG193" s="418">
        <v>44024</v>
      </c>
      <c r="EH193" s="419">
        <v>78.627279729999998</v>
      </c>
      <c r="EI193" s="419"/>
      <c r="EJ193" s="418">
        <v>44030</v>
      </c>
      <c r="EK193" s="419">
        <v>60.624560940000002</v>
      </c>
      <c r="EL193" s="419"/>
      <c r="EM193" s="418">
        <v>44026</v>
      </c>
      <c r="EN193" s="419">
        <v>72.446038049999999</v>
      </c>
      <c r="EO193" s="419"/>
      <c r="EP193" s="418">
        <v>44021</v>
      </c>
      <c r="EQ193" s="419">
        <v>65.469065479999998</v>
      </c>
      <c r="ER193" s="419"/>
      <c r="ES193" s="418">
        <v>44028</v>
      </c>
      <c r="ET193" s="419">
        <v>37.35291093</v>
      </c>
      <c r="EU193" s="9"/>
      <c r="EV193" s="9"/>
    </row>
    <row r="194" spans="2:152">
      <c r="B194" s="418">
        <v>44025</v>
      </c>
      <c r="C194" s="419">
        <v>58.603701659999999</v>
      </c>
      <c r="D194" s="419"/>
      <c r="E194" s="418">
        <v>44032</v>
      </c>
      <c r="F194" s="419">
        <v>60.648466569999997</v>
      </c>
      <c r="G194" s="419"/>
      <c r="H194" s="418">
        <v>44039</v>
      </c>
      <c r="I194" s="419">
        <v>64.898706419999996</v>
      </c>
      <c r="J194" s="419"/>
      <c r="K194" s="418">
        <v>44006</v>
      </c>
      <c r="L194" s="419">
        <v>53.37894309</v>
      </c>
      <c r="M194" s="419"/>
      <c r="N194" s="418">
        <v>44035</v>
      </c>
      <c r="O194" s="419">
        <v>77.476642490000003</v>
      </c>
      <c r="P194" s="419"/>
      <c r="Q194" s="418">
        <v>44025</v>
      </c>
      <c r="R194" s="419">
        <v>62.92944576</v>
      </c>
      <c r="S194" s="419"/>
      <c r="T194" s="418">
        <v>44038</v>
      </c>
      <c r="U194" s="419">
        <v>78.63379759</v>
      </c>
      <c r="V194" s="419"/>
      <c r="W194" s="418">
        <v>44008</v>
      </c>
      <c r="X194" s="419">
        <v>70.526261239999997</v>
      </c>
      <c r="Y194" s="419"/>
      <c r="Z194" s="418">
        <v>44009</v>
      </c>
      <c r="AA194" s="419">
        <v>57.84503874</v>
      </c>
      <c r="AB194" s="419"/>
      <c r="AC194" s="418">
        <v>44014</v>
      </c>
      <c r="AD194" s="419">
        <v>55.505502720000003</v>
      </c>
      <c r="AE194" s="419"/>
      <c r="AF194" s="418">
        <v>44007</v>
      </c>
      <c r="AG194" s="419">
        <v>65.304741800000002</v>
      </c>
      <c r="AH194" s="419"/>
      <c r="AI194" s="418">
        <v>44013</v>
      </c>
      <c r="AJ194" s="419">
        <v>43.703873289999997</v>
      </c>
      <c r="AK194" s="419"/>
      <c r="AL194" s="418">
        <v>44004</v>
      </c>
      <c r="AM194" s="419">
        <v>81.430445070000005</v>
      </c>
      <c r="AN194" s="419"/>
      <c r="AO194" s="418">
        <v>44008</v>
      </c>
      <c r="AP194" s="419">
        <v>49.454853280000002</v>
      </c>
      <c r="AQ194" s="419"/>
      <c r="AR194" s="418">
        <v>44013</v>
      </c>
      <c r="AS194" s="419">
        <v>45.654307690000003</v>
      </c>
      <c r="AT194" s="419"/>
      <c r="AU194" s="418">
        <v>44014</v>
      </c>
      <c r="AV194" s="419">
        <v>66.737412710000001</v>
      </c>
      <c r="AW194" s="419"/>
      <c r="AX194" s="418">
        <v>44012</v>
      </c>
      <c r="AY194" s="419">
        <v>48.008987400000002</v>
      </c>
      <c r="AZ194" s="419"/>
      <c r="BA194" s="418">
        <v>44012</v>
      </c>
      <c r="BB194" s="419">
        <v>48.589460580000001</v>
      </c>
      <c r="BC194" s="419"/>
      <c r="BD194" s="418">
        <v>44010</v>
      </c>
      <c r="BE194" s="419">
        <v>70.126608989999994</v>
      </c>
      <c r="BF194" s="419"/>
      <c r="BG194" s="418">
        <v>44009</v>
      </c>
      <c r="BH194" s="419">
        <v>70.603382089999997</v>
      </c>
      <c r="BI194" s="419"/>
      <c r="BJ194" s="418">
        <v>44005</v>
      </c>
      <c r="BK194" s="419">
        <v>64.30242939</v>
      </c>
      <c r="BL194" s="419"/>
      <c r="BM194" s="418">
        <v>44007</v>
      </c>
      <c r="BN194" s="419">
        <v>68.262014460000003</v>
      </c>
      <c r="BO194" s="419"/>
      <c r="BP194" s="418">
        <v>44013</v>
      </c>
      <c r="BQ194" s="419">
        <v>58.607162770000002</v>
      </c>
      <c r="BR194" s="419"/>
      <c r="BS194" s="418">
        <v>44012</v>
      </c>
      <c r="BT194" s="419">
        <v>53.119001490000002</v>
      </c>
      <c r="BU194" s="419"/>
      <c r="BV194" s="418">
        <v>44013</v>
      </c>
      <c r="BW194" s="419">
        <v>31.244112909999998</v>
      </c>
      <c r="BX194" s="419"/>
      <c r="BY194" s="418">
        <v>44026</v>
      </c>
      <c r="BZ194" s="419">
        <v>54.574111739999999</v>
      </c>
      <c r="CA194" s="419"/>
      <c r="CB194" s="418">
        <v>44031</v>
      </c>
      <c r="CC194" s="419">
        <v>63.553746889999999</v>
      </c>
      <c r="CD194" s="419"/>
      <c r="CE194" s="418">
        <v>44026</v>
      </c>
      <c r="CF194" s="419">
        <v>42.463434409999998</v>
      </c>
      <c r="CG194" s="419"/>
      <c r="CH194" s="418">
        <v>44029</v>
      </c>
      <c r="CI194" s="419">
        <v>50.898595270000001</v>
      </c>
      <c r="CJ194" s="419"/>
      <c r="CK194" s="418">
        <v>44025</v>
      </c>
      <c r="CL194" s="419">
        <v>74.85085703</v>
      </c>
      <c r="CM194" s="419"/>
      <c r="CN194" s="418">
        <v>44020</v>
      </c>
      <c r="CO194" s="419">
        <v>74.069975009999993</v>
      </c>
      <c r="CP194" s="419"/>
      <c r="CQ194" s="418">
        <v>44026</v>
      </c>
      <c r="CR194" s="419">
        <v>71.76550417</v>
      </c>
      <c r="CS194" s="419"/>
      <c r="CT194" s="418">
        <v>44027</v>
      </c>
      <c r="CU194" s="419">
        <v>67.6383017</v>
      </c>
      <c r="CV194" s="419"/>
      <c r="CW194" s="418">
        <v>44022</v>
      </c>
      <c r="CX194" s="419">
        <v>79.662073710000001</v>
      </c>
      <c r="CY194" s="419"/>
      <c r="CZ194" s="418">
        <v>44027</v>
      </c>
      <c r="DA194" s="419">
        <v>54.938145929999997</v>
      </c>
      <c r="DB194" s="419"/>
      <c r="DC194" s="418">
        <v>44029</v>
      </c>
      <c r="DD194" s="419">
        <v>52.700138469999999</v>
      </c>
      <c r="DE194" s="419"/>
      <c r="DF194" s="418">
        <v>44030</v>
      </c>
      <c r="DG194" s="419">
        <v>56.822439209999999</v>
      </c>
      <c r="DH194" s="419"/>
      <c r="DI194" s="418">
        <v>44024</v>
      </c>
      <c r="DJ194" s="419">
        <v>76.854512159999999</v>
      </c>
      <c r="DK194" s="419"/>
      <c r="DL194" s="418">
        <v>44026</v>
      </c>
      <c r="DM194" s="419">
        <v>79.109858549999998</v>
      </c>
      <c r="DN194" s="419"/>
      <c r="DO194" s="418">
        <v>44030</v>
      </c>
      <c r="DP194" s="419">
        <v>44.334718330000001</v>
      </c>
      <c r="DQ194" s="419"/>
      <c r="DR194" s="418">
        <v>44029</v>
      </c>
      <c r="DS194" s="419">
        <v>38.878025479999998</v>
      </c>
      <c r="DT194" s="419"/>
      <c r="DU194" s="418">
        <v>44031</v>
      </c>
      <c r="DV194" s="419">
        <v>54.078723340000003</v>
      </c>
      <c r="DW194" s="419"/>
      <c r="DX194" s="418">
        <v>44028</v>
      </c>
      <c r="DY194" s="419">
        <v>69.519918730000001</v>
      </c>
      <c r="DZ194" s="419"/>
      <c r="EA194" s="418">
        <v>44029</v>
      </c>
      <c r="EB194" s="419">
        <v>61.547279179999997</v>
      </c>
      <c r="EC194" s="419"/>
      <c r="ED194" s="418">
        <v>44028</v>
      </c>
      <c r="EE194" s="419">
        <v>67.575181860000001</v>
      </c>
      <c r="EF194" s="419"/>
      <c r="EG194" s="418">
        <v>44025</v>
      </c>
      <c r="EH194" s="419">
        <v>78.931974159999996</v>
      </c>
      <c r="EI194" s="419"/>
      <c r="EJ194" s="418">
        <v>44031</v>
      </c>
      <c r="EK194" s="419">
        <v>60.874431280000003</v>
      </c>
      <c r="EL194" s="419"/>
      <c r="EM194" s="418">
        <v>44027</v>
      </c>
      <c r="EN194" s="419">
        <v>73.020075489999996</v>
      </c>
      <c r="EO194" s="419"/>
      <c r="EP194" s="418">
        <v>44022</v>
      </c>
      <c r="EQ194" s="419">
        <v>65.633960920000007</v>
      </c>
      <c r="ER194" s="419"/>
      <c r="ES194" s="418">
        <v>44029</v>
      </c>
      <c r="ET194" s="419">
        <v>37.627085450000003</v>
      </c>
      <c r="EU194" s="9"/>
      <c r="EV194" s="9"/>
    </row>
    <row r="195" spans="2:152">
      <c r="B195" s="418">
        <v>44025</v>
      </c>
      <c r="C195" s="419">
        <v>59.991932779999999</v>
      </c>
      <c r="D195" s="419"/>
      <c r="E195" s="418">
        <v>44033</v>
      </c>
      <c r="F195" s="419">
        <v>60.776854839999999</v>
      </c>
      <c r="G195" s="419"/>
      <c r="H195" s="418">
        <v>44040</v>
      </c>
      <c r="I195" s="419">
        <v>64.955179830000006</v>
      </c>
      <c r="J195" s="419"/>
      <c r="K195" s="418">
        <v>44007</v>
      </c>
      <c r="L195" s="419">
        <v>54.645121949999997</v>
      </c>
      <c r="M195" s="419"/>
      <c r="N195" s="418">
        <v>44036</v>
      </c>
      <c r="O195" s="419">
        <v>77.807917099999997</v>
      </c>
      <c r="P195" s="419"/>
      <c r="Q195" s="418">
        <v>44026</v>
      </c>
      <c r="R195" s="419">
        <v>62.450616709999998</v>
      </c>
      <c r="S195" s="419"/>
      <c r="T195" s="418">
        <v>44040</v>
      </c>
      <c r="U195" s="419">
        <v>78.29433487</v>
      </c>
      <c r="V195" s="419"/>
      <c r="W195" s="418">
        <v>44009</v>
      </c>
      <c r="X195" s="419">
        <v>70.949773440000001</v>
      </c>
      <c r="Y195" s="419"/>
      <c r="Z195" s="418">
        <v>44010</v>
      </c>
      <c r="AA195" s="419">
        <v>58.573555290000002</v>
      </c>
      <c r="AB195" s="419"/>
      <c r="AC195" s="418">
        <v>44014</v>
      </c>
      <c r="AD195" s="419">
        <v>55.195140070000001</v>
      </c>
      <c r="AE195" s="419"/>
      <c r="AF195" s="418">
        <v>44008</v>
      </c>
      <c r="AG195" s="419">
        <v>65.42139512</v>
      </c>
      <c r="AH195" s="419"/>
      <c r="AI195" s="418">
        <v>44014</v>
      </c>
      <c r="AJ195" s="419">
        <v>44.244540129999997</v>
      </c>
      <c r="AK195" s="419"/>
      <c r="AL195" s="418">
        <v>44005</v>
      </c>
      <c r="AM195" s="419">
        <v>81.457460280000006</v>
      </c>
      <c r="AN195" s="419"/>
      <c r="AO195" s="418">
        <v>44009</v>
      </c>
      <c r="AP195" s="419">
        <v>48.838273809999997</v>
      </c>
      <c r="AQ195" s="419"/>
      <c r="AR195" s="418">
        <v>44014</v>
      </c>
      <c r="AS195" s="419">
        <v>45.731153849999998</v>
      </c>
      <c r="AT195" s="419"/>
      <c r="AU195" s="418">
        <v>44015</v>
      </c>
      <c r="AV195" s="419">
        <v>67.083821810000003</v>
      </c>
      <c r="AW195" s="419"/>
      <c r="AX195" s="418">
        <v>44013</v>
      </c>
      <c r="AY195" s="419">
        <v>48.278577159999998</v>
      </c>
      <c r="AZ195" s="419"/>
      <c r="BA195" s="418">
        <v>44013</v>
      </c>
      <c r="BB195" s="419">
        <v>49.092414939999998</v>
      </c>
      <c r="BC195" s="419"/>
      <c r="BD195" s="418">
        <v>44011</v>
      </c>
      <c r="BE195" s="419">
        <v>70.163967529999994</v>
      </c>
      <c r="BF195" s="419"/>
      <c r="BG195" s="418">
        <v>44010</v>
      </c>
      <c r="BH195" s="419">
        <v>70.988831239999996</v>
      </c>
      <c r="BI195" s="419"/>
      <c r="BJ195" s="418">
        <v>44006</v>
      </c>
      <c r="BK195" s="419">
        <v>63.486393730000003</v>
      </c>
      <c r="BL195" s="419"/>
      <c r="BM195" s="418">
        <v>44008</v>
      </c>
      <c r="BN195" s="419">
        <v>68.685686750000002</v>
      </c>
      <c r="BO195" s="419"/>
      <c r="BP195" s="418">
        <v>44014</v>
      </c>
      <c r="BQ195" s="419">
        <v>58.759644649999998</v>
      </c>
      <c r="BR195" s="419"/>
      <c r="BS195" s="418">
        <v>44013</v>
      </c>
      <c r="BT195" s="419">
        <v>53.427737489999998</v>
      </c>
      <c r="BU195" s="419"/>
      <c r="BV195" s="418">
        <v>44014</v>
      </c>
      <c r="BW195" s="419">
        <v>31.629011909999999</v>
      </c>
      <c r="BX195" s="419"/>
      <c r="BY195" s="418">
        <v>44027</v>
      </c>
      <c r="BZ195" s="419">
        <v>54.768297519999997</v>
      </c>
      <c r="CA195" s="419"/>
      <c r="CB195" s="418">
        <v>44032</v>
      </c>
      <c r="CC195" s="419">
        <v>63.053252360000002</v>
      </c>
      <c r="CD195" s="419"/>
      <c r="CE195" s="418">
        <v>44027</v>
      </c>
      <c r="CF195" s="419">
        <v>43.048188930000002</v>
      </c>
      <c r="CG195" s="419"/>
      <c r="CH195" s="418">
        <v>44030</v>
      </c>
      <c r="CI195" s="419">
        <v>51.702264380000003</v>
      </c>
      <c r="CJ195" s="419"/>
      <c r="CK195" s="418">
        <v>44026</v>
      </c>
      <c r="CL195" s="419">
        <v>75.042355470000004</v>
      </c>
      <c r="CM195" s="419"/>
      <c r="CN195" s="418">
        <v>44021</v>
      </c>
      <c r="CO195" s="419">
        <v>74.625356580000002</v>
      </c>
      <c r="CP195" s="419"/>
      <c r="CQ195" s="418">
        <v>44027</v>
      </c>
      <c r="CR195" s="419">
        <v>71.904532790000005</v>
      </c>
      <c r="CS195" s="419"/>
      <c r="CT195" s="418">
        <v>44028</v>
      </c>
      <c r="CU195" s="419">
        <v>67.748783099999997</v>
      </c>
      <c r="CV195" s="419"/>
      <c r="CW195" s="418">
        <v>44023</v>
      </c>
      <c r="CX195" s="419">
        <v>79.717623020000005</v>
      </c>
      <c r="CY195" s="419"/>
      <c r="CZ195" s="418">
        <v>44028</v>
      </c>
      <c r="DA195" s="419">
        <v>54.828050050000002</v>
      </c>
      <c r="DB195" s="419"/>
      <c r="DC195" s="418">
        <v>44030</v>
      </c>
      <c r="DD195" s="419">
        <v>53.39212406</v>
      </c>
      <c r="DE195" s="419"/>
      <c r="DF195" s="418">
        <v>44031</v>
      </c>
      <c r="DG195" s="419">
        <v>56.212759200000001</v>
      </c>
      <c r="DH195" s="419"/>
      <c r="DI195" s="418">
        <v>44025</v>
      </c>
      <c r="DJ195" s="419">
        <v>77.353103039999993</v>
      </c>
      <c r="DK195" s="419"/>
      <c r="DL195" s="418">
        <v>44027</v>
      </c>
      <c r="DM195" s="419">
        <v>79.303739570000005</v>
      </c>
      <c r="DN195" s="419"/>
      <c r="DO195" s="418">
        <v>44031</v>
      </c>
      <c r="DP195" s="419">
        <v>45.524964730000001</v>
      </c>
      <c r="DQ195" s="419"/>
      <c r="DR195" s="418">
        <v>44030</v>
      </c>
      <c r="DS195" s="419">
        <v>39.65277931</v>
      </c>
      <c r="DT195" s="419"/>
      <c r="DU195" s="418">
        <v>44032</v>
      </c>
      <c r="DV195" s="419">
        <v>54.999664350000003</v>
      </c>
      <c r="DW195" s="419"/>
      <c r="DX195" s="418">
        <v>44029</v>
      </c>
      <c r="DY195" s="419">
        <v>70.26866321</v>
      </c>
      <c r="DZ195" s="419"/>
      <c r="EA195" s="418">
        <v>44030</v>
      </c>
      <c r="EB195" s="419">
        <v>61.685811100000002</v>
      </c>
      <c r="EC195" s="419"/>
      <c r="ED195" s="418">
        <v>44029</v>
      </c>
      <c r="EE195" s="419">
        <v>68.600063120000002</v>
      </c>
      <c r="EF195" s="419"/>
      <c r="EG195" s="418">
        <v>44026</v>
      </c>
      <c r="EH195" s="419">
        <v>79.153570110000004</v>
      </c>
      <c r="EI195" s="419"/>
      <c r="EJ195" s="418">
        <v>44032</v>
      </c>
      <c r="EK195" s="419">
        <v>60.958183990000002</v>
      </c>
      <c r="EL195" s="419"/>
      <c r="EM195" s="418">
        <v>44028</v>
      </c>
      <c r="EN195" s="419">
        <v>73.519238479999999</v>
      </c>
      <c r="EO195" s="419"/>
      <c r="EP195" s="418">
        <v>44023</v>
      </c>
      <c r="EQ195" s="419">
        <v>65.854097159999995</v>
      </c>
      <c r="ER195" s="419"/>
      <c r="ES195" s="418">
        <v>44030</v>
      </c>
      <c r="ET195" s="419">
        <v>37.873705229999999</v>
      </c>
      <c r="EU195" s="9"/>
      <c r="EV195" s="9"/>
    </row>
    <row r="196" spans="2:152">
      <c r="B196" s="418">
        <v>44026</v>
      </c>
      <c r="C196" s="419">
        <v>61.192324769999999</v>
      </c>
      <c r="D196" s="419"/>
      <c r="E196" s="418">
        <v>44034</v>
      </c>
      <c r="F196" s="419">
        <v>60.776854839999999</v>
      </c>
      <c r="G196" s="419"/>
      <c r="H196" s="418">
        <v>44041</v>
      </c>
      <c r="I196" s="419">
        <v>64.823408540000003</v>
      </c>
      <c r="J196" s="419"/>
      <c r="K196" s="418">
        <v>44007</v>
      </c>
      <c r="L196" s="419">
        <v>55.901524389999999</v>
      </c>
      <c r="M196" s="419"/>
      <c r="N196" s="418">
        <v>44037</v>
      </c>
      <c r="O196" s="419">
        <v>78.014963730000005</v>
      </c>
      <c r="P196" s="419"/>
      <c r="Q196" s="418">
        <v>44027</v>
      </c>
      <c r="R196" s="419">
        <v>62.015317580000001</v>
      </c>
      <c r="S196" s="419"/>
      <c r="T196" s="418">
        <v>44041</v>
      </c>
      <c r="U196" s="419">
        <v>77.924112559999998</v>
      </c>
      <c r="V196" s="419"/>
      <c r="W196" s="418">
        <v>44010</v>
      </c>
      <c r="X196" s="419">
        <v>71.37328565</v>
      </c>
      <c r="Y196" s="419"/>
      <c r="Z196" s="418">
        <v>44011</v>
      </c>
      <c r="AA196" s="419">
        <v>59.229220179999999</v>
      </c>
      <c r="AB196" s="419"/>
      <c r="AC196" s="418">
        <v>44015</v>
      </c>
      <c r="AD196" s="419">
        <v>54.923306340000003</v>
      </c>
      <c r="AE196" s="419"/>
      <c r="AF196" s="418">
        <v>44009</v>
      </c>
      <c r="AG196" s="419">
        <v>65.460990589999994</v>
      </c>
      <c r="AH196" s="419"/>
      <c r="AI196" s="418">
        <v>44015</v>
      </c>
      <c r="AJ196" s="419">
        <v>44.862445100000002</v>
      </c>
      <c r="AK196" s="419"/>
      <c r="AL196" s="418">
        <v>44006</v>
      </c>
      <c r="AM196" s="419">
        <v>81.457460280000006</v>
      </c>
      <c r="AN196" s="419"/>
      <c r="AO196" s="418">
        <v>44010</v>
      </c>
      <c r="AP196" s="419">
        <v>48.221694329999998</v>
      </c>
      <c r="AQ196" s="419"/>
      <c r="AR196" s="418">
        <v>44015</v>
      </c>
      <c r="AS196" s="419">
        <v>45.923269230000002</v>
      </c>
      <c r="AT196" s="419"/>
      <c r="AU196" s="418">
        <v>44016</v>
      </c>
      <c r="AV196" s="419">
        <v>67.507210700000002</v>
      </c>
      <c r="AW196" s="419"/>
      <c r="AX196" s="418">
        <v>44014</v>
      </c>
      <c r="AY196" s="419">
        <v>48.432309969999999</v>
      </c>
      <c r="AZ196" s="419"/>
      <c r="BA196" s="418">
        <v>44013</v>
      </c>
      <c r="BB196" s="419">
        <v>49.517991700000003</v>
      </c>
      <c r="BC196" s="419"/>
      <c r="BD196" s="418">
        <v>44012</v>
      </c>
      <c r="BE196" s="419">
        <v>70.431864540000007</v>
      </c>
      <c r="BF196" s="419"/>
      <c r="BG196" s="418">
        <v>44011</v>
      </c>
      <c r="BH196" s="419">
        <v>71.335661250000001</v>
      </c>
      <c r="BI196" s="419"/>
      <c r="BJ196" s="418">
        <v>44006</v>
      </c>
      <c r="BK196" s="419">
        <v>62.716519499999997</v>
      </c>
      <c r="BL196" s="419"/>
      <c r="BM196" s="418">
        <v>44009</v>
      </c>
      <c r="BN196" s="419">
        <v>68.993812050000003</v>
      </c>
      <c r="BO196" s="419"/>
      <c r="BP196" s="418">
        <v>44015</v>
      </c>
      <c r="BQ196" s="419">
        <v>58.835146739999999</v>
      </c>
      <c r="BR196" s="419"/>
      <c r="BS196" s="418">
        <v>44014</v>
      </c>
      <c r="BT196" s="419">
        <v>53.69811189</v>
      </c>
      <c r="BU196" s="419"/>
      <c r="BV196" s="418">
        <v>44015</v>
      </c>
      <c r="BW196" s="419">
        <v>32.206360400000001</v>
      </c>
      <c r="BX196" s="419"/>
      <c r="BY196" s="418">
        <v>44028</v>
      </c>
      <c r="BZ196" s="419">
        <v>54.990224130000001</v>
      </c>
      <c r="CA196" s="419"/>
      <c r="CB196" s="418">
        <v>44033</v>
      </c>
      <c r="CC196" s="419">
        <v>62.525045110000001</v>
      </c>
      <c r="CD196" s="419"/>
      <c r="CE196" s="418">
        <v>44028</v>
      </c>
      <c r="CF196" s="419">
        <v>43.799777460000001</v>
      </c>
      <c r="CG196" s="419"/>
      <c r="CH196" s="418">
        <v>44031</v>
      </c>
      <c r="CI196" s="419">
        <v>52.533646210000001</v>
      </c>
      <c r="CJ196" s="419"/>
      <c r="CK196" s="418">
        <v>44027</v>
      </c>
      <c r="CL196" s="419">
        <v>75.261566630000004</v>
      </c>
      <c r="CM196" s="419"/>
      <c r="CN196" s="418">
        <v>44022</v>
      </c>
      <c r="CO196" s="419">
        <v>75.402619009999995</v>
      </c>
      <c r="CP196" s="419"/>
      <c r="CQ196" s="418">
        <v>44028</v>
      </c>
      <c r="CR196" s="419">
        <v>72.099172850000002</v>
      </c>
      <c r="CS196" s="419"/>
      <c r="CT196" s="418">
        <v>44029</v>
      </c>
      <c r="CU196" s="419">
        <v>67.969745919999994</v>
      </c>
      <c r="CV196" s="419"/>
      <c r="CW196" s="418">
        <v>44024</v>
      </c>
      <c r="CX196" s="419">
        <v>79.828721639999998</v>
      </c>
      <c r="CY196" s="419"/>
      <c r="CZ196" s="418">
        <v>44029</v>
      </c>
      <c r="DA196" s="419">
        <v>54.828743170000003</v>
      </c>
      <c r="DB196" s="419"/>
      <c r="DC196" s="418">
        <v>44031</v>
      </c>
      <c r="DD196" s="419">
        <v>54.000971630000002</v>
      </c>
      <c r="DE196" s="419"/>
      <c r="DF196" s="418">
        <v>44032</v>
      </c>
      <c r="DG196" s="419">
        <v>55.492228279999999</v>
      </c>
      <c r="DH196" s="419"/>
      <c r="DI196" s="418">
        <v>44026</v>
      </c>
      <c r="DJ196" s="419">
        <v>77.740895940000001</v>
      </c>
      <c r="DK196" s="419"/>
      <c r="DL196" s="418">
        <v>44028</v>
      </c>
      <c r="DM196" s="419">
        <v>79.386831439999995</v>
      </c>
      <c r="DN196" s="419"/>
      <c r="DO196" s="418">
        <v>44032</v>
      </c>
      <c r="DP196" s="419">
        <v>46.735985749999998</v>
      </c>
      <c r="DQ196" s="419"/>
      <c r="DR196" s="418">
        <v>44031</v>
      </c>
      <c r="DS196" s="419">
        <v>40.455232690000003</v>
      </c>
      <c r="DT196" s="419"/>
      <c r="DU196" s="418">
        <v>44033</v>
      </c>
      <c r="DV196" s="419">
        <v>55.906675839999998</v>
      </c>
      <c r="DW196" s="419"/>
      <c r="DX196" s="418">
        <v>44030</v>
      </c>
      <c r="DY196" s="419">
        <v>71.042365840000002</v>
      </c>
      <c r="DZ196" s="419"/>
      <c r="EA196" s="418">
        <v>44031</v>
      </c>
      <c r="EB196" s="419">
        <v>61.962051330000001</v>
      </c>
      <c r="EC196" s="419"/>
      <c r="ED196" s="418">
        <v>44030</v>
      </c>
      <c r="EE196" s="419">
        <v>69.486446909999998</v>
      </c>
      <c r="EF196" s="419"/>
      <c r="EG196" s="418">
        <v>44027</v>
      </c>
      <c r="EH196" s="419">
        <v>79.292067579999994</v>
      </c>
      <c r="EI196" s="419"/>
      <c r="EJ196" s="418">
        <v>44033</v>
      </c>
      <c r="EK196" s="419">
        <v>61.014250420000003</v>
      </c>
      <c r="EL196" s="419"/>
      <c r="EM196" s="418">
        <v>44029</v>
      </c>
      <c r="EN196" s="419">
        <v>74.043359609999996</v>
      </c>
      <c r="EO196" s="419"/>
      <c r="EP196" s="418">
        <v>44024</v>
      </c>
      <c r="EQ196" s="419">
        <v>66.101853790000007</v>
      </c>
      <c r="ER196" s="419"/>
      <c r="ES196" s="418">
        <v>44031</v>
      </c>
      <c r="ET196" s="419">
        <v>38.037660770000002</v>
      </c>
      <c r="EU196" s="9"/>
      <c r="EV196" s="9"/>
    </row>
    <row r="197" spans="2:152">
      <c r="B197" s="418">
        <v>44027</v>
      </c>
      <c r="C197" s="419">
        <v>62.237110399999999</v>
      </c>
      <c r="D197" s="419"/>
      <c r="E197" s="418">
        <v>44035</v>
      </c>
      <c r="F197" s="419">
        <v>60.765183180000001</v>
      </c>
      <c r="G197" s="419"/>
      <c r="H197" s="418">
        <v>44042</v>
      </c>
      <c r="I197" s="419">
        <v>64.704186890000003</v>
      </c>
      <c r="J197" s="419"/>
      <c r="K197" s="418">
        <v>44007</v>
      </c>
      <c r="L197" s="419">
        <v>57.138109759999999</v>
      </c>
      <c r="M197" s="419"/>
      <c r="N197" s="418">
        <v>44038</v>
      </c>
      <c r="O197" s="419">
        <v>78.30482902</v>
      </c>
      <c r="P197" s="419"/>
      <c r="Q197" s="418">
        <v>44028</v>
      </c>
      <c r="R197" s="419">
        <v>61.754138099999999</v>
      </c>
      <c r="S197" s="419"/>
      <c r="T197" s="418">
        <v>44042</v>
      </c>
      <c r="U197" s="419">
        <v>77.553890249999995</v>
      </c>
      <c r="V197" s="419"/>
      <c r="W197" s="418">
        <v>44011</v>
      </c>
      <c r="X197" s="419">
        <v>71.758215879999995</v>
      </c>
      <c r="Y197" s="419"/>
      <c r="Z197" s="418">
        <v>44011</v>
      </c>
      <c r="AA197" s="419">
        <v>59.909168960000002</v>
      </c>
      <c r="AB197" s="419"/>
      <c r="AC197" s="418">
        <v>44016</v>
      </c>
      <c r="AD197" s="419">
        <v>54.690001539999997</v>
      </c>
      <c r="AE197" s="419"/>
      <c r="AF197" s="418">
        <v>44010</v>
      </c>
      <c r="AG197" s="419">
        <v>65.616172840000004</v>
      </c>
      <c r="AH197" s="419"/>
      <c r="AI197" s="418">
        <v>44016</v>
      </c>
      <c r="AJ197" s="419">
        <v>45.364492890000001</v>
      </c>
      <c r="AK197" s="419"/>
      <c r="AL197" s="418">
        <v>44007</v>
      </c>
      <c r="AM197" s="419">
        <v>81.457460280000006</v>
      </c>
      <c r="AN197" s="419"/>
      <c r="AO197" s="418">
        <v>44011</v>
      </c>
      <c r="AP197" s="419">
        <v>47.60511485</v>
      </c>
      <c r="AQ197" s="419"/>
      <c r="AR197" s="418">
        <v>44016</v>
      </c>
      <c r="AS197" s="419">
        <v>45.961692309999997</v>
      </c>
      <c r="AT197" s="419"/>
      <c r="AU197" s="418">
        <v>44017</v>
      </c>
      <c r="AV197" s="419">
        <v>67.892109700000006</v>
      </c>
      <c r="AW197" s="419"/>
      <c r="AX197" s="418">
        <v>44015</v>
      </c>
      <c r="AY197" s="419">
        <v>48.470185829999998</v>
      </c>
      <c r="AZ197" s="419"/>
      <c r="BA197" s="418">
        <v>44014</v>
      </c>
      <c r="BB197" s="419">
        <v>49.943568460000002</v>
      </c>
      <c r="BC197" s="419"/>
      <c r="BD197" s="418">
        <v>44013</v>
      </c>
      <c r="BE197" s="419">
        <v>70.768896459999993</v>
      </c>
      <c r="BF197" s="419"/>
      <c r="BG197" s="418">
        <v>44012</v>
      </c>
      <c r="BH197" s="419">
        <v>71.605252989999997</v>
      </c>
      <c r="BI197" s="419"/>
      <c r="BJ197" s="418">
        <v>44007</v>
      </c>
      <c r="BK197" s="419">
        <v>62.023544049999998</v>
      </c>
      <c r="BL197" s="419"/>
      <c r="BM197" s="418">
        <v>44010</v>
      </c>
      <c r="BN197" s="419">
        <v>69.070843370000006</v>
      </c>
      <c r="BO197" s="419"/>
      <c r="BP197" s="418">
        <v>44016</v>
      </c>
      <c r="BQ197" s="419">
        <v>58.910648819999999</v>
      </c>
      <c r="BR197" s="419"/>
      <c r="BS197" s="418">
        <v>44015</v>
      </c>
      <c r="BT197" s="419">
        <v>53.968486290000001</v>
      </c>
      <c r="BU197" s="419"/>
      <c r="BV197" s="418">
        <v>44016</v>
      </c>
      <c r="BW197" s="419">
        <v>32.860688699999997</v>
      </c>
      <c r="BX197" s="419"/>
      <c r="BY197" s="418">
        <v>44029</v>
      </c>
      <c r="BZ197" s="419">
        <v>55.18440992</v>
      </c>
      <c r="CA197" s="419"/>
      <c r="CB197" s="418">
        <v>44034</v>
      </c>
      <c r="CC197" s="419">
        <v>62.107688760000002</v>
      </c>
      <c r="CD197" s="419"/>
      <c r="CE197" s="418">
        <v>44029</v>
      </c>
      <c r="CF197" s="419">
        <v>44.523560320000001</v>
      </c>
      <c r="CG197" s="419"/>
      <c r="CH197" s="418">
        <v>44032</v>
      </c>
      <c r="CI197" s="419">
        <v>53.28188986</v>
      </c>
      <c r="CJ197" s="419"/>
      <c r="CK197" s="418">
        <v>44028</v>
      </c>
      <c r="CL197" s="419">
        <v>75.314501430000007</v>
      </c>
      <c r="CM197" s="419"/>
      <c r="CN197" s="418">
        <v>44023</v>
      </c>
      <c r="CO197" s="419">
        <v>76.152146329999994</v>
      </c>
      <c r="CP197" s="419"/>
      <c r="CQ197" s="418">
        <v>44029</v>
      </c>
      <c r="CR197" s="419">
        <v>72.266007189999996</v>
      </c>
      <c r="CS197" s="419"/>
      <c r="CT197" s="418">
        <v>44030</v>
      </c>
      <c r="CU197" s="419">
        <v>68.135468029999998</v>
      </c>
      <c r="CV197" s="419"/>
      <c r="CW197" s="418">
        <v>44025</v>
      </c>
      <c r="CX197" s="419">
        <v>80.106468199999995</v>
      </c>
      <c r="CY197" s="419"/>
      <c r="CZ197" s="418">
        <v>44030</v>
      </c>
      <c r="DA197" s="419">
        <v>54.829436299999998</v>
      </c>
      <c r="DB197" s="419"/>
      <c r="DC197" s="418">
        <v>44032</v>
      </c>
      <c r="DD197" s="419">
        <v>54.692957219999997</v>
      </c>
      <c r="DE197" s="419"/>
      <c r="DF197" s="418">
        <v>44033</v>
      </c>
      <c r="DG197" s="419">
        <v>54.827122809999999</v>
      </c>
      <c r="DH197" s="419"/>
      <c r="DI197" s="418">
        <v>44027</v>
      </c>
      <c r="DJ197" s="419">
        <v>78.073289869999996</v>
      </c>
      <c r="DK197" s="419"/>
      <c r="DL197" s="418">
        <v>44029</v>
      </c>
      <c r="DM197" s="419">
        <v>79.386831439999995</v>
      </c>
      <c r="DN197" s="419"/>
      <c r="DO197" s="418">
        <v>44032</v>
      </c>
      <c r="DP197" s="419">
        <v>48.182618820000002</v>
      </c>
      <c r="DQ197" s="419"/>
      <c r="DR197" s="418">
        <v>44032</v>
      </c>
      <c r="DS197" s="419">
        <v>41.119188360000003</v>
      </c>
      <c r="DT197" s="419"/>
      <c r="DU197" s="418">
        <v>44034</v>
      </c>
      <c r="DV197" s="419">
        <v>56.813827009999997</v>
      </c>
      <c r="DW197" s="419"/>
      <c r="DX197" s="418">
        <v>44031</v>
      </c>
      <c r="DY197" s="419">
        <v>71.791110320000001</v>
      </c>
      <c r="DZ197" s="419"/>
      <c r="EA197" s="418">
        <v>44032</v>
      </c>
      <c r="EB197" s="419">
        <v>62.073041590000003</v>
      </c>
      <c r="EC197" s="419"/>
      <c r="ED197" s="418">
        <v>44031</v>
      </c>
      <c r="EE197" s="419">
        <v>70.123535259999997</v>
      </c>
      <c r="EF197" s="419"/>
      <c r="EG197" s="418">
        <v>44028</v>
      </c>
      <c r="EH197" s="419">
        <v>79.292067579999994</v>
      </c>
      <c r="EI197" s="419"/>
      <c r="EJ197" s="418">
        <v>44034</v>
      </c>
      <c r="EK197" s="419">
        <v>61.153375670000003</v>
      </c>
      <c r="EL197" s="419"/>
      <c r="EM197" s="418">
        <v>44030</v>
      </c>
      <c r="EN197" s="419">
        <v>74.367815559999997</v>
      </c>
      <c r="EO197" s="419"/>
      <c r="EP197" s="418">
        <v>44025</v>
      </c>
      <c r="EQ197" s="419">
        <v>66.321990029999995</v>
      </c>
      <c r="ER197" s="419"/>
      <c r="ES197" s="418">
        <v>44032</v>
      </c>
      <c r="ET197" s="419">
        <v>38.229171049999998</v>
      </c>
      <c r="EU197" s="9"/>
      <c r="EV197" s="9"/>
    </row>
    <row r="198" spans="2:152">
      <c r="B198" s="418">
        <v>44028</v>
      </c>
      <c r="C198" s="419">
        <v>63.092945440000001</v>
      </c>
      <c r="D198" s="419"/>
      <c r="E198" s="418">
        <v>44036</v>
      </c>
      <c r="F198" s="419">
        <v>60.648466569999997</v>
      </c>
      <c r="G198" s="419"/>
      <c r="H198" s="418">
        <v>44043</v>
      </c>
      <c r="I198" s="419">
        <v>64.522217010000006</v>
      </c>
      <c r="J198" s="419"/>
      <c r="K198" s="418">
        <v>44008</v>
      </c>
      <c r="L198" s="419">
        <v>58.505487799999997</v>
      </c>
      <c r="M198" s="419"/>
      <c r="N198" s="418">
        <v>44039</v>
      </c>
      <c r="O198" s="419">
        <v>78.30482902</v>
      </c>
      <c r="P198" s="419"/>
      <c r="Q198" s="418">
        <v>44029</v>
      </c>
      <c r="R198" s="419">
        <v>61.492958620000003</v>
      </c>
      <c r="S198" s="419"/>
      <c r="T198" s="418">
        <v>44043</v>
      </c>
      <c r="U198" s="419">
        <v>77.183667940000007</v>
      </c>
      <c r="V198" s="419"/>
      <c r="W198" s="418">
        <v>44011</v>
      </c>
      <c r="X198" s="419">
        <v>72.065982169999998</v>
      </c>
      <c r="Y198" s="419"/>
      <c r="Z198" s="418">
        <v>44012</v>
      </c>
      <c r="AA198" s="419">
        <v>60.686253280000003</v>
      </c>
      <c r="AB198" s="419"/>
      <c r="AC198" s="418">
        <v>44017</v>
      </c>
      <c r="AD198" s="419">
        <v>54.572283519999999</v>
      </c>
      <c r="AE198" s="419"/>
      <c r="AF198" s="418">
        <v>44010</v>
      </c>
      <c r="AG198" s="419">
        <v>65.77135509</v>
      </c>
      <c r="AH198" s="419"/>
      <c r="AI198" s="418">
        <v>44017</v>
      </c>
      <c r="AJ198" s="419">
        <v>45.75068349</v>
      </c>
      <c r="AK198" s="419"/>
      <c r="AL198" s="418">
        <v>44008</v>
      </c>
      <c r="AM198" s="419">
        <v>81.457460280000006</v>
      </c>
      <c r="AN198" s="419"/>
      <c r="AO198" s="418">
        <v>44012</v>
      </c>
      <c r="AP198" s="419">
        <v>47.180984879999997</v>
      </c>
      <c r="AQ198" s="419"/>
      <c r="AR198" s="418">
        <v>44017</v>
      </c>
      <c r="AS198" s="419">
        <v>45.961692309999997</v>
      </c>
      <c r="AT198" s="419"/>
      <c r="AU198" s="418">
        <v>44018</v>
      </c>
      <c r="AV198" s="419">
        <v>68.315498599999998</v>
      </c>
      <c r="AW198" s="419"/>
      <c r="AX198" s="418">
        <v>44016</v>
      </c>
      <c r="AY198" s="419">
        <v>48.585299659999997</v>
      </c>
      <c r="AZ198" s="419"/>
      <c r="BA198" s="418">
        <v>44015</v>
      </c>
      <c r="BB198" s="419">
        <v>50.407834020000003</v>
      </c>
      <c r="BC198" s="419"/>
      <c r="BD198" s="418">
        <v>44014</v>
      </c>
      <c r="BE198" s="419">
        <v>71.351889310000004</v>
      </c>
      <c r="BF198" s="419"/>
      <c r="BG198" s="418">
        <v>44013</v>
      </c>
      <c r="BH198" s="419">
        <v>71.874844730000007</v>
      </c>
      <c r="BI198" s="419"/>
      <c r="BJ198" s="418">
        <v>44008</v>
      </c>
      <c r="BK198" s="419">
        <v>61.522815549999997</v>
      </c>
      <c r="BL198" s="419"/>
      <c r="BM198" s="418">
        <v>44011</v>
      </c>
      <c r="BN198" s="419">
        <v>69.070843370000006</v>
      </c>
      <c r="BO198" s="419"/>
      <c r="BP198" s="418">
        <v>44017</v>
      </c>
      <c r="BQ198" s="419">
        <v>58.909171100000002</v>
      </c>
      <c r="BR198" s="419"/>
      <c r="BS198" s="418">
        <v>44016</v>
      </c>
      <c r="BT198" s="419">
        <v>54.238860690000003</v>
      </c>
      <c r="BU198" s="419"/>
      <c r="BV198" s="418">
        <v>44016</v>
      </c>
      <c r="BW198" s="419">
        <v>33.630486689999998</v>
      </c>
      <c r="BX198" s="419"/>
      <c r="BY198" s="418">
        <v>44030</v>
      </c>
      <c r="BZ198" s="419">
        <v>55.434077360000003</v>
      </c>
      <c r="CA198" s="419"/>
      <c r="CB198" s="418">
        <v>44035</v>
      </c>
      <c r="CC198" s="419">
        <v>61.496343320000001</v>
      </c>
      <c r="CD198" s="419"/>
      <c r="CE198" s="418">
        <v>44030</v>
      </c>
      <c r="CF198" s="419">
        <v>45.302954509999999</v>
      </c>
      <c r="CG198" s="419"/>
      <c r="CH198" s="418">
        <v>44033</v>
      </c>
      <c r="CI198" s="419">
        <v>53.974708059999998</v>
      </c>
      <c r="CJ198" s="419"/>
      <c r="CK198" s="418">
        <v>44029</v>
      </c>
      <c r="CL198" s="419">
        <v>75.312010770000001</v>
      </c>
      <c r="CM198" s="419"/>
      <c r="CN198" s="418">
        <v>44024</v>
      </c>
      <c r="CO198" s="419">
        <v>76.929408749999993</v>
      </c>
      <c r="CP198" s="419"/>
      <c r="CQ198" s="418">
        <v>44030</v>
      </c>
      <c r="CR198" s="419">
        <v>72.405035810000001</v>
      </c>
      <c r="CS198" s="419"/>
      <c r="CT198" s="418">
        <v>44031</v>
      </c>
      <c r="CU198" s="419">
        <v>68.245949440000004</v>
      </c>
      <c r="CV198" s="419"/>
      <c r="CW198" s="418">
        <v>44026</v>
      </c>
      <c r="CX198" s="419">
        <v>80.300890789999997</v>
      </c>
      <c r="CY198" s="419"/>
      <c r="CZ198" s="418">
        <v>44031</v>
      </c>
      <c r="DA198" s="419">
        <v>54.885523919999997</v>
      </c>
      <c r="DB198" s="419"/>
      <c r="DC198" s="418">
        <v>44033</v>
      </c>
      <c r="DD198" s="419">
        <v>55.357230139999999</v>
      </c>
      <c r="DE198" s="419"/>
      <c r="DF198" s="418">
        <v>44034</v>
      </c>
      <c r="DG198" s="419">
        <v>54.162017349999999</v>
      </c>
      <c r="DH198" s="419"/>
      <c r="DI198" s="418">
        <v>44028</v>
      </c>
      <c r="DJ198" s="419">
        <v>78.322585309999994</v>
      </c>
      <c r="DK198" s="419"/>
      <c r="DL198" s="418">
        <v>44030</v>
      </c>
      <c r="DM198" s="419">
        <v>79.386831439999995</v>
      </c>
      <c r="DN198" s="419"/>
      <c r="DO198" s="418">
        <v>44033</v>
      </c>
      <c r="DP198" s="419">
        <v>49.3699169</v>
      </c>
      <c r="DQ198" s="419"/>
      <c r="DR198" s="418">
        <v>44033</v>
      </c>
      <c r="DS198" s="419">
        <v>41.727744940000001</v>
      </c>
      <c r="DT198" s="419"/>
      <c r="DU198" s="418">
        <v>44035</v>
      </c>
      <c r="DV198" s="419">
        <v>57.465324199999998</v>
      </c>
      <c r="DW198" s="419"/>
      <c r="DX198" s="418">
        <v>44032</v>
      </c>
      <c r="DY198" s="419">
        <v>72.390105910000003</v>
      </c>
      <c r="DZ198" s="419"/>
      <c r="EA198" s="418">
        <v>44033</v>
      </c>
      <c r="EB198" s="419">
        <v>62.239115179999999</v>
      </c>
      <c r="EC198" s="419"/>
      <c r="ED198" s="418">
        <v>44032</v>
      </c>
      <c r="EE198" s="419">
        <v>70.816022590000003</v>
      </c>
      <c r="EF198" s="419"/>
      <c r="EG198" s="418">
        <v>44029</v>
      </c>
      <c r="EH198" s="419">
        <v>79.513663519999994</v>
      </c>
      <c r="EI198" s="419"/>
      <c r="EJ198" s="418">
        <v>44035</v>
      </c>
      <c r="EK198" s="419">
        <v>61.154069560000003</v>
      </c>
      <c r="EL198" s="419"/>
      <c r="EM198" s="418">
        <v>44031</v>
      </c>
      <c r="EN198" s="419">
        <v>74.692271500000004</v>
      </c>
      <c r="EO198" s="419"/>
      <c r="EP198" s="418">
        <v>44026</v>
      </c>
      <c r="EQ198" s="419">
        <v>66.459265070000001</v>
      </c>
      <c r="ER198" s="419"/>
      <c r="ES198" s="418">
        <v>44033</v>
      </c>
      <c r="ET198" s="419">
        <v>38.365571850000002</v>
      </c>
      <c r="EU198" s="9"/>
      <c r="EV198" s="9"/>
    </row>
    <row r="199" spans="2:152">
      <c r="B199" s="418">
        <v>44029</v>
      </c>
      <c r="C199" s="419">
        <v>63.748715140000002</v>
      </c>
      <c r="D199" s="419"/>
      <c r="E199" s="418">
        <v>44038</v>
      </c>
      <c r="F199" s="419">
        <v>60.496734979999999</v>
      </c>
      <c r="G199" s="419"/>
      <c r="H199" s="418">
        <v>44044</v>
      </c>
      <c r="I199" s="419">
        <v>64.321422659999996</v>
      </c>
      <c r="J199" s="419"/>
      <c r="K199" s="418">
        <v>44008</v>
      </c>
      <c r="L199" s="419">
        <v>59.917682929999998</v>
      </c>
      <c r="M199" s="419"/>
      <c r="N199" s="418">
        <v>44040</v>
      </c>
      <c r="O199" s="419">
        <v>78.30482902</v>
      </c>
      <c r="P199" s="419"/>
      <c r="Q199" s="418">
        <v>44030</v>
      </c>
      <c r="R199" s="419">
        <v>61.492958620000003</v>
      </c>
      <c r="S199" s="419"/>
      <c r="T199" s="418">
        <v>44044</v>
      </c>
      <c r="U199" s="419">
        <v>76.844205220000006</v>
      </c>
      <c r="V199" s="419"/>
      <c r="W199" s="418">
        <v>44012</v>
      </c>
      <c r="X199" s="419">
        <v>72.373748460000002</v>
      </c>
      <c r="Y199" s="419"/>
      <c r="Z199" s="418">
        <v>44013</v>
      </c>
      <c r="AA199" s="419">
        <v>61.52404731</v>
      </c>
      <c r="AB199" s="419"/>
      <c r="AC199" s="418">
        <v>44018</v>
      </c>
      <c r="AD199" s="419">
        <v>54.570152270000001</v>
      </c>
      <c r="AE199" s="419"/>
      <c r="AF199" s="418">
        <v>44011</v>
      </c>
      <c r="AG199" s="419">
        <v>66.003595180000005</v>
      </c>
      <c r="AH199" s="419"/>
      <c r="AI199" s="418">
        <v>44018</v>
      </c>
      <c r="AJ199" s="419">
        <v>46.059635970000002</v>
      </c>
      <c r="AK199" s="419"/>
      <c r="AL199" s="418">
        <v>44009</v>
      </c>
      <c r="AM199" s="419">
        <v>81.349399439999999</v>
      </c>
      <c r="AN199" s="419"/>
      <c r="AO199" s="418">
        <v>44013</v>
      </c>
      <c r="AP199" s="419">
        <v>46.833834699999997</v>
      </c>
      <c r="AQ199" s="419"/>
      <c r="AR199" s="418">
        <v>44018</v>
      </c>
      <c r="AS199" s="419">
        <v>45.961692309999997</v>
      </c>
      <c r="AT199" s="419"/>
      <c r="AU199" s="418">
        <v>44019</v>
      </c>
      <c r="AV199" s="419">
        <v>68.777377389999998</v>
      </c>
      <c r="AW199" s="419"/>
      <c r="AX199" s="418">
        <v>44017</v>
      </c>
      <c r="AY199" s="419">
        <v>48.623175519999997</v>
      </c>
      <c r="AZ199" s="419"/>
      <c r="BA199" s="418">
        <v>44016</v>
      </c>
      <c r="BB199" s="419">
        <v>50.949477180000002</v>
      </c>
      <c r="BC199" s="419"/>
      <c r="BD199" s="418">
        <v>44015</v>
      </c>
      <c r="BE199" s="419">
        <v>71.965594010000004</v>
      </c>
      <c r="BF199" s="419"/>
      <c r="BG199" s="418">
        <v>44014</v>
      </c>
      <c r="BH199" s="419">
        <v>72.067198189999999</v>
      </c>
      <c r="BI199" s="419"/>
      <c r="BJ199" s="418">
        <v>44009</v>
      </c>
      <c r="BK199" s="419">
        <v>61.175884600000003</v>
      </c>
      <c r="BL199" s="419"/>
      <c r="BM199" s="418">
        <v>44011</v>
      </c>
      <c r="BN199" s="419">
        <v>68.955296390000001</v>
      </c>
      <c r="BO199" s="419"/>
      <c r="BP199" s="418">
        <v>44018</v>
      </c>
      <c r="BQ199" s="419">
        <v>58.907693389999999</v>
      </c>
      <c r="BR199" s="419"/>
      <c r="BS199" s="418">
        <v>44017</v>
      </c>
      <c r="BT199" s="419">
        <v>54.547596689999999</v>
      </c>
      <c r="BU199" s="419"/>
      <c r="BV199" s="418">
        <v>44017</v>
      </c>
      <c r="BW199" s="419">
        <v>34.415680639999998</v>
      </c>
      <c r="BX199" s="419"/>
      <c r="BY199" s="418">
        <v>44031</v>
      </c>
      <c r="BZ199" s="419">
        <v>55.65600397</v>
      </c>
      <c r="CA199" s="419"/>
      <c r="CB199" s="418">
        <v>44036</v>
      </c>
      <c r="CC199" s="419">
        <v>61.023561520000001</v>
      </c>
      <c r="CD199" s="419"/>
      <c r="CE199" s="418">
        <v>44031</v>
      </c>
      <c r="CF199" s="419">
        <v>46.082348699999997</v>
      </c>
      <c r="CG199" s="419"/>
      <c r="CH199" s="418">
        <v>44034</v>
      </c>
      <c r="CI199" s="419">
        <v>54.61210079</v>
      </c>
      <c r="CJ199" s="419"/>
      <c r="CK199" s="418">
        <v>44030</v>
      </c>
      <c r="CL199" s="419">
        <v>75.309520109999994</v>
      </c>
      <c r="CM199" s="419"/>
      <c r="CN199" s="418">
        <v>44025</v>
      </c>
      <c r="CO199" s="419">
        <v>77.873081810000002</v>
      </c>
      <c r="CP199" s="419"/>
      <c r="CQ199" s="418">
        <v>44031</v>
      </c>
      <c r="CR199" s="419">
        <v>72.627481599999996</v>
      </c>
      <c r="CS199" s="419"/>
      <c r="CT199" s="418">
        <v>44032</v>
      </c>
      <c r="CU199" s="419">
        <v>68.466912260000001</v>
      </c>
      <c r="CV199" s="419"/>
      <c r="CW199" s="418">
        <v>44027</v>
      </c>
      <c r="CX199" s="419">
        <v>80.606412000000006</v>
      </c>
      <c r="CY199" s="419"/>
      <c r="CZ199" s="418">
        <v>44032</v>
      </c>
      <c r="DA199" s="419">
        <v>54.9693088</v>
      </c>
      <c r="DB199" s="419"/>
      <c r="DC199" s="418">
        <v>44034</v>
      </c>
      <c r="DD199" s="419">
        <v>55.910652370000001</v>
      </c>
      <c r="DE199" s="419"/>
      <c r="DF199" s="418">
        <v>44035</v>
      </c>
      <c r="DG199" s="419">
        <v>53.524624609999996</v>
      </c>
      <c r="DH199" s="419"/>
      <c r="DI199" s="418">
        <v>44029</v>
      </c>
      <c r="DJ199" s="419">
        <v>78.461082770000004</v>
      </c>
      <c r="DK199" s="419"/>
      <c r="DL199" s="418">
        <v>44031</v>
      </c>
      <c r="DM199" s="419">
        <v>79.220647700000001</v>
      </c>
      <c r="DN199" s="419"/>
      <c r="DO199" s="418">
        <v>44034</v>
      </c>
      <c r="DP199" s="419">
        <v>50.854185049999998</v>
      </c>
      <c r="DQ199" s="419"/>
      <c r="DR199" s="418">
        <v>44034</v>
      </c>
      <c r="DS199" s="419">
        <v>42.30860199</v>
      </c>
      <c r="DT199" s="419"/>
      <c r="DU199" s="418">
        <v>44036</v>
      </c>
      <c r="DV199" s="419">
        <v>58.070948399999999</v>
      </c>
      <c r="DW199" s="419"/>
      <c r="DX199" s="418">
        <v>44033</v>
      </c>
      <c r="DY199" s="419">
        <v>72.914227049999994</v>
      </c>
      <c r="DZ199" s="419"/>
      <c r="EA199" s="418">
        <v>44034</v>
      </c>
      <c r="EB199" s="419">
        <v>62.460272080000003</v>
      </c>
      <c r="EC199" s="419"/>
      <c r="ED199" s="418">
        <v>44033</v>
      </c>
      <c r="EE199" s="419">
        <v>71.425411449999999</v>
      </c>
      <c r="EF199" s="419"/>
      <c r="EG199" s="418">
        <v>44030</v>
      </c>
      <c r="EH199" s="419">
        <v>79.513663519999994</v>
      </c>
      <c r="EI199" s="419"/>
      <c r="EJ199" s="418">
        <v>44036</v>
      </c>
      <c r="EK199" s="419">
        <v>61.099390909999997</v>
      </c>
      <c r="EL199" s="419"/>
      <c r="EM199" s="418">
        <v>44032</v>
      </c>
      <c r="EN199" s="419">
        <v>74.966811140000004</v>
      </c>
      <c r="EO199" s="419"/>
      <c r="EP199" s="418">
        <v>44027</v>
      </c>
      <c r="EQ199" s="419">
        <v>66.817503299999998</v>
      </c>
      <c r="ER199" s="419"/>
      <c r="ES199" s="418">
        <v>44034</v>
      </c>
      <c r="ET199" s="419">
        <v>38.612191629999998</v>
      </c>
      <c r="EU199" s="9"/>
      <c r="EV199" s="9"/>
    </row>
    <row r="200" spans="2:152">
      <c r="B200" s="418">
        <v>44030</v>
      </c>
      <c r="C200" s="419">
        <v>64.215534250000005</v>
      </c>
      <c r="D200" s="419"/>
      <c r="E200" s="418">
        <v>44039</v>
      </c>
      <c r="F200" s="419">
        <v>60.362510880000002</v>
      </c>
      <c r="G200" s="419"/>
      <c r="H200" s="418">
        <v>44045</v>
      </c>
      <c r="I200" s="419">
        <v>64.076704550000002</v>
      </c>
      <c r="J200" s="419"/>
      <c r="K200" s="418">
        <v>44009</v>
      </c>
      <c r="L200" s="419">
        <v>61.377439019999997</v>
      </c>
      <c r="M200" s="419"/>
      <c r="N200" s="418">
        <v>44041</v>
      </c>
      <c r="O200" s="419">
        <v>78.30482902</v>
      </c>
      <c r="P200" s="419"/>
      <c r="Q200" s="418">
        <v>44031</v>
      </c>
      <c r="R200" s="419">
        <v>61.492958620000003</v>
      </c>
      <c r="S200" s="419"/>
      <c r="T200" s="418">
        <v>44045</v>
      </c>
      <c r="U200" s="419">
        <v>76.504742500000006</v>
      </c>
      <c r="V200" s="419"/>
      <c r="W200" s="418">
        <v>44013</v>
      </c>
      <c r="X200" s="419">
        <v>72.604350800000006</v>
      </c>
      <c r="Y200" s="419"/>
      <c r="Z200" s="418">
        <v>44014</v>
      </c>
      <c r="AA200" s="419">
        <v>61.961157239999999</v>
      </c>
      <c r="AB200" s="419"/>
      <c r="AC200" s="418">
        <v>44019</v>
      </c>
      <c r="AD200" s="419">
        <v>54.568021029999997</v>
      </c>
      <c r="AE200" s="419"/>
      <c r="AF200" s="418">
        <v>44012</v>
      </c>
      <c r="AG200" s="419">
        <v>66.235835280000003</v>
      </c>
      <c r="AH200" s="419"/>
      <c r="AI200" s="418">
        <v>44019</v>
      </c>
      <c r="AJ200" s="419">
        <v>46.291350340000001</v>
      </c>
      <c r="AK200" s="419"/>
      <c r="AL200" s="418">
        <v>44010</v>
      </c>
      <c r="AM200" s="419">
        <v>81.214323379999996</v>
      </c>
      <c r="AN200" s="419"/>
      <c r="AO200" s="418">
        <v>44014</v>
      </c>
      <c r="AP200" s="419">
        <v>46.756113820000003</v>
      </c>
      <c r="AQ200" s="419"/>
      <c r="AR200" s="418">
        <v>44018</v>
      </c>
      <c r="AS200" s="419">
        <v>45.884846150000001</v>
      </c>
      <c r="AT200" s="419"/>
      <c r="AU200" s="418">
        <v>44020</v>
      </c>
      <c r="AV200" s="419">
        <v>69.239256190000006</v>
      </c>
      <c r="AW200" s="419"/>
      <c r="AX200" s="418">
        <v>44018</v>
      </c>
      <c r="AY200" s="419">
        <v>48.506575460000001</v>
      </c>
      <c r="AZ200" s="419"/>
      <c r="BA200" s="418">
        <v>44017</v>
      </c>
      <c r="BB200" s="419">
        <v>51.258987550000001</v>
      </c>
      <c r="BC200" s="419"/>
      <c r="BD200" s="418">
        <v>44016</v>
      </c>
      <c r="BE200" s="419">
        <v>72.732991010000006</v>
      </c>
      <c r="BF200" s="419"/>
      <c r="BG200" s="418">
        <v>44015</v>
      </c>
      <c r="BH200" s="419">
        <v>72.259551650000006</v>
      </c>
      <c r="BI200" s="419"/>
      <c r="BJ200" s="418">
        <v>44010</v>
      </c>
      <c r="BK200" s="419">
        <v>61.098099380000001</v>
      </c>
      <c r="BL200" s="419"/>
      <c r="BM200" s="418">
        <v>44012</v>
      </c>
      <c r="BN200" s="419">
        <v>68.647171080000007</v>
      </c>
      <c r="BO200" s="419"/>
      <c r="BP200" s="418">
        <v>44019</v>
      </c>
      <c r="BQ200" s="419">
        <v>58.829235869999998</v>
      </c>
      <c r="BR200" s="419"/>
      <c r="BS200" s="418">
        <v>44018</v>
      </c>
      <c r="BT200" s="419">
        <v>54.779609489999999</v>
      </c>
      <c r="BU200" s="419"/>
      <c r="BV200" s="418">
        <v>44018</v>
      </c>
      <c r="BW200" s="419">
        <v>35.216270559999998</v>
      </c>
      <c r="BX200" s="419"/>
      <c r="BY200" s="418">
        <v>44032</v>
      </c>
      <c r="BZ200" s="419">
        <v>55.877930579999997</v>
      </c>
      <c r="CA200" s="419"/>
      <c r="CB200" s="418">
        <v>44037</v>
      </c>
      <c r="CC200" s="419">
        <v>60.661630629999998</v>
      </c>
      <c r="CD200" s="419"/>
      <c r="CE200" s="418">
        <v>44032</v>
      </c>
      <c r="CF200" s="419">
        <v>46.889548570000002</v>
      </c>
      <c r="CG200" s="419"/>
      <c r="CH200" s="418">
        <v>44035</v>
      </c>
      <c r="CI200" s="419">
        <v>55.083217169999998</v>
      </c>
      <c r="CJ200" s="419"/>
      <c r="CK200" s="418">
        <v>44031</v>
      </c>
      <c r="CL200" s="419">
        <v>75.307029450000002</v>
      </c>
      <c r="CM200" s="419"/>
      <c r="CN200" s="418">
        <v>44026</v>
      </c>
      <c r="CO200" s="419">
        <v>78.816754880000005</v>
      </c>
      <c r="CP200" s="419"/>
      <c r="CQ200" s="418">
        <v>44032</v>
      </c>
      <c r="CR200" s="419">
        <v>72.683093049999997</v>
      </c>
      <c r="CS200" s="419"/>
      <c r="CT200" s="418">
        <v>44033</v>
      </c>
      <c r="CU200" s="419">
        <v>68.577393659999998</v>
      </c>
      <c r="CV200" s="419"/>
      <c r="CW200" s="418">
        <v>44028</v>
      </c>
      <c r="CX200" s="419">
        <v>81.023031829999994</v>
      </c>
      <c r="CY200" s="419"/>
      <c r="CZ200" s="418">
        <v>44033</v>
      </c>
      <c r="DA200" s="419">
        <v>54.997699169999997</v>
      </c>
      <c r="DB200" s="419"/>
      <c r="DC200" s="418">
        <v>44035</v>
      </c>
      <c r="DD200" s="419">
        <v>56.380936579999997</v>
      </c>
      <c r="DE200" s="419"/>
      <c r="DF200" s="418">
        <v>44036</v>
      </c>
      <c r="DG200" s="419">
        <v>52.97037005</v>
      </c>
      <c r="DH200" s="419"/>
      <c r="DI200" s="418">
        <v>44030</v>
      </c>
      <c r="DJ200" s="419">
        <v>78.544181249999994</v>
      </c>
      <c r="DK200" s="419"/>
      <c r="DL200" s="418">
        <v>44032</v>
      </c>
      <c r="DM200" s="419">
        <v>79.109858549999998</v>
      </c>
      <c r="DN200" s="419"/>
      <c r="DO200" s="418">
        <v>44035</v>
      </c>
      <c r="DP200" s="419">
        <v>52.411553720000001</v>
      </c>
      <c r="DQ200" s="419"/>
      <c r="DR200" s="418">
        <v>44035</v>
      </c>
      <c r="DS200" s="419">
        <v>42.723261790000002</v>
      </c>
      <c r="DT200" s="419"/>
      <c r="DU200" s="418">
        <v>44037</v>
      </c>
      <c r="DV200" s="419">
        <v>58.295497019999999</v>
      </c>
      <c r="DW200" s="419"/>
      <c r="DX200" s="418">
        <v>44035</v>
      </c>
      <c r="DY200" s="419">
        <v>73.413390030000002</v>
      </c>
      <c r="DZ200" s="419"/>
      <c r="EA200" s="418">
        <v>44035</v>
      </c>
      <c r="EB200" s="419">
        <v>62.626345669999999</v>
      </c>
      <c r="EC200" s="419"/>
      <c r="ED200" s="418">
        <v>44034</v>
      </c>
      <c r="EE200" s="419">
        <v>72.145598280000002</v>
      </c>
      <c r="EF200" s="419"/>
      <c r="EG200" s="418">
        <v>44031</v>
      </c>
      <c r="EH200" s="419">
        <v>79.292067579999994</v>
      </c>
      <c r="EI200" s="419"/>
      <c r="EJ200" s="418">
        <v>44037</v>
      </c>
      <c r="EK200" s="419">
        <v>61.01702599</v>
      </c>
      <c r="EL200" s="419"/>
      <c r="EM200" s="418">
        <v>44033</v>
      </c>
      <c r="EN200" s="419">
        <v>75.291267079999997</v>
      </c>
      <c r="EO200" s="419"/>
      <c r="EP200" s="418">
        <v>44028</v>
      </c>
      <c r="EQ200" s="419">
        <v>67.037639530000007</v>
      </c>
      <c r="ER200" s="419"/>
      <c r="ES200" s="418">
        <v>44035</v>
      </c>
      <c r="ET200" s="419">
        <v>38.748592420000001</v>
      </c>
      <c r="EU200" s="9"/>
      <c r="EV200" s="9"/>
    </row>
    <row r="201" spans="2:152">
      <c r="B201" s="418">
        <v>44032</v>
      </c>
      <c r="C201" s="419">
        <v>64.426714320000002</v>
      </c>
      <c r="D201" s="419"/>
      <c r="E201" s="418">
        <v>44040</v>
      </c>
      <c r="F201" s="419">
        <v>60.257465930000002</v>
      </c>
      <c r="G201" s="419"/>
      <c r="H201" s="418">
        <v>44046</v>
      </c>
      <c r="I201" s="419">
        <v>63.806887140000001</v>
      </c>
      <c r="J201" s="419"/>
      <c r="K201" s="418">
        <v>44009</v>
      </c>
      <c r="L201" s="419">
        <v>62.722560979999997</v>
      </c>
      <c r="M201" s="419"/>
      <c r="N201" s="418">
        <v>44042</v>
      </c>
      <c r="O201" s="419">
        <v>77.973554399999998</v>
      </c>
      <c r="P201" s="419"/>
      <c r="Q201" s="418">
        <v>44032</v>
      </c>
      <c r="R201" s="419">
        <v>61.492958620000003</v>
      </c>
      <c r="S201" s="419"/>
      <c r="T201" s="418">
        <v>44046</v>
      </c>
      <c r="U201" s="419">
        <v>76.196039369999994</v>
      </c>
      <c r="V201" s="419"/>
      <c r="W201" s="418">
        <v>44014</v>
      </c>
      <c r="X201" s="419">
        <v>72.79637117</v>
      </c>
      <c r="Y201" s="419"/>
      <c r="Z201" s="418">
        <v>44015</v>
      </c>
      <c r="AA201" s="419">
        <v>62.507544660000001</v>
      </c>
      <c r="AB201" s="419"/>
      <c r="AC201" s="418">
        <v>44020</v>
      </c>
      <c r="AD201" s="419">
        <v>54.565889779999999</v>
      </c>
      <c r="AE201" s="419"/>
      <c r="AF201" s="418">
        <v>44013</v>
      </c>
      <c r="AG201" s="419">
        <v>66.545133230000005</v>
      </c>
      <c r="AH201" s="419"/>
      <c r="AI201" s="418">
        <v>44020</v>
      </c>
      <c r="AJ201" s="419">
        <v>46.561683760000001</v>
      </c>
      <c r="AK201" s="419"/>
      <c r="AL201" s="418">
        <v>44010</v>
      </c>
      <c r="AM201" s="419">
        <v>81.052232110000006</v>
      </c>
      <c r="AN201" s="419"/>
      <c r="AO201" s="418">
        <v>44014</v>
      </c>
      <c r="AP201" s="419">
        <v>46.79386264</v>
      </c>
      <c r="AQ201" s="419"/>
      <c r="AR201" s="418">
        <v>44019</v>
      </c>
      <c r="AS201" s="419">
        <v>45.808</v>
      </c>
      <c r="AT201" s="419"/>
      <c r="AU201" s="418">
        <v>44021</v>
      </c>
      <c r="AV201" s="419">
        <v>69.701134980000006</v>
      </c>
      <c r="AW201" s="419"/>
      <c r="AX201" s="418">
        <v>44018</v>
      </c>
      <c r="AY201" s="419">
        <v>48.467213350000002</v>
      </c>
      <c r="AZ201" s="419"/>
      <c r="BA201" s="418">
        <v>44018</v>
      </c>
      <c r="BB201" s="419">
        <v>51.568497929999999</v>
      </c>
      <c r="BC201" s="419"/>
      <c r="BD201" s="418">
        <v>44016</v>
      </c>
      <c r="BE201" s="419">
        <v>73.500388009999995</v>
      </c>
      <c r="BF201" s="419"/>
      <c r="BG201" s="418">
        <v>44016</v>
      </c>
      <c r="BH201" s="419">
        <v>72.413285979999998</v>
      </c>
      <c r="BI201" s="419"/>
      <c r="BJ201" s="418">
        <v>44011</v>
      </c>
      <c r="BK201" s="419">
        <v>61.135662330000002</v>
      </c>
      <c r="BL201" s="419"/>
      <c r="BM201" s="418">
        <v>44013</v>
      </c>
      <c r="BN201" s="419">
        <v>68.300530120000005</v>
      </c>
      <c r="BO201" s="419"/>
      <c r="BP201" s="418">
        <v>44019</v>
      </c>
      <c r="BQ201" s="419">
        <v>58.750778359999998</v>
      </c>
      <c r="BR201" s="419"/>
      <c r="BS201" s="418">
        <v>44019</v>
      </c>
      <c r="BT201" s="419">
        <v>55.088345490000002</v>
      </c>
      <c r="BU201" s="419"/>
      <c r="BV201" s="418">
        <v>44019</v>
      </c>
      <c r="BW201" s="419">
        <v>36.093840270000001</v>
      </c>
      <c r="BX201" s="419"/>
      <c r="BY201" s="418">
        <v>44033</v>
      </c>
      <c r="BZ201" s="419">
        <v>56.127598020000001</v>
      </c>
      <c r="CA201" s="419"/>
      <c r="CB201" s="418">
        <v>44038</v>
      </c>
      <c r="CC201" s="419">
        <v>60.382837930000001</v>
      </c>
      <c r="CD201" s="419"/>
      <c r="CE201" s="418">
        <v>44033</v>
      </c>
      <c r="CF201" s="419">
        <v>47.585525760000003</v>
      </c>
      <c r="CG201" s="419"/>
      <c r="CH201" s="418">
        <v>44036</v>
      </c>
      <c r="CI201" s="419">
        <v>55.49890808</v>
      </c>
      <c r="CJ201" s="419"/>
      <c r="CK201" s="418">
        <v>44032</v>
      </c>
      <c r="CL201" s="419">
        <v>75.304538789999995</v>
      </c>
      <c r="CM201" s="419"/>
      <c r="CN201" s="418">
        <v>44027</v>
      </c>
      <c r="CO201" s="419">
        <v>79.788163040000001</v>
      </c>
      <c r="CP201" s="419"/>
      <c r="CQ201" s="418">
        <v>44033</v>
      </c>
      <c r="CR201" s="419">
        <v>72.822121659999993</v>
      </c>
      <c r="CS201" s="419"/>
      <c r="CT201" s="418">
        <v>44034</v>
      </c>
      <c r="CU201" s="419">
        <v>68.825976830000002</v>
      </c>
      <c r="CV201" s="419"/>
      <c r="CW201" s="418">
        <v>44029</v>
      </c>
      <c r="CX201" s="419">
        <v>81.411877009999998</v>
      </c>
      <c r="CY201" s="419"/>
      <c r="CZ201" s="418">
        <v>44034</v>
      </c>
      <c r="DA201" s="419">
        <v>55.164575800000001</v>
      </c>
      <c r="DB201" s="419"/>
      <c r="DC201" s="418">
        <v>44036</v>
      </c>
      <c r="DD201" s="419">
        <v>56.79579545</v>
      </c>
      <c r="DE201" s="419"/>
      <c r="DF201" s="418">
        <v>44037</v>
      </c>
      <c r="DG201" s="419">
        <v>52.52696641</v>
      </c>
      <c r="DH201" s="419"/>
      <c r="DI201" s="418">
        <v>44031</v>
      </c>
      <c r="DJ201" s="419">
        <v>78.682678719999998</v>
      </c>
      <c r="DK201" s="419"/>
      <c r="DL201" s="418">
        <v>44033</v>
      </c>
      <c r="DM201" s="419">
        <v>79.026766679999994</v>
      </c>
      <c r="DN201" s="419"/>
      <c r="DO201" s="418">
        <v>44036</v>
      </c>
      <c r="DP201" s="419">
        <v>53.795862939999999</v>
      </c>
      <c r="DQ201" s="419"/>
      <c r="DR201" s="418">
        <v>44036</v>
      </c>
      <c r="DS201" s="419">
        <v>42.888625709999999</v>
      </c>
      <c r="DT201" s="419"/>
      <c r="DU201" s="418">
        <v>44038</v>
      </c>
      <c r="DV201" s="419">
        <v>58.35289135</v>
      </c>
      <c r="DW201" s="419"/>
      <c r="DX201" s="418">
        <v>44036</v>
      </c>
      <c r="DY201" s="419">
        <v>73.762804130000006</v>
      </c>
      <c r="DZ201" s="419"/>
      <c r="EA201" s="418">
        <v>44036</v>
      </c>
      <c r="EB201" s="419">
        <v>62.847502570000003</v>
      </c>
      <c r="EC201" s="419"/>
      <c r="ED201" s="418">
        <v>44035</v>
      </c>
      <c r="EE201" s="419">
        <v>72.754987130000004</v>
      </c>
      <c r="EF201" s="419"/>
      <c r="EG201" s="418">
        <v>44032</v>
      </c>
      <c r="EH201" s="419">
        <v>79.292067579999994</v>
      </c>
      <c r="EI201" s="419"/>
      <c r="EJ201" s="418">
        <v>44038</v>
      </c>
      <c r="EK201" s="419">
        <v>60.879288520000003</v>
      </c>
      <c r="EL201" s="419"/>
      <c r="EM201" s="418">
        <v>44034</v>
      </c>
      <c r="EN201" s="419">
        <v>75.291267079999997</v>
      </c>
      <c r="EO201" s="419"/>
      <c r="EP201" s="418">
        <v>44029</v>
      </c>
      <c r="EQ201" s="419">
        <v>67.092053370000002</v>
      </c>
      <c r="ER201" s="419"/>
      <c r="ES201" s="418">
        <v>44036</v>
      </c>
      <c r="ET201" s="419">
        <v>38.995212199999997</v>
      </c>
      <c r="EU201" s="9"/>
      <c r="EV201" s="9"/>
    </row>
    <row r="202" spans="2:152">
      <c r="B202" s="418">
        <v>44033</v>
      </c>
      <c r="C202" s="419">
        <v>64.460058549999999</v>
      </c>
      <c r="D202" s="419"/>
      <c r="E202" s="418">
        <v>44041</v>
      </c>
      <c r="F202" s="419">
        <v>60.152420990000003</v>
      </c>
      <c r="G202" s="419"/>
      <c r="H202" s="418">
        <v>44048</v>
      </c>
      <c r="I202" s="419">
        <v>63.49314596</v>
      </c>
      <c r="J202" s="419"/>
      <c r="K202" s="418">
        <v>44010</v>
      </c>
      <c r="L202" s="419">
        <v>63.971036589999997</v>
      </c>
      <c r="M202" s="419"/>
      <c r="N202" s="418">
        <v>44043</v>
      </c>
      <c r="O202" s="419">
        <v>77.932145079999998</v>
      </c>
      <c r="P202" s="419"/>
      <c r="Q202" s="418">
        <v>44033</v>
      </c>
      <c r="R202" s="419">
        <v>61.623548360000001</v>
      </c>
      <c r="S202" s="419"/>
      <c r="T202" s="418">
        <v>44047</v>
      </c>
      <c r="U202" s="419">
        <v>75.825817060000006</v>
      </c>
      <c r="V202" s="419"/>
      <c r="W202" s="418">
        <v>44015</v>
      </c>
      <c r="X202" s="419">
        <v>72.988391530000001</v>
      </c>
      <c r="Y202" s="419"/>
      <c r="Z202" s="418">
        <v>44016</v>
      </c>
      <c r="AA202" s="419">
        <v>62.835377100000002</v>
      </c>
      <c r="AB202" s="419"/>
      <c r="AC202" s="418">
        <v>44021</v>
      </c>
      <c r="AD202" s="419">
        <v>54.71787424</v>
      </c>
      <c r="AE202" s="419"/>
      <c r="AF202" s="418">
        <v>44014</v>
      </c>
      <c r="AG202" s="419">
        <v>66.892960110000004</v>
      </c>
      <c r="AH202" s="419"/>
      <c r="AI202" s="418">
        <v>44021</v>
      </c>
      <c r="AJ202" s="419">
        <v>46.754779059999997</v>
      </c>
      <c r="AK202" s="419"/>
      <c r="AL202" s="418">
        <v>44011</v>
      </c>
      <c r="AM202" s="419">
        <v>80.863125629999999</v>
      </c>
      <c r="AN202" s="419"/>
      <c r="AO202" s="418">
        <v>44015</v>
      </c>
      <c r="AP202" s="419">
        <v>47.062550850000001</v>
      </c>
      <c r="AQ202" s="419"/>
      <c r="AR202" s="418">
        <v>44020</v>
      </c>
      <c r="AS202" s="419">
        <v>45.808</v>
      </c>
      <c r="AT202" s="419"/>
      <c r="AU202" s="418">
        <v>44022</v>
      </c>
      <c r="AV202" s="419">
        <v>70.239993580000004</v>
      </c>
      <c r="AW202" s="419"/>
      <c r="AX202" s="418">
        <v>44019</v>
      </c>
      <c r="AY202" s="419">
        <v>48.46647024</v>
      </c>
      <c r="AZ202" s="419"/>
      <c r="BA202" s="418">
        <v>44019</v>
      </c>
      <c r="BB202" s="419">
        <v>51.878008299999998</v>
      </c>
      <c r="BC202" s="419"/>
      <c r="BD202" s="418">
        <v>44017</v>
      </c>
      <c r="BE202" s="419">
        <v>74.267705169999999</v>
      </c>
      <c r="BF202" s="419"/>
      <c r="BG202" s="418">
        <v>44016</v>
      </c>
      <c r="BH202" s="419">
        <v>72.567020299999996</v>
      </c>
      <c r="BI202" s="419"/>
      <c r="BJ202" s="418">
        <v>44012</v>
      </c>
      <c r="BK202" s="419">
        <v>61.403921619999998</v>
      </c>
      <c r="BL202" s="419"/>
      <c r="BM202" s="418">
        <v>44014</v>
      </c>
      <c r="BN202" s="419">
        <v>67.876857830000006</v>
      </c>
      <c r="BO202" s="419"/>
      <c r="BP202" s="418">
        <v>44020</v>
      </c>
      <c r="BQ202" s="419">
        <v>58.749300640000001</v>
      </c>
      <c r="BR202" s="419"/>
      <c r="BS202" s="418">
        <v>44020</v>
      </c>
      <c r="BT202" s="419">
        <v>55.43544309</v>
      </c>
      <c r="BU202" s="419"/>
      <c r="BV202" s="418">
        <v>44020</v>
      </c>
      <c r="BW202" s="419">
        <v>36.786658459999998</v>
      </c>
      <c r="BX202" s="419"/>
      <c r="BY202" s="418">
        <v>44034</v>
      </c>
      <c r="BZ202" s="419">
        <v>56.377265450000003</v>
      </c>
      <c r="CA202" s="419"/>
      <c r="CB202" s="418">
        <v>44039</v>
      </c>
      <c r="CC202" s="419">
        <v>60.104045220000003</v>
      </c>
      <c r="CD202" s="419"/>
      <c r="CE202" s="418">
        <v>44034</v>
      </c>
      <c r="CF202" s="419">
        <v>48.17028028</v>
      </c>
      <c r="CG202" s="419"/>
      <c r="CH202" s="418">
        <v>44037</v>
      </c>
      <c r="CI202" s="419">
        <v>55.72060991</v>
      </c>
      <c r="CJ202" s="419"/>
      <c r="CK202" s="418">
        <v>44033</v>
      </c>
      <c r="CL202" s="419">
        <v>75.302048130000003</v>
      </c>
      <c r="CM202" s="419"/>
      <c r="CN202" s="418">
        <v>44028</v>
      </c>
      <c r="CO202" s="419">
        <v>80.704100999999994</v>
      </c>
      <c r="CP202" s="419"/>
      <c r="CQ202" s="418">
        <v>44034</v>
      </c>
      <c r="CR202" s="419">
        <v>73.016761729999999</v>
      </c>
      <c r="CS202" s="419"/>
      <c r="CT202" s="418">
        <v>44035</v>
      </c>
      <c r="CU202" s="419">
        <v>68.991698940000006</v>
      </c>
      <c r="CV202" s="419"/>
      <c r="CW202" s="418">
        <v>44030</v>
      </c>
      <c r="CX202" s="419">
        <v>81.856271500000005</v>
      </c>
      <c r="CY202" s="419"/>
      <c r="CZ202" s="418">
        <v>44035</v>
      </c>
      <c r="DA202" s="419">
        <v>55.27605792</v>
      </c>
      <c r="DB202" s="419"/>
      <c r="DC202" s="418">
        <v>44037</v>
      </c>
      <c r="DD202" s="419">
        <v>57.099803629999997</v>
      </c>
      <c r="DE202" s="419"/>
      <c r="DF202" s="418">
        <v>44038</v>
      </c>
      <c r="DG202" s="419">
        <v>52.166700949999999</v>
      </c>
      <c r="DH202" s="419"/>
      <c r="DI202" s="418">
        <v>44032</v>
      </c>
      <c r="DJ202" s="419">
        <v>78.627279729999998</v>
      </c>
      <c r="DK202" s="419"/>
      <c r="DL202" s="418">
        <v>44034</v>
      </c>
      <c r="DM202" s="419">
        <v>78.832885660000002</v>
      </c>
      <c r="DN202" s="419"/>
      <c r="DO202" s="418">
        <v>44037</v>
      </c>
      <c r="DP202" s="419">
        <v>55.422514990000003</v>
      </c>
      <c r="DQ202" s="419"/>
      <c r="DR202" s="418">
        <v>44037</v>
      </c>
      <c r="DS202" s="419">
        <v>43.053989639999998</v>
      </c>
      <c r="DT202" s="419"/>
      <c r="DU202" s="418">
        <v>44039</v>
      </c>
      <c r="DV202" s="419">
        <v>58.354567580000001</v>
      </c>
      <c r="DW202" s="419"/>
      <c r="DX202" s="418">
        <v>44037</v>
      </c>
      <c r="DY202" s="419">
        <v>74.062301919999996</v>
      </c>
      <c r="DZ202" s="419"/>
      <c r="EA202" s="418">
        <v>44037</v>
      </c>
      <c r="EB202" s="419">
        <v>63.096201139999998</v>
      </c>
      <c r="EC202" s="419"/>
      <c r="ED202" s="418">
        <v>44036</v>
      </c>
      <c r="EE202" s="419">
        <v>73.419774970000006</v>
      </c>
      <c r="EF202" s="419"/>
      <c r="EG202" s="418">
        <v>44033</v>
      </c>
      <c r="EH202" s="419">
        <v>79.292067579999994</v>
      </c>
      <c r="EI202" s="419"/>
      <c r="EJ202" s="418">
        <v>44039</v>
      </c>
      <c r="EK202" s="419">
        <v>60.879982409999997</v>
      </c>
      <c r="EL202" s="419"/>
      <c r="EM202" s="418">
        <v>44035</v>
      </c>
      <c r="EN202" s="419">
        <v>75.316225230000001</v>
      </c>
      <c r="EO202" s="419"/>
      <c r="EP202" s="418">
        <v>44030</v>
      </c>
      <c r="EQ202" s="419">
        <v>67.229328409999994</v>
      </c>
      <c r="ER202" s="419"/>
      <c r="ES202" s="418">
        <v>44037</v>
      </c>
      <c r="ET202" s="419">
        <v>39.24183197</v>
      </c>
      <c r="EU202" s="9"/>
      <c r="EV202" s="9"/>
    </row>
    <row r="203" spans="2:152">
      <c r="B203" s="418">
        <v>44034</v>
      </c>
      <c r="C203" s="419">
        <v>64.398927470000004</v>
      </c>
      <c r="D203" s="419"/>
      <c r="E203" s="418">
        <v>44042</v>
      </c>
      <c r="F203" s="419">
        <v>60.047376040000003</v>
      </c>
      <c r="G203" s="419"/>
      <c r="H203" s="418">
        <v>44049</v>
      </c>
      <c r="I203" s="419">
        <v>63.129206199999999</v>
      </c>
      <c r="J203" s="419"/>
      <c r="K203" s="418">
        <v>44010</v>
      </c>
      <c r="L203" s="419">
        <v>65.164552850000007</v>
      </c>
      <c r="M203" s="419"/>
      <c r="N203" s="418">
        <v>44044</v>
      </c>
      <c r="O203" s="419">
        <v>77.642279790000003</v>
      </c>
      <c r="P203" s="419"/>
      <c r="Q203" s="418">
        <v>44034</v>
      </c>
      <c r="R203" s="419">
        <v>61.84119793</v>
      </c>
      <c r="S203" s="419"/>
      <c r="T203" s="418">
        <v>44049</v>
      </c>
      <c r="U203" s="419">
        <v>75.517113929999994</v>
      </c>
      <c r="V203" s="419"/>
      <c r="W203" s="418">
        <v>44016</v>
      </c>
      <c r="X203" s="419">
        <v>73.103247960000004</v>
      </c>
      <c r="Y203" s="419"/>
      <c r="Z203" s="418">
        <v>44017</v>
      </c>
      <c r="AA203" s="419">
        <v>63.199635379999997</v>
      </c>
      <c r="AB203" s="419"/>
      <c r="AC203" s="418">
        <v>44022</v>
      </c>
      <c r="AD203" s="419">
        <v>54.946916549999997</v>
      </c>
      <c r="AE203" s="419"/>
      <c r="AF203" s="418">
        <v>44015</v>
      </c>
      <c r="AG203" s="419">
        <v>67.279315909999994</v>
      </c>
      <c r="AH203" s="419"/>
      <c r="AI203" s="418">
        <v>44021</v>
      </c>
      <c r="AJ203" s="419">
        <v>46.909255299999998</v>
      </c>
      <c r="AK203" s="419"/>
      <c r="AL203" s="418">
        <v>44012</v>
      </c>
      <c r="AM203" s="419">
        <v>80.728049580000004</v>
      </c>
      <c r="AN203" s="419"/>
      <c r="AO203" s="418">
        <v>44016</v>
      </c>
      <c r="AP203" s="419">
        <v>47.485198670000003</v>
      </c>
      <c r="AQ203" s="419"/>
      <c r="AR203" s="418">
        <v>44021</v>
      </c>
      <c r="AS203" s="419">
        <v>45.884846150000001</v>
      </c>
      <c r="AT203" s="419"/>
      <c r="AU203" s="418">
        <v>44022</v>
      </c>
      <c r="AV203" s="419">
        <v>70.740362270000006</v>
      </c>
      <c r="AW203" s="419"/>
      <c r="AX203" s="418">
        <v>44020</v>
      </c>
      <c r="AY203" s="419">
        <v>48.465727119999997</v>
      </c>
      <c r="AZ203" s="419"/>
      <c r="BA203" s="418">
        <v>44020</v>
      </c>
      <c r="BB203" s="419">
        <v>52.187518670000003</v>
      </c>
      <c r="BC203" s="419"/>
      <c r="BD203" s="418">
        <v>44018</v>
      </c>
      <c r="BE203" s="419">
        <v>75.035182019999993</v>
      </c>
      <c r="BF203" s="419"/>
      <c r="BG203" s="418">
        <v>44017</v>
      </c>
      <c r="BH203" s="419">
        <v>72.682135479999999</v>
      </c>
      <c r="BI203" s="419"/>
      <c r="BJ203" s="418">
        <v>44013</v>
      </c>
      <c r="BK203" s="419">
        <v>61.864427849999998</v>
      </c>
      <c r="BL203" s="419"/>
      <c r="BM203" s="418">
        <v>44015</v>
      </c>
      <c r="BN203" s="419">
        <v>67.453185540000007</v>
      </c>
      <c r="BO203" s="419"/>
      <c r="BP203" s="418">
        <v>44021</v>
      </c>
      <c r="BQ203" s="419">
        <v>58.747822919999997</v>
      </c>
      <c r="BR203" s="419"/>
      <c r="BS203" s="418">
        <v>44021</v>
      </c>
      <c r="BT203" s="419">
        <v>55.782540689999998</v>
      </c>
      <c r="BU203" s="419"/>
      <c r="BV203" s="418">
        <v>44021</v>
      </c>
      <c r="BW203" s="419">
        <v>37.556456449999999</v>
      </c>
      <c r="BX203" s="419"/>
      <c r="BY203" s="418">
        <v>44035</v>
      </c>
      <c r="BZ203" s="419">
        <v>56.654673719999998</v>
      </c>
      <c r="CA203" s="419"/>
      <c r="CB203" s="418">
        <v>44040</v>
      </c>
      <c r="CC203" s="419">
        <v>59.96381616</v>
      </c>
      <c r="CD203" s="419"/>
      <c r="CE203" s="418">
        <v>44035</v>
      </c>
      <c r="CF203" s="419">
        <v>48.6716178</v>
      </c>
      <c r="CG203" s="419"/>
      <c r="CH203" s="418">
        <v>44038</v>
      </c>
      <c r="CI203" s="419">
        <v>55.970024449999997</v>
      </c>
      <c r="CJ203" s="419"/>
      <c r="CK203" s="418">
        <v>44034</v>
      </c>
      <c r="CL203" s="419">
        <v>75.18870656</v>
      </c>
      <c r="CM203" s="419"/>
      <c r="CN203" s="418">
        <v>44029</v>
      </c>
      <c r="CO203" s="419">
        <v>81.481363419999994</v>
      </c>
      <c r="CP203" s="419"/>
      <c r="CQ203" s="418">
        <v>44035</v>
      </c>
      <c r="CR203" s="419">
        <v>73.239207519999994</v>
      </c>
      <c r="CS203" s="419"/>
      <c r="CT203" s="418">
        <v>44036</v>
      </c>
      <c r="CU203" s="419">
        <v>69.185041409999997</v>
      </c>
      <c r="CV203" s="419"/>
      <c r="CW203" s="418">
        <v>44031</v>
      </c>
      <c r="CX203" s="419">
        <v>82.217342029999998</v>
      </c>
      <c r="CY203" s="419"/>
      <c r="CZ203" s="418">
        <v>44036</v>
      </c>
      <c r="DA203" s="419">
        <v>55.526026299999998</v>
      </c>
      <c r="DB203" s="419"/>
      <c r="DC203" s="418">
        <v>44038</v>
      </c>
      <c r="DD203" s="419">
        <v>57.376099140000001</v>
      </c>
      <c r="DE203" s="419"/>
      <c r="DF203" s="418">
        <v>44039</v>
      </c>
      <c r="DG203" s="419">
        <v>51.917286400000002</v>
      </c>
      <c r="DH203" s="419"/>
      <c r="DI203" s="418">
        <v>44033</v>
      </c>
      <c r="DJ203" s="419">
        <v>78.461082770000004</v>
      </c>
      <c r="DK203" s="419"/>
      <c r="DL203" s="418">
        <v>44035</v>
      </c>
      <c r="DM203" s="419">
        <v>78.583610059999998</v>
      </c>
      <c r="DN203" s="419"/>
      <c r="DO203" s="418">
        <v>44037</v>
      </c>
      <c r="DP203" s="419">
        <v>56.783741300000003</v>
      </c>
      <c r="DQ203" s="419"/>
      <c r="DR203" s="418">
        <v>44038</v>
      </c>
      <c r="DS203" s="419">
        <v>43.163954490000002</v>
      </c>
      <c r="DT203" s="419"/>
      <c r="DU203" s="418">
        <v>44040</v>
      </c>
      <c r="DV203" s="419">
        <v>58.32838477</v>
      </c>
      <c r="DW203" s="419"/>
      <c r="DX203" s="418">
        <v>44038</v>
      </c>
      <c r="DY203" s="419">
        <v>74.311883409999993</v>
      </c>
      <c r="DZ203" s="419"/>
      <c r="EA203" s="418">
        <v>44038</v>
      </c>
      <c r="EB203" s="419">
        <v>63.372441369999997</v>
      </c>
      <c r="EC203" s="419"/>
      <c r="ED203" s="418">
        <v>44037</v>
      </c>
      <c r="EE203" s="419">
        <v>73.918365850000001</v>
      </c>
      <c r="EF203" s="419"/>
      <c r="EG203" s="418">
        <v>44034</v>
      </c>
      <c r="EH203" s="419">
        <v>79.01507264</v>
      </c>
      <c r="EI203" s="419"/>
      <c r="EJ203" s="418">
        <v>44040</v>
      </c>
      <c r="EK203" s="419">
        <v>60.769931219999997</v>
      </c>
      <c r="EL203" s="419"/>
      <c r="EM203" s="418">
        <v>44036</v>
      </c>
      <c r="EN203" s="419">
        <v>75.191434490000006</v>
      </c>
      <c r="EO203" s="419"/>
      <c r="EP203" s="418">
        <v>44031</v>
      </c>
      <c r="EQ203" s="419">
        <v>67.670427840000002</v>
      </c>
      <c r="ER203" s="419"/>
      <c r="ES203" s="418">
        <v>44038</v>
      </c>
      <c r="ET203" s="419">
        <v>39.460897009999996</v>
      </c>
      <c r="EU203" s="9"/>
      <c r="EV203" s="9"/>
    </row>
    <row r="204" spans="2:152">
      <c r="B204" s="418">
        <v>44035</v>
      </c>
      <c r="C204" s="419">
        <v>64.454501179999994</v>
      </c>
      <c r="D204" s="419"/>
      <c r="E204" s="418">
        <v>44043</v>
      </c>
      <c r="F204" s="419">
        <v>59.82561449</v>
      </c>
      <c r="G204" s="419"/>
      <c r="H204" s="418">
        <v>44050</v>
      </c>
      <c r="I204" s="419">
        <v>62.683693730000002</v>
      </c>
      <c r="J204" s="419"/>
      <c r="K204" s="418">
        <v>44011</v>
      </c>
      <c r="L204" s="419">
        <v>66.32794715</v>
      </c>
      <c r="M204" s="419"/>
      <c r="N204" s="418">
        <v>44045</v>
      </c>
      <c r="O204" s="419">
        <v>77.393823830000002</v>
      </c>
      <c r="P204" s="419"/>
      <c r="Q204" s="418">
        <v>44035</v>
      </c>
      <c r="R204" s="419">
        <v>61.84119793</v>
      </c>
      <c r="S204" s="419"/>
      <c r="T204" s="418">
        <v>44050</v>
      </c>
      <c r="U204" s="419">
        <v>75.146891620000005</v>
      </c>
      <c r="V204" s="419"/>
      <c r="W204" s="418">
        <v>44017</v>
      </c>
      <c r="X204" s="419">
        <v>73.295268320000005</v>
      </c>
      <c r="Y204" s="419"/>
      <c r="Z204" s="418">
        <v>44017</v>
      </c>
      <c r="AA204" s="419">
        <v>63.491042</v>
      </c>
      <c r="AB204" s="419"/>
      <c r="AC204" s="418">
        <v>44023</v>
      </c>
      <c r="AD204" s="419">
        <v>55.214487779999999</v>
      </c>
      <c r="AE204" s="419"/>
      <c r="AF204" s="418">
        <v>44016</v>
      </c>
      <c r="AG204" s="419">
        <v>67.62714278</v>
      </c>
      <c r="AH204" s="419"/>
      <c r="AI204" s="418">
        <v>44022</v>
      </c>
      <c r="AJ204" s="419">
        <v>47.140969660000003</v>
      </c>
      <c r="AK204" s="419"/>
      <c r="AL204" s="418">
        <v>44013</v>
      </c>
      <c r="AM204" s="419">
        <v>80.565958309999999</v>
      </c>
      <c r="AN204" s="419"/>
      <c r="AO204" s="418">
        <v>44017</v>
      </c>
      <c r="AP204" s="419">
        <v>48.13878588</v>
      </c>
      <c r="AQ204" s="419"/>
      <c r="AR204" s="418">
        <v>44022</v>
      </c>
      <c r="AS204" s="419">
        <v>45.846423080000001</v>
      </c>
      <c r="AT204" s="419"/>
      <c r="AU204" s="418">
        <v>44023</v>
      </c>
      <c r="AV204" s="419">
        <v>71.240730970000001</v>
      </c>
      <c r="AW204" s="419"/>
      <c r="AX204" s="418">
        <v>44021</v>
      </c>
      <c r="AY204" s="419">
        <v>48.464984000000001</v>
      </c>
      <c r="AZ204" s="419"/>
      <c r="BA204" s="418">
        <v>44021</v>
      </c>
      <c r="BB204" s="419">
        <v>52.342273859999999</v>
      </c>
      <c r="BC204" s="419"/>
      <c r="BD204" s="418">
        <v>44019</v>
      </c>
      <c r="BE204" s="419">
        <v>75.802579019999996</v>
      </c>
      <c r="BF204" s="419"/>
      <c r="BG204" s="418">
        <v>44018</v>
      </c>
      <c r="BH204" s="419">
        <v>72.835869810000005</v>
      </c>
      <c r="BI204" s="419"/>
      <c r="BJ204" s="418">
        <v>44014</v>
      </c>
      <c r="BK204" s="419">
        <v>62.478731639999999</v>
      </c>
      <c r="BL204" s="419"/>
      <c r="BM204" s="418">
        <v>44016</v>
      </c>
      <c r="BN204" s="419">
        <v>67.029513249999994</v>
      </c>
      <c r="BO204" s="419"/>
      <c r="BP204" s="418">
        <v>44022</v>
      </c>
      <c r="BQ204" s="419">
        <v>58.861814899999999</v>
      </c>
      <c r="BR204" s="419"/>
      <c r="BS204" s="418">
        <v>44021</v>
      </c>
      <c r="BT204" s="419">
        <v>56.129638290000003</v>
      </c>
      <c r="BU204" s="419"/>
      <c r="BV204" s="418">
        <v>44022</v>
      </c>
      <c r="BW204" s="419">
        <v>38.17229485</v>
      </c>
      <c r="BX204" s="419"/>
      <c r="BY204" s="418">
        <v>44036</v>
      </c>
      <c r="BZ204" s="419">
        <v>56.959822809999999</v>
      </c>
      <c r="CA204" s="419"/>
      <c r="CB204" s="418">
        <v>44041</v>
      </c>
      <c r="CC204" s="419">
        <v>59.962150729999998</v>
      </c>
      <c r="CD204" s="419"/>
      <c r="CE204" s="418">
        <v>44036</v>
      </c>
      <c r="CF204" s="419">
        <v>48.95050998</v>
      </c>
      <c r="CG204" s="419"/>
      <c r="CH204" s="418">
        <v>44039</v>
      </c>
      <c r="CI204" s="419">
        <v>55.970024449999997</v>
      </c>
      <c r="CJ204" s="419"/>
      <c r="CK204" s="418">
        <v>44035</v>
      </c>
      <c r="CL204" s="419">
        <v>75.04765227</v>
      </c>
      <c r="CM204" s="419"/>
      <c r="CN204" s="418">
        <v>44030</v>
      </c>
      <c r="CO204" s="419">
        <v>82.286360950000002</v>
      </c>
      <c r="CP204" s="419"/>
      <c r="CQ204" s="418">
        <v>44036</v>
      </c>
      <c r="CR204" s="419">
        <v>73.378236130000005</v>
      </c>
      <c r="CS204" s="419"/>
      <c r="CT204" s="418">
        <v>44037</v>
      </c>
      <c r="CU204" s="419">
        <v>69.40600422</v>
      </c>
      <c r="CV204" s="419"/>
      <c r="CW204" s="418">
        <v>44032</v>
      </c>
      <c r="CX204" s="419">
        <v>82.578412549999996</v>
      </c>
      <c r="CY204" s="419"/>
      <c r="CZ204" s="418">
        <v>44037</v>
      </c>
      <c r="DA204" s="419">
        <v>55.969875430000002</v>
      </c>
      <c r="DB204" s="419"/>
      <c r="DC204" s="418">
        <v>44039</v>
      </c>
      <c r="DD204" s="419">
        <v>57.375267919999999</v>
      </c>
      <c r="DE204" s="419"/>
      <c r="DF204" s="418">
        <v>44040</v>
      </c>
      <c r="DG204" s="419">
        <v>51.889573669999997</v>
      </c>
      <c r="DH204" s="419"/>
      <c r="DI204" s="418">
        <v>44034</v>
      </c>
      <c r="DJ204" s="419">
        <v>78.377984290000001</v>
      </c>
      <c r="DK204" s="419"/>
      <c r="DL204" s="418">
        <v>44036</v>
      </c>
      <c r="DM204" s="419">
        <v>78.334334459999994</v>
      </c>
      <c r="DN204" s="419"/>
      <c r="DO204" s="418">
        <v>44038</v>
      </c>
      <c r="DP204" s="419">
        <v>58.022985660000003</v>
      </c>
      <c r="DQ204" s="419"/>
      <c r="DR204" s="418">
        <v>44039</v>
      </c>
      <c r="DS204" s="419">
        <v>43.163121169999997</v>
      </c>
      <c r="DT204" s="419"/>
      <c r="DU204" s="418">
        <v>44041</v>
      </c>
      <c r="DV204" s="419">
        <v>58.148893389999998</v>
      </c>
      <c r="DW204" s="419"/>
      <c r="DX204" s="418">
        <v>44039</v>
      </c>
      <c r="DY204" s="419">
        <v>74.436674159999995</v>
      </c>
      <c r="DZ204" s="419"/>
      <c r="EA204" s="418">
        <v>44039</v>
      </c>
      <c r="EB204" s="419">
        <v>63.648681600000003</v>
      </c>
      <c r="EC204" s="419"/>
      <c r="ED204" s="418">
        <v>44038</v>
      </c>
      <c r="EE204" s="419">
        <v>74.5554542</v>
      </c>
      <c r="EF204" s="419"/>
      <c r="EG204" s="418">
        <v>44035</v>
      </c>
      <c r="EH204" s="419">
        <v>78.876575169999995</v>
      </c>
      <c r="EI204" s="419"/>
      <c r="EJ204" s="418">
        <v>44041</v>
      </c>
      <c r="EK204" s="419">
        <v>60.742938840000001</v>
      </c>
      <c r="EL204" s="419"/>
      <c r="EM204" s="418">
        <v>44037</v>
      </c>
      <c r="EN204" s="419">
        <v>74.866978540000005</v>
      </c>
      <c r="EO204" s="419"/>
      <c r="EP204" s="418">
        <v>44032</v>
      </c>
      <c r="EQ204" s="419">
        <v>67.945804879999997</v>
      </c>
      <c r="ER204" s="419"/>
      <c r="ES204" s="418">
        <v>44039</v>
      </c>
      <c r="ET204" s="419">
        <v>39.762626269999998</v>
      </c>
      <c r="EU204" s="9"/>
      <c r="EV204" s="9"/>
    </row>
    <row r="205" spans="2:152">
      <c r="B205" s="418">
        <v>44036</v>
      </c>
      <c r="C205" s="419">
        <v>64.193304769999997</v>
      </c>
      <c r="D205" s="419"/>
      <c r="E205" s="418">
        <v>44044</v>
      </c>
      <c r="F205" s="419">
        <v>59.376255550000003</v>
      </c>
      <c r="G205" s="419"/>
      <c r="H205" s="418">
        <v>44051</v>
      </c>
      <c r="I205" s="419">
        <v>62.150333740000001</v>
      </c>
      <c r="J205" s="419"/>
      <c r="K205" s="418">
        <v>44012</v>
      </c>
      <c r="L205" s="419">
        <v>67.431097559999998</v>
      </c>
      <c r="M205" s="419"/>
      <c r="N205" s="418">
        <v>44046</v>
      </c>
      <c r="O205" s="419">
        <v>77.145367879999995</v>
      </c>
      <c r="P205" s="419"/>
      <c r="Q205" s="418">
        <v>44036</v>
      </c>
      <c r="R205" s="419">
        <v>62.015317580000001</v>
      </c>
      <c r="S205" s="419"/>
      <c r="T205" s="418">
        <v>44051</v>
      </c>
      <c r="U205" s="419">
        <v>74.684390550000003</v>
      </c>
      <c r="V205" s="419"/>
      <c r="W205" s="418">
        <v>44018</v>
      </c>
      <c r="X205" s="419">
        <v>73.371542770000005</v>
      </c>
      <c r="Y205" s="419"/>
      <c r="Z205" s="418">
        <v>44018</v>
      </c>
      <c r="AA205" s="419">
        <v>63.67317113</v>
      </c>
      <c r="AB205" s="419"/>
      <c r="AC205" s="418">
        <v>44023</v>
      </c>
      <c r="AD205" s="419">
        <v>55.482059020000001</v>
      </c>
      <c r="AE205" s="419"/>
      <c r="AF205" s="418">
        <v>44017</v>
      </c>
      <c r="AG205" s="419">
        <v>67.974969659999999</v>
      </c>
      <c r="AH205" s="419"/>
      <c r="AI205" s="418">
        <v>44023</v>
      </c>
      <c r="AJ205" s="419">
        <v>47.256826850000003</v>
      </c>
      <c r="AK205" s="419"/>
      <c r="AL205" s="418">
        <v>44014</v>
      </c>
      <c r="AM205" s="419">
        <v>80.430882249999996</v>
      </c>
      <c r="AN205" s="419"/>
      <c r="AO205" s="418">
        <v>44018</v>
      </c>
      <c r="AP205" s="419">
        <v>48.87703235</v>
      </c>
      <c r="AQ205" s="419"/>
      <c r="AR205" s="418">
        <v>44023</v>
      </c>
      <c r="AS205" s="419">
        <v>46.076961539999999</v>
      </c>
      <c r="AT205" s="419"/>
      <c r="AU205" s="418">
        <v>44024</v>
      </c>
      <c r="AV205" s="419">
        <v>71.779589569999999</v>
      </c>
      <c r="AW205" s="419"/>
      <c r="AX205" s="418">
        <v>44022</v>
      </c>
      <c r="AY205" s="419">
        <v>48.580097819999999</v>
      </c>
      <c r="AZ205" s="419"/>
      <c r="BA205" s="418">
        <v>44022</v>
      </c>
      <c r="BB205" s="419">
        <v>52.613095440000002</v>
      </c>
      <c r="BC205" s="419"/>
      <c r="BD205" s="418">
        <v>44020</v>
      </c>
      <c r="BE205" s="419">
        <v>76.493129870000004</v>
      </c>
      <c r="BF205" s="419"/>
      <c r="BG205" s="418">
        <v>44019</v>
      </c>
      <c r="BH205" s="419">
        <v>72.950984989999995</v>
      </c>
      <c r="BI205" s="419"/>
      <c r="BJ205" s="418">
        <v>44015</v>
      </c>
      <c r="BK205" s="419">
        <v>63.208383589999997</v>
      </c>
      <c r="BL205" s="419"/>
      <c r="BM205" s="418">
        <v>44017</v>
      </c>
      <c r="BN205" s="419">
        <v>66.644356630000004</v>
      </c>
      <c r="BO205" s="419"/>
      <c r="BP205" s="418">
        <v>44023</v>
      </c>
      <c r="BQ205" s="419">
        <v>58.937316989999999</v>
      </c>
      <c r="BR205" s="419"/>
      <c r="BS205" s="418">
        <v>44022</v>
      </c>
      <c r="BT205" s="419">
        <v>56.515097490000002</v>
      </c>
      <c r="BU205" s="419"/>
      <c r="BV205" s="418">
        <v>44023</v>
      </c>
      <c r="BW205" s="419">
        <v>38.672663550000003</v>
      </c>
      <c r="BX205" s="419"/>
      <c r="BY205" s="418">
        <v>44037</v>
      </c>
      <c r="BZ205" s="419">
        <v>57.23723107</v>
      </c>
      <c r="CA205" s="419"/>
      <c r="CB205" s="418">
        <v>44042</v>
      </c>
      <c r="CC205" s="419">
        <v>59.960485300000002</v>
      </c>
      <c r="CD205" s="419"/>
      <c r="CE205" s="418">
        <v>44037</v>
      </c>
      <c r="CF205" s="419">
        <v>49.173790830000002</v>
      </c>
      <c r="CG205" s="419"/>
      <c r="CH205" s="418">
        <v>44040</v>
      </c>
      <c r="CI205" s="419">
        <v>55.970024449999997</v>
      </c>
      <c r="CJ205" s="419"/>
      <c r="CK205" s="418">
        <v>44036</v>
      </c>
      <c r="CL205" s="419">
        <v>74.768034330000006</v>
      </c>
      <c r="CM205" s="419"/>
      <c r="CN205" s="418">
        <v>44031</v>
      </c>
      <c r="CO205" s="419">
        <v>83.00815317</v>
      </c>
      <c r="CP205" s="419"/>
      <c r="CQ205" s="418">
        <v>44037</v>
      </c>
      <c r="CR205" s="419">
        <v>73.572876199999996</v>
      </c>
      <c r="CS205" s="419"/>
      <c r="CT205" s="418">
        <v>44038</v>
      </c>
      <c r="CU205" s="419">
        <v>69.682207739999996</v>
      </c>
      <c r="CV205" s="419"/>
      <c r="CW205" s="418">
        <v>44033</v>
      </c>
      <c r="CX205" s="419">
        <v>82.856159109999993</v>
      </c>
      <c r="CY205" s="419"/>
      <c r="CZ205" s="418">
        <v>44038</v>
      </c>
      <c r="DA205" s="419">
        <v>56.441421810000001</v>
      </c>
      <c r="DB205" s="419"/>
      <c r="DC205" s="418">
        <v>44040</v>
      </c>
      <c r="DD205" s="419">
        <v>57.374436709999998</v>
      </c>
      <c r="DE205" s="419"/>
      <c r="DF205" s="418">
        <v>44041</v>
      </c>
      <c r="DG205" s="419">
        <v>51.889573669999997</v>
      </c>
      <c r="DH205" s="419"/>
      <c r="DI205" s="418">
        <v>44035</v>
      </c>
      <c r="DJ205" s="419">
        <v>78.184087840000004</v>
      </c>
      <c r="DK205" s="419"/>
      <c r="DL205" s="418">
        <v>44037</v>
      </c>
      <c r="DM205" s="419">
        <v>78.057361569999998</v>
      </c>
      <c r="DN205" s="419"/>
      <c r="DO205" s="418">
        <v>44039</v>
      </c>
      <c r="DP205" s="419">
        <v>59.367747940000001</v>
      </c>
      <c r="DQ205" s="419"/>
      <c r="DR205" s="418">
        <v>44040</v>
      </c>
      <c r="DS205" s="419">
        <v>42.88529243</v>
      </c>
      <c r="DT205" s="419"/>
      <c r="DU205" s="418">
        <v>44042</v>
      </c>
      <c r="DV205" s="419">
        <v>57.746697240000003</v>
      </c>
      <c r="DW205" s="419"/>
      <c r="DX205" s="418">
        <v>44040</v>
      </c>
      <c r="DY205" s="419">
        <v>74.486590460000002</v>
      </c>
      <c r="DZ205" s="419"/>
      <c r="EA205" s="418">
        <v>44040</v>
      </c>
      <c r="EB205" s="419">
        <v>63.869838510000001</v>
      </c>
      <c r="EC205" s="419"/>
      <c r="ED205" s="418">
        <v>44039</v>
      </c>
      <c r="EE205" s="419">
        <v>74.998646100000002</v>
      </c>
      <c r="EF205" s="419"/>
      <c r="EG205" s="418">
        <v>44036</v>
      </c>
      <c r="EH205" s="419">
        <v>78.627279729999998</v>
      </c>
      <c r="EI205" s="419"/>
      <c r="EJ205" s="418">
        <v>44042</v>
      </c>
      <c r="EK205" s="419">
        <v>60.63288764</v>
      </c>
      <c r="EL205" s="419"/>
      <c r="EM205" s="418">
        <v>44038</v>
      </c>
      <c r="EN205" s="419">
        <v>74.517564449999995</v>
      </c>
      <c r="EO205" s="419"/>
      <c r="EP205" s="418">
        <v>44033</v>
      </c>
      <c r="EQ205" s="419">
        <v>68.138320710000002</v>
      </c>
      <c r="ER205" s="419"/>
      <c r="ES205" s="418">
        <v>44040</v>
      </c>
      <c r="ET205" s="419">
        <v>40.036800800000002</v>
      </c>
      <c r="EU205" s="9"/>
      <c r="EV205" s="9"/>
    </row>
    <row r="206" spans="2:152">
      <c r="B206" s="418">
        <v>44037</v>
      </c>
      <c r="C206" s="419">
        <v>63.79873147</v>
      </c>
      <c r="D206" s="419"/>
      <c r="E206" s="418">
        <v>44045</v>
      </c>
      <c r="F206" s="419">
        <v>59.183673140000003</v>
      </c>
      <c r="G206" s="419"/>
      <c r="H206" s="418">
        <v>44052</v>
      </c>
      <c r="I206" s="419">
        <v>61.57304998</v>
      </c>
      <c r="J206" s="419"/>
      <c r="K206" s="418">
        <v>44013</v>
      </c>
      <c r="L206" s="419">
        <v>68.494283539999998</v>
      </c>
      <c r="M206" s="419"/>
      <c r="N206" s="418">
        <v>44048</v>
      </c>
      <c r="O206" s="419">
        <v>76.772683939999993</v>
      </c>
      <c r="P206" s="419"/>
      <c r="Q206" s="418">
        <v>44037</v>
      </c>
      <c r="R206" s="419">
        <v>61.92825775</v>
      </c>
      <c r="S206" s="419"/>
      <c r="T206" s="418">
        <v>44052</v>
      </c>
      <c r="U206" s="419">
        <v>74.191129889999999</v>
      </c>
      <c r="V206" s="419"/>
      <c r="W206" s="418">
        <v>44019</v>
      </c>
      <c r="X206" s="419">
        <v>73.563563139999999</v>
      </c>
      <c r="Y206" s="419"/>
      <c r="Z206" s="418">
        <v>44019</v>
      </c>
      <c r="AA206" s="419">
        <v>63.746022789999998</v>
      </c>
      <c r="AB206" s="419"/>
      <c r="AC206" s="418">
        <v>44024</v>
      </c>
      <c r="AD206" s="419">
        <v>55.78815917</v>
      </c>
      <c r="AE206" s="419"/>
      <c r="AF206" s="418">
        <v>44018</v>
      </c>
      <c r="AG206" s="419">
        <v>68.322796530000005</v>
      </c>
      <c r="AH206" s="419"/>
      <c r="AI206" s="418">
        <v>44024</v>
      </c>
      <c r="AJ206" s="419">
        <v>47.488541210000001</v>
      </c>
      <c r="AK206" s="419"/>
      <c r="AL206" s="418">
        <v>44015</v>
      </c>
      <c r="AM206" s="419">
        <v>80.349836620000005</v>
      </c>
      <c r="AN206" s="419"/>
      <c r="AO206" s="418">
        <v>44019</v>
      </c>
      <c r="AP206" s="419">
        <v>49.83079755</v>
      </c>
      <c r="AQ206" s="419"/>
      <c r="AR206" s="418">
        <v>44024</v>
      </c>
      <c r="AS206" s="419">
        <v>46.345923079999999</v>
      </c>
      <c r="AT206" s="419"/>
      <c r="AU206" s="418">
        <v>44025</v>
      </c>
      <c r="AV206" s="419">
        <v>72.202978459999997</v>
      </c>
      <c r="AW206" s="419"/>
      <c r="AX206" s="418">
        <v>44023</v>
      </c>
      <c r="AY206" s="419">
        <v>48.733830640000001</v>
      </c>
      <c r="AZ206" s="419"/>
      <c r="BA206" s="418">
        <v>44022</v>
      </c>
      <c r="BB206" s="419">
        <v>52.883917009999998</v>
      </c>
      <c r="BC206" s="419"/>
      <c r="BD206" s="418">
        <v>44021</v>
      </c>
      <c r="BE206" s="419">
        <v>77.068411490000003</v>
      </c>
      <c r="BF206" s="419"/>
      <c r="BG206" s="418">
        <v>44020</v>
      </c>
      <c r="BH206" s="419">
        <v>73.104719320000001</v>
      </c>
      <c r="BI206" s="419"/>
      <c r="BJ206" s="418">
        <v>44015</v>
      </c>
      <c r="BK206" s="419">
        <v>64.207181270000007</v>
      </c>
      <c r="BL206" s="419"/>
      <c r="BM206" s="418">
        <v>44018</v>
      </c>
      <c r="BN206" s="419">
        <v>66.297715659999994</v>
      </c>
      <c r="BO206" s="419"/>
      <c r="BP206" s="418">
        <v>44024</v>
      </c>
      <c r="BQ206" s="419">
        <v>59.282248369999998</v>
      </c>
      <c r="BR206" s="419"/>
      <c r="BS206" s="418">
        <v>44023</v>
      </c>
      <c r="BT206" s="419">
        <v>56.938918289999997</v>
      </c>
      <c r="BU206" s="419"/>
      <c r="BV206" s="418">
        <v>44024</v>
      </c>
      <c r="BW206" s="419">
        <v>39.057562539999999</v>
      </c>
      <c r="BX206" s="419"/>
      <c r="BY206" s="418">
        <v>44038</v>
      </c>
      <c r="BZ206" s="419">
        <v>57.597861819999999</v>
      </c>
      <c r="CA206" s="419"/>
      <c r="CB206" s="418">
        <v>44043</v>
      </c>
      <c r="CC206" s="419">
        <v>59.958819869999999</v>
      </c>
      <c r="CD206" s="419"/>
      <c r="CE206" s="418">
        <v>44038</v>
      </c>
      <c r="CF206" s="419">
        <v>49.397071670000003</v>
      </c>
      <c r="CG206" s="419"/>
      <c r="CH206" s="418">
        <v>44041</v>
      </c>
      <c r="CI206" s="419">
        <v>55.803748089999999</v>
      </c>
      <c r="CJ206" s="419"/>
      <c r="CK206" s="418">
        <v>44037</v>
      </c>
      <c r="CL206" s="419">
        <v>74.516129120000002</v>
      </c>
      <c r="CM206" s="419"/>
      <c r="CN206" s="418">
        <v>44032</v>
      </c>
      <c r="CO206" s="419">
        <v>83.452594320000003</v>
      </c>
      <c r="CP206" s="419"/>
      <c r="CQ206" s="418">
        <v>44038</v>
      </c>
      <c r="CR206" s="419">
        <v>73.795321990000005</v>
      </c>
      <c r="CS206" s="419"/>
      <c r="CT206" s="418">
        <v>44039</v>
      </c>
      <c r="CU206" s="419">
        <v>69.87555021</v>
      </c>
      <c r="CV206" s="419"/>
      <c r="CW206" s="418">
        <v>44034</v>
      </c>
      <c r="CX206" s="419">
        <v>83.272778939999995</v>
      </c>
      <c r="CY206" s="419"/>
      <c r="CZ206" s="418">
        <v>44039</v>
      </c>
      <c r="DA206" s="419">
        <v>56.746784689999998</v>
      </c>
      <c r="DB206" s="419"/>
      <c r="DC206" s="418">
        <v>44041</v>
      </c>
      <c r="DD206" s="419">
        <v>57.373605499999996</v>
      </c>
      <c r="DE206" s="419"/>
      <c r="DF206" s="418">
        <v>44042</v>
      </c>
      <c r="DG206" s="419">
        <v>51.944999129999999</v>
      </c>
      <c r="DH206" s="419"/>
      <c r="DI206" s="418">
        <v>44036</v>
      </c>
      <c r="DJ206" s="419">
        <v>77.823994429999999</v>
      </c>
      <c r="DK206" s="419"/>
      <c r="DL206" s="418">
        <v>44038</v>
      </c>
      <c r="DM206" s="419">
        <v>77.697296809999997</v>
      </c>
      <c r="DN206" s="419"/>
      <c r="DO206" s="418">
        <v>44040</v>
      </c>
      <c r="DP206" s="419">
        <v>61.02886196</v>
      </c>
      <c r="DQ206" s="419"/>
      <c r="DR206" s="418">
        <v>44041</v>
      </c>
      <c r="DS206" s="419">
        <v>42.718261869999999</v>
      </c>
      <c r="DT206" s="419"/>
      <c r="DU206" s="418">
        <v>44043</v>
      </c>
      <c r="DV206" s="419">
        <v>57.163333459999997</v>
      </c>
      <c r="DW206" s="419"/>
      <c r="DX206" s="418">
        <v>44041</v>
      </c>
      <c r="DY206" s="419">
        <v>74.486590460000002</v>
      </c>
      <c r="DZ206" s="419"/>
      <c r="EA206" s="418">
        <v>44041</v>
      </c>
      <c r="EB206" s="419">
        <v>64.063453749999994</v>
      </c>
      <c r="EC206" s="419"/>
      <c r="ED206" s="418">
        <v>44040</v>
      </c>
      <c r="EE206" s="419">
        <v>75.52493647</v>
      </c>
      <c r="EF206" s="419"/>
      <c r="EG206" s="418">
        <v>44037</v>
      </c>
      <c r="EH206" s="419">
        <v>78.350284799999997</v>
      </c>
      <c r="EI206" s="419"/>
      <c r="EJ206" s="418">
        <v>44043</v>
      </c>
      <c r="EK206" s="419">
        <v>60.605895259999997</v>
      </c>
      <c r="EL206" s="419"/>
      <c r="EM206" s="418">
        <v>44039</v>
      </c>
      <c r="EN206" s="419">
        <v>74.168150359999998</v>
      </c>
      <c r="EO206" s="419"/>
      <c r="EP206" s="418">
        <v>44034</v>
      </c>
      <c r="EQ206" s="419">
        <v>68.551799750000001</v>
      </c>
      <c r="ER206" s="419"/>
      <c r="ES206" s="418">
        <v>44041</v>
      </c>
      <c r="ET206" s="419">
        <v>40.200756339999998</v>
      </c>
      <c r="EU206" s="9"/>
      <c r="EV206" s="9"/>
    </row>
    <row r="207" spans="2:152">
      <c r="B207" s="418">
        <v>44038</v>
      </c>
      <c r="C207" s="419">
        <v>63.215207589999999</v>
      </c>
      <c r="D207" s="419"/>
      <c r="E207" s="418">
        <v>44046</v>
      </c>
      <c r="F207" s="419">
        <v>58.76932918</v>
      </c>
      <c r="G207" s="419"/>
      <c r="H207" s="418">
        <v>44053</v>
      </c>
      <c r="I207" s="419">
        <v>60.914193509999997</v>
      </c>
      <c r="J207" s="419"/>
      <c r="K207" s="418">
        <v>44014</v>
      </c>
      <c r="L207" s="419">
        <v>69.303658540000001</v>
      </c>
      <c r="M207" s="419"/>
      <c r="N207" s="418">
        <v>44049</v>
      </c>
      <c r="O207" s="419">
        <v>76.275772020000005</v>
      </c>
      <c r="P207" s="419"/>
      <c r="Q207" s="418">
        <v>44038</v>
      </c>
      <c r="R207" s="419">
        <v>61.797668010000002</v>
      </c>
      <c r="S207" s="419"/>
      <c r="T207" s="418">
        <v>44053</v>
      </c>
      <c r="U207" s="419">
        <v>73.667109640000007</v>
      </c>
      <c r="V207" s="419"/>
      <c r="W207" s="418">
        <v>44020</v>
      </c>
      <c r="X207" s="419">
        <v>73.678419559999995</v>
      </c>
      <c r="Y207" s="419"/>
      <c r="Z207" s="418">
        <v>44020</v>
      </c>
      <c r="AA207" s="419">
        <v>63.746022789999998</v>
      </c>
      <c r="AB207" s="419"/>
      <c r="AC207" s="418">
        <v>44025</v>
      </c>
      <c r="AD207" s="419">
        <v>56.171317190000003</v>
      </c>
      <c r="AE207" s="419"/>
      <c r="AF207" s="418">
        <v>44019</v>
      </c>
      <c r="AG207" s="419">
        <v>68.670623410000005</v>
      </c>
      <c r="AH207" s="419"/>
      <c r="AI207" s="418">
        <v>44025</v>
      </c>
      <c r="AJ207" s="419">
        <v>47.720255569999999</v>
      </c>
      <c r="AK207" s="419"/>
      <c r="AL207" s="418">
        <v>44016</v>
      </c>
      <c r="AM207" s="419">
        <v>80.268790989999999</v>
      </c>
      <c r="AN207" s="419"/>
      <c r="AO207" s="418">
        <v>44020</v>
      </c>
      <c r="AP207" s="419">
        <v>50.83085561</v>
      </c>
      <c r="AQ207" s="419"/>
      <c r="AR207" s="418">
        <v>44025</v>
      </c>
      <c r="AS207" s="419">
        <v>46.691730769999999</v>
      </c>
      <c r="AT207" s="419"/>
      <c r="AU207" s="418">
        <v>44026</v>
      </c>
      <c r="AV207" s="419">
        <v>72.626367360000003</v>
      </c>
      <c r="AW207" s="419"/>
      <c r="AX207" s="418">
        <v>44024</v>
      </c>
      <c r="AY207" s="419">
        <v>48.96480141</v>
      </c>
      <c r="AZ207" s="419"/>
      <c r="BA207" s="418">
        <v>44023</v>
      </c>
      <c r="BB207" s="419">
        <v>53.270804980000001</v>
      </c>
      <c r="BC207" s="419"/>
      <c r="BD207" s="418">
        <v>44022</v>
      </c>
      <c r="BE207" s="419">
        <v>77.60527003</v>
      </c>
      <c r="BF207" s="419"/>
      <c r="BG207" s="418">
        <v>44021</v>
      </c>
      <c r="BH207" s="419">
        <v>73.219834500000005</v>
      </c>
      <c r="BI207" s="419"/>
      <c r="BJ207" s="418">
        <v>44016</v>
      </c>
      <c r="BK207" s="419">
        <v>64.936833230000005</v>
      </c>
      <c r="BL207" s="419"/>
      <c r="BM207" s="418">
        <v>44019</v>
      </c>
      <c r="BN207" s="419">
        <v>66.028106019999996</v>
      </c>
      <c r="BO207" s="419"/>
      <c r="BP207" s="418">
        <v>44025</v>
      </c>
      <c r="BQ207" s="419">
        <v>59.665669649999998</v>
      </c>
      <c r="BR207" s="419"/>
      <c r="BS207" s="418">
        <v>44024</v>
      </c>
      <c r="BT207" s="419">
        <v>57.40110069</v>
      </c>
      <c r="BU207" s="419"/>
      <c r="BV207" s="418">
        <v>44025</v>
      </c>
      <c r="BW207" s="419">
        <v>39.326991839999998</v>
      </c>
      <c r="BX207" s="419"/>
      <c r="BY207" s="418">
        <v>44039</v>
      </c>
      <c r="BZ207" s="419">
        <v>57.903010909999999</v>
      </c>
      <c r="CA207" s="419"/>
      <c r="CB207" s="418">
        <v>44044</v>
      </c>
      <c r="CC207" s="419">
        <v>60.040292630000003</v>
      </c>
      <c r="CD207" s="419"/>
      <c r="CE207" s="418">
        <v>44039</v>
      </c>
      <c r="CF207" s="419">
        <v>49.397907179999997</v>
      </c>
      <c r="CG207" s="419"/>
      <c r="CH207" s="418">
        <v>44042</v>
      </c>
      <c r="CI207" s="419">
        <v>55.665184449999998</v>
      </c>
      <c r="CJ207" s="419"/>
      <c r="CK207" s="418">
        <v>44038</v>
      </c>
      <c r="CL207" s="419">
        <v>74.208798459999997</v>
      </c>
      <c r="CM207" s="419"/>
      <c r="CN207" s="418">
        <v>44033</v>
      </c>
      <c r="CO207" s="419">
        <v>83.813830150000001</v>
      </c>
      <c r="CP207" s="419"/>
      <c r="CQ207" s="418">
        <v>44039</v>
      </c>
      <c r="CR207" s="419">
        <v>74.045573500000003</v>
      </c>
      <c r="CS207" s="419"/>
      <c r="CT207" s="418">
        <v>44040</v>
      </c>
      <c r="CU207" s="419">
        <v>70.068892669999997</v>
      </c>
      <c r="CV207" s="419"/>
      <c r="CW207" s="418">
        <v>44035</v>
      </c>
      <c r="CX207" s="419">
        <v>83.689398780000005</v>
      </c>
      <c r="CY207" s="419"/>
      <c r="CZ207" s="418">
        <v>44040</v>
      </c>
      <c r="DA207" s="419">
        <v>57.162936569999999</v>
      </c>
      <c r="DB207" s="419"/>
      <c r="DC207" s="418">
        <v>44042</v>
      </c>
      <c r="DD207" s="419">
        <v>57.289636270000003</v>
      </c>
      <c r="DE207" s="419"/>
      <c r="DF207" s="418">
        <v>44043</v>
      </c>
      <c r="DG207" s="419">
        <v>52.111275489999997</v>
      </c>
      <c r="DH207" s="419"/>
      <c r="DI207" s="418">
        <v>44037</v>
      </c>
      <c r="DJ207" s="419">
        <v>77.519300000000001</v>
      </c>
      <c r="DK207" s="419"/>
      <c r="DL207" s="418">
        <v>44039</v>
      </c>
      <c r="DM207" s="419">
        <v>77.337232060000005</v>
      </c>
      <c r="DN207" s="419"/>
      <c r="DO207" s="418">
        <v>44041</v>
      </c>
      <c r="DP207" s="419">
        <v>62.413004809999997</v>
      </c>
      <c r="DQ207" s="419"/>
      <c r="DR207" s="418">
        <v>44042</v>
      </c>
      <c r="DS207" s="419">
        <v>42.440433140000003</v>
      </c>
      <c r="DT207" s="419"/>
      <c r="DU207" s="418">
        <v>44044</v>
      </c>
      <c r="DV207" s="419">
        <v>56.747123979999998</v>
      </c>
      <c r="DW207" s="419"/>
      <c r="DX207" s="418">
        <v>44042</v>
      </c>
      <c r="DY207" s="419">
        <v>74.486590460000002</v>
      </c>
      <c r="DZ207" s="419"/>
      <c r="EA207" s="418">
        <v>44042</v>
      </c>
      <c r="EB207" s="419">
        <v>64.174444010000002</v>
      </c>
      <c r="EC207" s="419"/>
      <c r="ED207" s="418">
        <v>44041</v>
      </c>
      <c r="EE207" s="419">
        <v>75.940428870000005</v>
      </c>
      <c r="EF207" s="419"/>
      <c r="EG207" s="418">
        <v>44038</v>
      </c>
      <c r="EH207" s="419">
        <v>78.045590369999999</v>
      </c>
      <c r="EI207" s="419"/>
      <c r="EJ207" s="418">
        <v>44044</v>
      </c>
      <c r="EK207" s="419">
        <v>60.606589149999998</v>
      </c>
      <c r="EL207" s="419"/>
      <c r="EM207" s="418">
        <v>44040</v>
      </c>
      <c r="EN207" s="419">
        <v>73.718903670000003</v>
      </c>
      <c r="EO207" s="419"/>
      <c r="EP207" s="418">
        <v>44035</v>
      </c>
      <c r="EQ207" s="419">
        <v>68.992899179999995</v>
      </c>
      <c r="ER207" s="419"/>
      <c r="ES207" s="418">
        <v>44042</v>
      </c>
      <c r="ET207" s="419">
        <v>40.419821370000001</v>
      </c>
      <c r="EU207" s="9"/>
      <c r="EV207" s="9"/>
    </row>
    <row r="208" spans="2:152">
      <c r="B208" s="418">
        <v>44039</v>
      </c>
      <c r="C208" s="419">
        <v>62.865093250000001</v>
      </c>
      <c r="D208" s="419"/>
      <c r="E208" s="418">
        <v>44047</v>
      </c>
      <c r="F208" s="419">
        <v>58.425015190000003</v>
      </c>
      <c r="G208" s="419"/>
      <c r="H208" s="418">
        <v>44054</v>
      </c>
      <c r="I208" s="419">
        <v>60.230237750000001</v>
      </c>
      <c r="J208" s="419"/>
      <c r="K208" s="418">
        <v>44015</v>
      </c>
      <c r="L208" s="419">
        <v>69.938858089999997</v>
      </c>
      <c r="M208" s="419"/>
      <c r="N208" s="418">
        <v>44050</v>
      </c>
      <c r="O208" s="419">
        <v>75.820269429999996</v>
      </c>
      <c r="P208" s="419"/>
      <c r="Q208" s="418">
        <v>44039</v>
      </c>
      <c r="R208" s="419">
        <v>61.53648853</v>
      </c>
      <c r="S208" s="419"/>
      <c r="T208" s="418">
        <v>44054</v>
      </c>
      <c r="U208" s="419">
        <v>73.143089399999994</v>
      </c>
      <c r="V208" s="419"/>
      <c r="W208" s="418">
        <v>44020</v>
      </c>
      <c r="X208" s="419">
        <v>73.793275980000004</v>
      </c>
      <c r="Y208" s="419"/>
      <c r="Z208" s="418">
        <v>44021</v>
      </c>
      <c r="AA208" s="419">
        <v>63.746022789999998</v>
      </c>
      <c r="AB208" s="419"/>
      <c r="AC208" s="418">
        <v>44026</v>
      </c>
      <c r="AD208" s="419">
        <v>56.40035949</v>
      </c>
      <c r="AE208" s="419"/>
      <c r="AF208" s="418">
        <v>44019</v>
      </c>
      <c r="AG208" s="419">
        <v>68.941392429999993</v>
      </c>
      <c r="AH208" s="419"/>
      <c r="AI208" s="418">
        <v>44026</v>
      </c>
      <c r="AJ208" s="419">
        <v>47.913350870000002</v>
      </c>
      <c r="AK208" s="419"/>
      <c r="AL208" s="418">
        <v>44017</v>
      </c>
      <c r="AM208" s="419">
        <v>80.268790989999999</v>
      </c>
      <c r="AN208" s="419"/>
      <c r="AO208" s="418">
        <v>44021</v>
      </c>
      <c r="AP208" s="419">
        <v>52.061791319999998</v>
      </c>
      <c r="AQ208" s="419"/>
      <c r="AR208" s="418">
        <v>44026</v>
      </c>
      <c r="AS208" s="419">
        <v>47.075961540000002</v>
      </c>
      <c r="AT208" s="419"/>
      <c r="AU208" s="418">
        <v>44027</v>
      </c>
      <c r="AV208" s="419">
        <v>73.01126635</v>
      </c>
      <c r="AW208" s="419"/>
      <c r="AX208" s="418">
        <v>44025</v>
      </c>
      <c r="AY208" s="419">
        <v>49.31162913</v>
      </c>
      <c r="AZ208" s="419"/>
      <c r="BA208" s="418">
        <v>44024</v>
      </c>
      <c r="BB208" s="419">
        <v>53.657692949999998</v>
      </c>
      <c r="BC208" s="419"/>
      <c r="BD208" s="418">
        <v>44023</v>
      </c>
      <c r="BE208" s="419">
        <v>77.98843626</v>
      </c>
      <c r="BF208" s="419"/>
      <c r="BG208" s="418">
        <v>44022</v>
      </c>
      <c r="BH208" s="419">
        <v>73.412187959999997</v>
      </c>
      <c r="BI208" s="419"/>
      <c r="BJ208" s="418">
        <v>44017</v>
      </c>
      <c r="BK208" s="419">
        <v>65.781833349999999</v>
      </c>
      <c r="BL208" s="419"/>
      <c r="BM208" s="418">
        <v>44020</v>
      </c>
      <c r="BN208" s="419">
        <v>65.874043369999995</v>
      </c>
      <c r="BO208" s="419"/>
      <c r="BP208" s="418">
        <v>44026</v>
      </c>
      <c r="BQ208" s="419">
        <v>60.164560629999997</v>
      </c>
      <c r="BR208" s="419"/>
      <c r="BS208" s="418">
        <v>44025</v>
      </c>
      <c r="BT208" s="419">
        <v>57.824921490000001</v>
      </c>
      <c r="BU208" s="419"/>
      <c r="BV208" s="418">
        <v>44025</v>
      </c>
      <c r="BW208" s="419">
        <v>39.557931240000002</v>
      </c>
      <c r="BX208" s="419"/>
      <c r="BY208" s="418">
        <v>44040</v>
      </c>
      <c r="BZ208" s="419">
        <v>58.18041917</v>
      </c>
      <c r="CA208" s="419"/>
      <c r="CB208" s="418">
        <v>44045</v>
      </c>
      <c r="CC208" s="419">
        <v>60.094052650000002</v>
      </c>
      <c r="CD208" s="419"/>
      <c r="CE208" s="418">
        <v>44040</v>
      </c>
      <c r="CF208" s="419">
        <v>49.37093702</v>
      </c>
      <c r="CG208" s="419"/>
      <c r="CH208" s="418">
        <v>44043</v>
      </c>
      <c r="CI208" s="419">
        <v>55.360344439999999</v>
      </c>
      <c r="CJ208" s="419"/>
      <c r="CK208" s="418">
        <v>44039</v>
      </c>
      <c r="CL208" s="419">
        <v>73.901467789999998</v>
      </c>
      <c r="CM208" s="419"/>
      <c r="CN208" s="418">
        <v>44034</v>
      </c>
      <c r="CO208" s="419">
        <v>83.953185129999994</v>
      </c>
      <c r="CP208" s="419"/>
      <c r="CQ208" s="418">
        <v>44040</v>
      </c>
      <c r="CR208" s="419">
        <v>74.212407839999997</v>
      </c>
      <c r="CS208" s="419"/>
      <c r="CT208" s="418">
        <v>44041</v>
      </c>
      <c r="CU208" s="419">
        <v>70.206994429999995</v>
      </c>
      <c r="CV208" s="419"/>
      <c r="CW208" s="418">
        <v>44036</v>
      </c>
      <c r="CX208" s="419">
        <v>84.022694639999997</v>
      </c>
      <c r="CY208" s="419"/>
      <c r="CZ208" s="418">
        <v>44041</v>
      </c>
      <c r="DA208" s="419">
        <v>57.495996689999998</v>
      </c>
      <c r="DB208" s="419"/>
      <c r="DC208" s="418">
        <v>44043</v>
      </c>
      <c r="DD208" s="419">
        <v>57.122529020000002</v>
      </c>
      <c r="DE208" s="419"/>
      <c r="DF208" s="418">
        <v>44044</v>
      </c>
      <c r="DG208" s="419">
        <v>52.388402769999999</v>
      </c>
      <c r="DH208" s="419"/>
      <c r="DI208" s="418">
        <v>44038</v>
      </c>
      <c r="DJ208" s="419">
        <v>77.103807599999996</v>
      </c>
      <c r="DK208" s="419"/>
      <c r="DL208" s="418">
        <v>44040</v>
      </c>
      <c r="DM208" s="419">
        <v>77.004864589999997</v>
      </c>
      <c r="DN208" s="419"/>
      <c r="DO208" s="418">
        <v>44042</v>
      </c>
      <c r="DP208" s="419">
        <v>63.603251210000003</v>
      </c>
      <c r="DQ208" s="419"/>
      <c r="DR208" s="418">
        <v>44043</v>
      </c>
      <c r="DS208" s="419">
        <v>42.107205319999998</v>
      </c>
      <c r="DT208" s="419"/>
      <c r="DU208" s="418">
        <v>44045</v>
      </c>
      <c r="DV208" s="419">
        <v>56.10804211</v>
      </c>
      <c r="DW208" s="419"/>
      <c r="DX208" s="418">
        <v>44043</v>
      </c>
      <c r="DY208" s="419">
        <v>74.461632309999999</v>
      </c>
      <c r="DZ208" s="419"/>
      <c r="EA208" s="418">
        <v>44043</v>
      </c>
      <c r="EB208" s="419">
        <v>64.175267629999993</v>
      </c>
      <c r="EC208" s="419"/>
      <c r="ED208" s="418">
        <v>44042</v>
      </c>
      <c r="EE208" s="419">
        <v>76.43901975</v>
      </c>
      <c r="EF208" s="419"/>
      <c r="EG208" s="418">
        <v>44039</v>
      </c>
      <c r="EH208" s="419">
        <v>77.713196449999998</v>
      </c>
      <c r="EI208" s="419"/>
      <c r="EJ208" s="418">
        <v>44045</v>
      </c>
      <c r="EK208" s="419">
        <v>60.607283049999999</v>
      </c>
      <c r="EL208" s="419"/>
      <c r="EM208" s="418">
        <v>44041</v>
      </c>
      <c r="EN208" s="419">
        <v>73.31957328</v>
      </c>
      <c r="EO208" s="419"/>
      <c r="EP208" s="418">
        <v>44036</v>
      </c>
      <c r="EQ208" s="419">
        <v>69.461618999999999</v>
      </c>
      <c r="ER208" s="419"/>
      <c r="ES208" s="418">
        <v>44043</v>
      </c>
      <c r="ET208" s="419">
        <v>40.556222159999997</v>
      </c>
      <c r="EU208" s="9"/>
      <c r="EV208" s="9"/>
    </row>
    <row r="209" spans="2:152">
      <c r="B209" s="418">
        <v>44040</v>
      </c>
      <c r="C209" s="419">
        <v>62.39271677</v>
      </c>
      <c r="D209" s="419"/>
      <c r="E209" s="418">
        <v>44048</v>
      </c>
      <c r="F209" s="419">
        <v>57.97565625</v>
      </c>
      <c r="G209" s="419"/>
      <c r="H209" s="418">
        <v>44055</v>
      </c>
      <c r="I209" s="419">
        <v>59.540007170000003</v>
      </c>
      <c r="J209" s="419"/>
      <c r="K209" s="418">
        <v>44015</v>
      </c>
      <c r="L209" s="419">
        <v>70.317184040000001</v>
      </c>
      <c r="M209" s="419"/>
      <c r="N209" s="418">
        <v>44051</v>
      </c>
      <c r="O209" s="419">
        <v>75.281948189999994</v>
      </c>
      <c r="P209" s="419"/>
      <c r="Q209" s="418">
        <v>44040</v>
      </c>
      <c r="R209" s="419">
        <v>61.144719309999999</v>
      </c>
      <c r="S209" s="419"/>
      <c r="T209" s="418">
        <v>44055</v>
      </c>
      <c r="U209" s="419">
        <v>72.588309559999999</v>
      </c>
      <c r="V209" s="419"/>
      <c r="W209" s="418">
        <v>44021</v>
      </c>
      <c r="X209" s="419">
        <v>73.985296349999999</v>
      </c>
      <c r="Y209" s="419"/>
      <c r="Z209" s="418">
        <v>44022</v>
      </c>
      <c r="AA209" s="419">
        <v>63.746022789999998</v>
      </c>
      <c r="AB209" s="419"/>
      <c r="AC209" s="418">
        <v>44027</v>
      </c>
      <c r="AD209" s="419">
        <v>56.629401799999997</v>
      </c>
      <c r="AE209" s="419"/>
      <c r="AF209" s="418">
        <v>44020</v>
      </c>
      <c r="AG209" s="419">
        <v>69.250690379999995</v>
      </c>
      <c r="AH209" s="419"/>
      <c r="AI209" s="418">
        <v>44027</v>
      </c>
      <c r="AJ209" s="419">
        <v>48.14506523</v>
      </c>
      <c r="AK209" s="419"/>
      <c r="AL209" s="418">
        <v>44018</v>
      </c>
      <c r="AM209" s="419">
        <v>80.403867039999994</v>
      </c>
      <c r="AN209" s="419"/>
      <c r="AO209" s="418">
        <v>44022</v>
      </c>
      <c r="AP209" s="419">
        <v>53.292727030000002</v>
      </c>
      <c r="AQ209" s="419"/>
      <c r="AR209" s="418">
        <v>44027</v>
      </c>
      <c r="AS209" s="419">
        <v>47.652307690000001</v>
      </c>
      <c r="AT209" s="419"/>
      <c r="AU209" s="418">
        <v>44028</v>
      </c>
      <c r="AV209" s="419">
        <v>73.280695649999998</v>
      </c>
      <c r="AW209" s="419"/>
      <c r="AX209" s="418">
        <v>44026</v>
      </c>
      <c r="AY209" s="419">
        <v>49.735694819999999</v>
      </c>
      <c r="AZ209" s="419"/>
      <c r="BA209" s="418">
        <v>44025</v>
      </c>
      <c r="BB209" s="419">
        <v>54.083269710000003</v>
      </c>
      <c r="BC209" s="419"/>
      <c r="BD209" s="418">
        <v>44024</v>
      </c>
      <c r="BE209" s="419">
        <v>78.371602499999995</v>
      </c>
      <c r="BF209" s="419"/>
      <c r="BG209" s="418">
        <v>44023</v>
      </c>
      <c r="BH209" s="419">
        <v>73.527303149999995</v>
      </c>
      <c r="BI209" s="419"/>
      <c r="BJ209" s="418">
        <v>44018</v>
      </c>
      <c r="BK209" s="419">
        <v>66.742181650000006</v>
      </c>
      <c r="BL209" s="419"/>
      <c r="BM209" s="418">
        <v>44020</v>
      </c>
      <c r="BN209" s="419">
        <v>65.719980719999995</v>
      </c>
      <c r="BO209" s="419"/>
      <c r="BP209" s="418">
        <v>44027</v>
      </c>
      <c r="BQ209" s="419">
        <v>60.740431399999999</v>
      </c>
      <c r="BR209" s="419"/>
      <c r="BS209" s="418">
        <v>44026</v>
      </c>
      <c r="BT209" s="419">
        <v>58.325465489999999</v>
      </c>
      <c r="BU209" s="419"/>
      <c r="BV209" s="418">
        <v>44026</v>
      </c>
      <c r="BW209" s="419">
        <v>39.711890840000002</v>
      </c>
      <c r="BX209" s="419"/>
      <c r="BY209" s="418">
        <v>44041</v>
      </c>
      <c r="BZ209" s="419">
        <v>58.430086609999996</v>
      </c>
      <c r="CA209" s="419"/>
      <c r="CB209" s="418">
        <v>44046</v>
      </c>
      <c r="CC209" s="419">
        <v>60.31408905</v>
      </c>
      <c r="CD209" s="419"/>
      <c r="CE209" s="418">
        <v>44041</v>
      </c>
      <c r="CF209" s="419">
        <v>49.204938519999999</v>
      </c>
      <c r="CG209" s="419"/>
      <c r="CH209" s="418">
        <v>44044</v>
      </c>
      <c r="CI209" s="419">
        <v>55.05550444</v>
      </c>
      <c r="CJ209" s="419"/>
      <c r="CK209" s="418">
        <v>44040</v>
      </c>
      <c r="CL209" s="419">
        <v>73.566424400000002</v>
      </c>
      <c r="CM209" s="419"/>
      <c r="CN209" s="418">
        <v>44035</v>
      </c>
      <c r="CO209" s="419">
        <v>83.981599680000002</v>
      </c>
      <c r="CP209" s="419"/>
      <c r="CQ209" s="418">
        <v>44041</v>
      </c>
      <c r="CR209" s="419">
        <v>74.351436460000002</v>
      </c>
      <c r="CS209" s="419"/>
      <c r="CT209" s="418">
        <v>44042</v>
      </c>
      <c r="CU209" s="419">
        <v>70.31747584</v>
      </c>
      <c r="CV209" s="419"/>
      <c r="CW209" s="418">
        <v>44037</v>
      </c>
      <c r="CX209" s="419">
        <v>84.217117229999999</v>
      </c>
      <c r="CY209" s="419"/>
      <c r="CZ209" s="418">
        <v>44042</v>
      </c>
      <c r="DA209" s="419">
        <v>57.745965069999997</v>
      </c>
      <c r="DB209" s="419"/>
      <c r="DC209" s="418">
        <v>44044</v>
      </c>
      <c r="DD209" s="419">
        <v>57.09398513</v>
      </c>
      <c r="DE209" s="419"/>
      <c r="DF209" s="418">
        <v>44045</v>
      </c>
      <c r="DG209" s="419">
        <v>52.610104589999999</v>
      </c>
      <c r="DH209" s="419"/>
      <c r="DI209" s="418">
        <v>44039</v>
      </c>
      <c r="DJ209" s="419">
        <v>76.771413679999995</v>
      </c>
      <c r="DK209" s="419"/>
      <c r="DL209" s="418">
        <v>44041</v>
      </c>
      <c r="DM209" s="419">
        <v>76.700194409999995</v>
      </c>
      <c r="DN209" s="419"/>
      <c r="DO209" s="418">
        <v>44043</v>
      </c>
      <c r="DP209" s="419">
        <v>64.599601160000006</v>
      </c>
      <c r="DQ209" s="419"/>
      <c r="DR209" s="418">
        <v>44045</v>
      </c>
      <c r="DS209" s="419">
        <v>41.663179339999999</v>
      </c>
      <c r="DT209" s="419"/>
      <c r="DU209" s="418">
        <v>44046</v>
      </c>
      <c r="DV209" s="419">
        <v>55.58039643</v>
      </c>
      <c r="DW209" s="419"/>
      <c r="DX209" s="418">
        <v>44044</v>
      </c>
      <c r="DY209" s="419">
        <v>74.411716010000006</v>
      </c>
      <c r="DZ209" s="419"/>
      <c r="EA209" s="418">
        <v>44044</v>
      </c>
      <c r="EB209" s="419">
        <v>64.121007919999997</v>
      </c>
      <c r="EC209" s="419"/>
      <c r="ED209" s="418">
        <v>44043</v>
      </c>
      <c r="EE209" s="419">
        <v>76.826812660000002</v>
      </c>
      <c r="EF209" s="419"/>
      <c r="EG209" s="418">
        <v>44040</v>
      </c>
      <c r="EH209" s="419">
        <v>77.380802529999997</v>
      </c>
      <c r="EI209" s="419"/>
      <c r="EJ209" s="418">
        <v>44046</v>
      </c>
      <c r="EK209" s="419">
        <v>60.60797694</v>
      </c>
      <c r="EL209" s="419"/>
      <c r="EM209" s="418">
        <v>44042</v>
      </c>
      <c r="EN209" s="419">
        <v>72.920242889999997</v>
      </c>
      <c r="EO209" s="419"/>
      <c r="EP209" s="418">
        <v>44037</v>
      </c>
      <c r="EQ209" s="419">
        <v>69.764616439999998</v>
      </c>
      <c r="ER209" s="419"/>
      <c r="ES209" s="418">
        <v>44044</v>
      </c>
      <c r="ET209" s="419">
        <v>40.665068210000001</v>
      </c>
      <c r="EU209" s="9"/>
      <c r="EV209" s="9"/>
    </row>
    <row r="210" spans="2:152">
      <c r="B210" s="418">
        <v>44041</v>
      </c>
      <c r="C210" s="419">
        <v>62.037045069999998</v>
      </c>
      <c r="D210" s="419"/>
      <c r="E210" s="418">
        <v>44049</v>
      </c>
      <c r="F210" s="419">
        <v>57.520461480000002</v>
      </c>
      <c r="G210" s="419"/>
      <c r="H210" s="418">
        <v>44056</v>
      </c>
      <c r="I210" s="419">
        <v>58.78702835</v>
      </c>
      <c r="J210" s="419"/>
      <c r="K210" s="418">
        <v>44016</v>
      </c>
      <c r="L210" s="419">
        <v>70.574445679999997</v>
      </c>
      <c r="M210" s="419"/>
      <c r="N210" s="418">
        <v>44052</v>
      </c>
      <c r="O210" s="419">
        <v>74.785036270000006</v>
      </c>
      <c r="P210" s="419"/>
      <c r="Q210" s="418">
        <v>44041</v>
      </c>
      <c r="R210" s="419">
        <v>60.622360350000001</v>
      </c>
      <c r="S210" s="419"/>
      <c r="T210" s="418">
        <v>44056</v>
      </c>
      <c r="U210" s="419">
        <v>72.002770139999996</v>
      </c>
      <c r="V210" s="419"/>
      <c r="W210" s="418">
        <v>44022</v>
      </c>
      <c r="X210" s="419">
        <v>74.061570799999998</v>
      </c>
      <c r="Y210" s="419"/>
      <c r="Z210" s="418">
        <v>44022</v>
      </c>
      <c r="AA210" s="419">
        <v>63.746022789999998</v>
      </c>
      <c r="AB210" s="419"/>
      <c r="AC210" s="418">
        <v>44028</v>
      </c>
      <c r="AD210" s="419">
        <v>57.051088739999997</v>
      </c>
      <c r="AE210" s="419"/>
      <c r="AF210" s="418">
        <v>44021</v>
      </c>
      <c r="AG210" s="419">
        <v>69.482930479999993</v>
      </c>
      <c r="AH210" s="419"/>
      <c r="AI210" s="418">
        <v>44028</v>
      </c>
      <c r="AJ210" s="419">
        <v>48.299541480000002</v>
      </c>
      <c r="AK210" s="419"/>
      <c r="AL210" s="418">
        <v>44019</v>
      </c>
      <c r="AM210" s="419">
        <v>80.538943099999997</v>
      </c>
      <c r="AN210" s="419"/>
      <c r="AO210" s="418">
        <v>44022</v>
      </c>
      <c r="AP210" s="419">
        <v>54.369795779999997</v>
      </c>
      <c r="AQ210" s="419"/>
      <c r="AR210" s="418">
        <v>44027</v>
      </c>
      <c r="AS210" s="419">
        <v>48.267076920000001</v>
      </c>
      <c r="AT210" s="419"/>
      <c r="AU210" s="418">
        <v>44029</v>
      </c>
      <c r="AV210" s="419">
        <v>73.473145149999993</v>
      </c>
      <c r="AW210" s="419"/>
      <c r="AX210" s="418">
        <v>44027</v>
      </c>
      <c r="AY210" s="419">
        <v>50.236998470000003</v>
      </c>
      <c r="AZ210" s="419"/>
      <c r="BA210" s="418">
        <v>44026</v>
      </c>
      <c r="BB210" s="419">
        <v>54.508846470000002</v>
      </c>
      <c r="BC210" s="419"/>
      <c r="BD210" s="418">
        <v>44025</v>
      </c>
      <c r="BE210" s="419">
        <v>78.677922580000001</v>
      </c>
      <c r="BF210" s="419"/>
      <c r="BG210" s="418">
        <v>44024</v>
      </c>
      <c r="BH210" s="419">
        <v>73.719656610000001</v>
      </c>
      <c r="BI210" s="419"/>
      <c r="BJ210" s="418">
        <v>44019</v>
      </c>
      <c r="BK210" s="419">
        <v>67.394934820000003</v>
      </c>
      <c r="BL210" s="419"/>
      <c r="BM210" s="418">
        <v>44021</v>
      </c>
      <c r="BN210" s="419">
        <v>65.681465059999994</v>
      </c>
      <c r="BO210" s="419"/>
      <c r="BP210" s="418">
        <v>44028</v>
      </c>
      <c r="BQ210" s="419">
        <v>61.200832480000003</v>
      </c>
      <c r="BR210" s="419"/>
      <c r="BS210" s="418">
        <v>44027</v>
      </c>
      <c r="BT210" s="419">
        <v>58.710924689999999</v>
      </c>
      <c r="BU210" s="419"/>
      <c r="BV210" s="418">
        <v>44027</v>
      </c>
      <c r="BW210" s="419">
        <v>39.788870639999999</v>
      </c>
      <c r="BX210" s="419"/>
      <c r="BY210" s="418">
        <v>44042</v>
      </c>
      <c r="BZ210" s="419">
        <v>58.541049919999999</v>
      </c>
      <c r="CA210" s="419"/>
      <c r="CB210" s="418">
        <v>44047</v>
      </c>
      <c r="CC210" s="419">
        <v>60.672689079999998</v>
      </c>
      <c r="CD210" s="419"/>
      <c r="CE210" s="418">
        <v>44042</v>
      </c>
      <c r="CF210" s="419">
        <v>48.899911690000003</v>
      </c>
      <c r="CG210" s="419"/>
      <c r="CH210" s="418">
        <v>44045</v>
      </c>
      <c r="CI210" s="419">
        <v>54.722951709999997</v>
      </c>
      <c r="CJ210" s="419"/>
      <c r="CK210" s="418">
        <v>44041</v>
      </c>
      <c r="CL210" s="419">
        <v>73.231381010000007</v>
      </c>
      <c r="CM210" s="419"/>
      <c r="CN210" s="418">
        <v>44036</v>
      </c>
      <c r="CO210" s="419">
        <v>83.982279129999995</v>
      </c>
      <c r="CP210" s="419"/>
      <c r="CQ210" s="418">
        <v>44042</v>
      </c>
      <c r="CR210" s="419">
        <v>74.351436460000002</v>
      </c>
      <c r="CS210" s="419"/>
      <c r="CT210" s="418">
        <v>44043</v>
      </c>
      <c r="CU210" s="419">
        <v>70.289855489999994</v>
      </c>
      <c r="CV210" s="419"/>
      <c r="CW210" s="418">
        <v>44038</v>
      </c>
      <c r="CX210" s="419">
        <v>84.244891890000005</v>
      </c>
      <c r="CY210" s="419"/>
      <c r="CZ210" s="418">
        <v>44043</v>
      </c>
      <c r="DA210" s="419">
        <v>57.912841700000001</v>
      </c>
      <c r="DB210" s="419"/>
      <c r="DC210" s="418">
        <v>44045</v>
      </c>
      <c r="DD210" s="419">
        <v>56.816027200000001</v>
      </c>
      <c r="DE210" s="419"/>
      <c r="DF210" s="418">
        <v>44046</v>
      </c>
      <c r="DG210" s="419">
        <v>52.776380959999997</v>
      </c>
      <c r="DH210" s="419"/>
      <c r="DI210" s="418">
        <v>44040</v>
      </c>
      <c r="DJ210" s="419">
        <v>76.383620769999993</v>
      </c>
      <c r="DK210" s="419"/>
      <c r="DL210" s="418">
        <v>44042</v>
      </c>
      <c r="DM210" s="419">
        <v>76.340129660000002</v>
      </c>
      <c r="DN210" s="419"/>
      <c r="DO210" s="418">
        <v>44044</v>
      </c>
      <c r="DP210" s="419">
        <v>65.374355159999993</v>
      </c>
      <c r="DQ210" s="419"/>
      <c r="DR210" s="418">
        <v>44046</v>
      </c>
      <c r="DS210" s="419">
        <v>41.136054739999999</v>
      </c>
      <c r="DT210" s="419"/>
      <c r="DU210" s="418">
        <v>44047</v>
      </c>
      <c r="DV210" s="419">
        <v>55.080609809999999</v>
      </c>
      <c r="DW210" s="419"/>
      <c r="DX210" s="418">
        <v>44045</v>
      </c>
      <c r="DY210" s="419">
        <v>74.411716010000006</v>
      </c>
      <c r="DZ210" s="419"/>
      <c r="EA210" s="418">
        <v>44045</v>
      </c>
      <c r="EB210" s="419">
        <v>63.846414920000001</v>
      </c>
      <c r="EC210" s="419"/>
      <c r="ED210" s="418">
        <v>44044</v>
      </c>
      <c r="EE210" s="419">
        <v>77.131507089999999</v>
      </c>
      <c r="EF210" s="419"/>
      <c r="EG210" s="418">
        <v>44041</v>
      </c>
      <c r="EH210" s="419">
        <v>77.076108099999999</v>
      </c>
      <c r="EI210" s="419"/>
      <c r="EJ210" s="418">
        <v>44047</v>
      </c>
      <c r="EK210" s="419">
        <v>60.608670830000001</v>
      </c>
      <c r="EL210" s="419"/>
      <c r="EM210" s="418">
        <v>44043</v>
      </c>
      <c r="EN210" s="419">
        <v>72.545870649999998</v>
      </c>
      <c r="EO210" s="419"/>
      <c r="EP210" s="418">
        <v>44038</v>
      </c>
      <c r="EQ210" s="419">
        <v>70.150475069999999</v>
      </c>
      <c r="ER210" s="419"/>
      <c r="ES210" s="418">
        <v>44045</v>
      </c>
      <c r="ET210" s="419">
        <v>40.415702570000001</v>
      </c>
      <c r="EU210" s="9"/>
      <c r="EV210" s="9"/>
    </row>
    <row r="211" spans="2:152">
      <c r="B211" s="418">
        <v>44042</v>
      </c>
      <c r="C211" s="419">
        <v>61.675815999999998</v>
      </c>
      <c r="D211" s="419"/>
      <c r="E211" s="418">
        <v>44050</v>
      </c>
      <c r="F211" s="419">
        <v>56.995236740000003</v>
      </c>
      <c r="G211" s="419"/>
      <c r="H211" s="418">
        <v>44058</v>
      </c>
      <c r="I211" s="419">
        <v>58.11562224</v>
      </c>
      <c r="J211" s="419"/>
      <c r="K211" s="418">
        <v>44017</v>
      </c>
      <c r="L211" s="419">
        <v>70.816574279999998</v>
      </c>
      <c r="M211" s="419"/>
      <c r="N211" s="418">
        <v>44053</v>
      </c>
      <c r="O211" s="419">
        <v>74.163896370000003</v>
      </c>
      <c r="P211" s="419"/>
      <c r="Q211" s="418">
        <v>44042</v>
      </c>
      <c r="R211" s="419">
        <v>60.100001380000002</v>
      </c>
      <c r="S211" s="419"/>
      <c r="T211" s="418">
        <v>44058</v>
      </c>
      <c r="U211" s="419">
        <v>71.417230720000006</v>
      </c>
      <c r="V211" s="419"/>
      <c r="W211" s="418">
        <v>44023</v>
      </c>
      <c r="X211" s="419">
        <v>74.253591170000007</v>
      </c>
      <c r="Y211" s="419"/>
      <c r="Z211" s="418">
        <v>44023</v>
      </c>
      <c r="AA211" s="419">
        <v>63.709596959999999</v>
      </c>
      <c r="AB211" s="419"/>
      <c r="AC211" s="418">
        <v>44029</v>
      </c>
      <c r="AD211" s="419">
        <v>57.318659969999999</v>
      </c>
      <c r="AE211" s="419"/>
      <c r="AF211" s="418">
        <v>44022</v>
      </c>
      <c r="AG211" s="419">
        <v>69.753699510000004</v>
      </c>
      <c r="AH211" s="419"/>
      <c r="AI211" s="418">
        <v>44029</v>
      </c>
      <c r="AJ211" s="419">
        <v>48.492636779999998</v>
      </c>
      <c r="AK211" s="419"/>
      <c r="AL211" s="418">
        <v>44019</v>
      </c>
      <c r="AM211" s="419">
        <v>80.782079999999993</v>
      </c>
      <c r="AN211" s="419"/>
      <c r="AO211" s="418">
        <v>44023</v>
      </c>
      <c r="AP211" s="419">
        <v>55.985723120000003</v>
      </c>
      <c r="AQ211" s="419"/>
      <c r="AR211" s="418">
        <v>44028</v>
      </c>
      <c r="AS211" s="419">
        <v>48.958692310000004</v>
      </c>
      <c r="AT211" s="419"/>
      <c r="AU211" s="418">
        <v>44030</v>
      </c>
      <c r="AV211" s="419">
        <v>73.550124949999997</v>
      </c>
      <c r="AW211" s="419"/>
      <c r="AX211" s="418">
        <v>44027</v>
      </c>
      <c r="AY211" s="419">
        <v>50.776921110000004</v>
      </c>
      <c r="AZ211" s="419"/>
      <c r="BA211" s="418">
        <v>44027</v>
      </c>
      <c r="BB211" s="419">
        <v>55.127867219999999</v>
      </c>
      <c r="BC211" s="419"/>
      <c r="BD211" s="418">
        <v>44025</v>
      </c>
      <c r="BE211" s="419">
        <v>78.868973429999997</v>
      </c>
      <c r="BF211" s="419"/>
      <c r="BG211" s="418">
        <v>44025</v>
      </c>
      <c r="BH211" s="419">
        <v>73.834771790000005</v>
      </c>
      <c r="BI211" s="419"/>
      <c r="BJ211" s="418">
        <v>44020</v>
      </c>
      <c r="BK211" s="419">
        <v>68.316833729999999</v>
      </c>
      <c r="BL211" s="419"/>
      <c r="BM211" s="418">
        <v>44022</v>
      </c>
      <c r="BN211" s="419">
        <v>65.604433729999997</v>
      </c>
      <c r="BO211" s="419"/>
      <c r="BP211" s="418">
        <v>44028</v>
      </c>
      <c r="BQ211" s="419">
        <v>61.776703259999998</v>
      </c>
      <c r="BR211" s="419"/>
      <c r="BS211" s="418">
        <v>44028</v>
      </c>
      <c r="BT211" s="419">
        <v>59.096383889999998</v>
      </c>
      <c r="BU211" s="419"/>
      <c r="BV211" s="418">
        <v>44028</v>
      </c>
      <c r="BW211" s="419">
        <v>39.865850430000002</v>
      </c>
      <c r="BX211" s="419"/>
      <c r="BY211" s="418">
        <v>44043</v>
      </c>
      <c r="BZ211" s="419">
        <v>58.51330909</v>
      </c>
      <c r="CA211" s="419"/>
      <c r="CB211" s="418">
        <v>44048</v>
      </c>
      <c r="CC211" s="419">
        <v>61.059001840000001</v>
      </c>
      <c r="CD211" s="419"/>
      <c r="CE211" s="418">
        <v>44043</v>
      </c>
      <c r="CF211" s="419">
        <v>48.567079190000001</v>
      </c>
      <c r="CG211" s="419"/>
      <c r="CH211" s="418">
        <v>44046</v>
      </c>
      <c r="CI211" s="419">
        <v>54.362686240000002</v>
      </c>
      <c r="CJ211" s="419"/>
      <c r="CK211" s="418">
        <v>44042</v>
      </c>
      <c r="CL211" s="419">
        <v>72.813199440000005</v>
      </c>
      <c r="CM211" s="419"/>
      <c r="CN211" s="418">
        <v>44037</v>
      </c>
      <c r="CO211" s="419">
        <v>83.955223470000007</v>
      </c>
      <c r="CP211" s="419"/>
      <c r="CQ211" s="418">
        <v>44043</v>
      </c>
      <c r="CR211" s="419">
        <v>74.351436460000002</v>
      </c>
      <c r="CS211" s="419"/>
      <c r="CT211" s="418">
        <v>44044</v>
      </c>
      <c r="CU211" s="419">
        <v>70.179374080000002</v>
      </c>
      <c r="CV211" s="419"/>
      <c r="CW211" s="418">
        <v>44039</v>
      </c>
      <c r="CX211" s="419">
        <v>84.244891890000005</v>
      </c>
      <c r="CY211" s="419"/>
      <c r="CZ211" s="418">
        <v>44044</v>
      </c>
      <c r="DA211" s="419">
        <v>58.162810069999999</v>
      </c>
      <c r="DB211" s="419"/>
      <c r="DC211" s="418">
        <v>44046</v>
      </c>
      <c r="DD211" s="419">
        <v>56.454931250000001</v>
      </c>
      <c r="DE211" s="419"/>
      <c r="DF211" s="418">
        <v>44047</v>
      </c>
      <c r="DG211" s="419">
        <v>52.97037005</v>
      </c>
      <c r="DH211" s="419"/>
      <c r="DI211" s="418">
        <v>44041</v>
      </c>
      <c r="DJ211" s="419">
        <v>76.023527349999995</v>
      </c>
      <c r="DK211" s="419"/>
      <c r="DL211" s="418">
        <v>44043</v>
      </c>
      <c r="DM211" s="419">
        <v>76.007762189999994</v>
      </c>
      <c r="DN211" s="419"/>
      <c r="DO211" s="418">
        <v>44045</v>
      </c>
      <c r="DP211" s="419">
        <v>65.899813719999997</v>
      </c>
      <c r="DQ211" s="419"/>
      <c r="DR211" s="418">
        <v>44047</v>
      </c>
      <c r="DS211" s="419">
        <v>40.581230599999998</v>
      </c>
      <c r="DT211" s="419"/>
      <c r="DU211" s="418">
        <v>44048</v>
      </c>
      <c r="DV211" s="419">
        <v>54.701433969999997</v>
      </c>
      <c r="DW211" s="419"/>
      <c r="DX211" s="418">
        <v>44046</v>
      </c>
      <c r="DY211" s="419">
        <v>74.36179971</v>
      </c>
      <c r="DZ211" s="419"/>
      <c r="EA211" s="418">
        <v>44046</v>
      </c>
      <c r="EB211" s="419">
        <v>63.489196929999999</v>
      </c>
      <c r="EC211" s="419"/>
      <c r="ED211" s="418">
        <v>44045</v>
      </c>
      <c r="EE211" s="419">
        <v>77.546999490000005</v>
      </c>
      <c r="EF211" s="419"/>
      <c r="EG211" s="418">
        <v>44042</v>
      </c>
      <c r="EH211" s="419">
        <v>76.716014689999994</v>
      </c>
      <c r="EI211" s="419"/>
      <c r="EJ211" s="418">
        <v>44048</v>
      </c>
      <c r="EK211" s="419">
        <v>60.44324709</v>
      </c>
      <c r="EL211" s="419"/>
      <c r="EM211" s="418">
        <v>44044</v>
      </c>
      <c r="EN211" s="419">
        <v>72.221414710000005</v>
      </c>
      <c r="EO211" s="419"/>
      <c r="EP211" s="418">
        <v>44039</v>
      </c>
      <c r="EQ211" s="419">
        <v>70.6468153</v>
      </c>
      <c r="ER211" s="419"/>
      <c r="ES211" s="418">
        <v>44046</v>
      </c>
      <c r="ET211" s="419">
        <v>40.028563200000001</v>
      </c>
      <c r="EU211" s="9"/>
      <c r="EV211" s="9"/>
    </row>
    <row r="212" spans="2:152">
      <c r="B212" s="418">
        <v>44043</v>
      </c>
      <c r="C212" s="419">
        <v>61.447963809999997</v>
      </c>
      <c r="D212" s="419"/>
      <c r="E212" s="418">
        <v>44051</v>
      </c>
      <c r="F212" s="419">
        <v>56.382474549999998</v>
      </c>
      <c r="G212" s="419"/>
      <c r="H212" s="418">
        <v>44059</v>
      </c>
      <c r="I212" s="419">
        <v>57.525788830000003</v>
      </c>
      <c r="J212" s="419"/>
      <c r="K212" s="418">
        <v>44018</v>
      </c>
      <c r="L212" s="419">
        <v>71.154545450000001</v>
      </c>
      <c r="M212" s="419"/>
      <c r="N212" s="418">
        <v>44054</v>
      </c>
      <c r="O212" s="419">
        <v>73.625575130000001</v>
      </c>
      <c r="P212" s="419"/>
      <c r="Q212" s="418">
        <v>44043</v>
      </c>
      <c r="R212" s="419">
        <v>59.490582590000002</v>
      </c>
      <c r="S212" s="419"/>
      <c r="T212" s="418">
        <v>44059</v>
      </c>
      <c r="U212" s="419">
        <v>70.862450890000005</v>
      </c>
      <c r="V212" s="419"/>
      <c r="W212" s="418">
        <v>44024</v>
      </c>
      <c r="X212" s="419">
        <v>74.368447590000002</v>
      </c>
      <c r="Y212" s="419"/>
      <c r="Z212" s="418">
        <v>44024</v>
      </c>
      <c r="AA212" s="419">
        <v>63.600319480000003</v>
      </c>
      <c r="AB212" s="419"/>
      <c r="AC212" s="418">
        <v>44030</v>
      </c>
      <c r="AD212" s="419">
        <v>57.547702280000003</v>
      </c>
      <c r="AE212" s="419"/>
      <c r="AF212" s="418">
        <v>44023</v>
      </c>
      <c r="AG212" s="419">
        <v>69.947410680000004</v>
      </c>
      <c r="AH212" s="419"/>
      <c r="AI212" s="418">
        <v>44030</v>
      </c>
      <c r="AJ212" s="419">
        <v>48.647113019999999</v>
      </c>
      <c r="AK212" s="419"/>
      <c r="AL212" s="418">
        <v>44020</v>
      </c>
      <c r="AM212" s="419">
        <v>81.079247319999993</v>
      </c>
      <c r="AN212" s="419"/>
      <c r="AO212" s="418">
        <v>44024</v>
      </c>
      <c r="AP212" s="419">
        <v>57.216658819999999</v>
      </c>
      <c r="AQ212" s="419"/>
      <c r="AR212" s="418">
        <v>44029</v>
      </c>
      <c r="AS212" s="419">
        <v>49.650307689999998</v>
      </c>
      <c r="AT212" s="419"/>
      <c r="AU212" s="418">
        <v>44031</v>
      </c>
      <c r="AV212" s="419">
        <v>73.511635049999995</v>
      </c>
      <c r="AW212" s="419"/>
      <c r="AX212" s="418">
        <v>44028</v>
      </c>
      <c r="AY212" s="419">
        <v>51.432700689999997</v>
      </c>
      <c r="AZ212" s="419"/>
      <c r="BA212" s="418">
        <v>44028</v>
      </c>
      <c r="BB212" s="419">
        <v>55.70819917</v>
      </c>
      <c r="BC212" s="419"/>
      <c r="BD212" s="418">
        <v>44026</v>
      </c>
      <c r="BE212" s="419">
        <v>79.021601200000006</v>
      </c>
      <c r="BF212" s="419"/>
      <c r="BG212" s="418">
        <v>44025</v>
      </c>
      <c r="BH212" s="419">
        <v>74.027125260000005</v>
      </c>
      <c r="BI212" s="419"/>
      <c r="BJ212" s="418">
        <v>44021</v>
      </c>
      <c r="BK212" s="419">
        <v>69.123384459999997</v>
      </c>
      <c r="BL212" s="419"/>
      <c r="BM212" s="418">
        <v>44023</v>
      </c>
      <c r="BN212" s="419">
        <v>65.527402409999993</v>
      </c>
      <c r="BO212" s="419"/>
      <c r="BP212" s="418">
        <v>44029</v>
      </c>
      <c r="BQ212" s="419">
        <v>62.35257404</v>
      </c>
      <c r="BR212" s="419"/>
      <c r="BS212" s="418">
        <v>44029</v>
      </c>
      <c r="BT212" s="419">
        <v>59.405119890000002</v>
      </c>
      <c r="BU212" s="419"/>
      <c r="BV212" s="418">
        <v>44029</v>
      </c>
      <c r="BW212" s="419">
        <v>40.019810030000002</v>
      </c>
      <c r="BX212" s="419"/>
      <c r="BY212" s="418">
        <v>44044</v>
      </c>
      <c r="BZ212" s="419">
        <v>58.51330909</v>
      </c>
      <c r="CA212" s="419"/>
      <c r="CB212" s="418">
        <v>44049</v>
      </c>
      <c r="CC212" s="419">
        <v>61.389889140000001</v>
      </c>
      <c r="CD212" s="419"/>
      <c r="CE212" s="418">
        <v>44044</v>
      </c>
      <c r="CF212" s="419">
        <v>48.17863535</v>
      </c>
      <c r="CG212" s="419"/>
      <c r="CH212" s="418">
        <v>44047</v>
      </c>
      <c r="CI212" s="419">
        <v>53.863857150000001</v>
      </c>
      <c r="CJ212" s="419"/>
      <c r="CK212" s="418">
        <v>44043</v>
      </c>
      <c r="CL212" s="419">
        <v>72.505868770000006</v>
      </c>
      <c r="CM212" s="419"/>
      <c r="CN212" s="418">
        <v>44038</v>
      </c>
      <c r="CO212" s="419">
        <v>83.844962499999994</v>
      </c>
      <c r="CP212" s="419"/>
      <c r="CQ212" s="418">
        <v>44044</v>
      </c>
      <c r="CR212" s="419">
        <v>74.351436460000002</v>
      </c>
      <c r="CS212" s="419"/>
      <c r="CT212" s="418">
        <v>44045</v>
      </c>
      <c r="CU212" s="419">
        <v>69.903170560000007</v>
      </c>
      <c r="CV212" s="419"/>
      <c r="CW212" s="418">
        <v>44040</v>
      </c>
      <c r="CX212" s="419">
        <v>84.217117229999999</v>
      </c>
      <c r="CY212" s="419"/>
      <c r="CZ212" s="418">
        <v>44045</v>
      </c>
      <c r="DA212" s="419">
        <v>58.357383949999999</v>
      </c>
      <c r="DB212" s="419"/>
      <c r="DC212" s="418">
        <v>44047</v>
      </c>
      <c r="DD212" s="419">
        <v>56.176973310000001</v>
      </c>
      <c r="DE212" s="419"/>
      <c r="DF212" s="418">
        <v>44048</v>
      </c>
      <c r="DG212" s="419">
        <v>52.998082779999997</v>
      </c>
      <c r="DH212" s="419"/>
      <c r="DI212" s="418">
        <v>44042</v>
      </c>
      <c r="DJ212" s="419">
        <v>75.746532419999994</v>
      </c>
      <c r="DK212" s="419"/>
      <c r="DL212" s="418">
        <v>44045</v>
      </c>
      <c r="DM212" s="419">
        <v>75.67539472</v>
      </c>
      <c r="DN212" s="419"/>
      <c r="DO212" s="418">
        <v>44046</v>
      </c>
      <c r="DP212" s="419">
        <v>66.175976829999996</v>
      </c>
      <c r="DQ212" s="419"/>
      <c r="DR212" s="418">
        <v>44048</v>
      </c>
      <c r="DS212" s="419">
        <v>39.887908750000001</v>
      </c>
      <c r="DT212" s="419"/>
      <c r="DU212" s="418">
        <v>44049</v>
      </c>
      <c r="DV212" s="419">
        <v>53.829683930000002</v>
      </c>
      <c r="DW212" s="419"/>
      <c r="DX212" s="418">
        <v>44047</v>
      </c>
      <c r="DY212" s="419">
        <v>74.162134519999995</v>
      </c>
      <c r="DZ212" s="419"/>
      <c r="EA212" s="418">
        <v>44047</v>
      </c>
      <c r="EB212" s="419">
        <v>62.911645649999997</v>
      </c>
      <c r="EC212" s="419"/>
      <c r="ED212" s="418">
        <v>44046</v>
      </c>
      <c r="EE212" s="419">
        <v>77.630097969999994</v>
      </c>
      <c r="EF212" s="419"/>
      <c r="EG212" s="418">
        <v>44043</v>
      </c>
      <c r="EH212" s="419">
        <v>76.383620769999993</v>
      </c>
      <c r="EI212" s="419"/>
      <c r="EJ212" s="418">
        <v>44049</v>
      </c>
      <c r="EK212" s="419">
        <v>60.305509620000002</v>
      </c>
      <c r="EL212" s="419"/>
      <c r="EM212" s="418">
        <v>44045</v>
      </c>
      <c r="EN212" s="419">
        <v>71.97183321</v>
      </c>
      <c r="EO212" s="419"/>
      <c r="EP212" s="418">
        <v>44040</v>
      </c>
      <c r="EQ212" s="419">
        <v>70.894571929999998</v>
      </c>
      <c r="ER212" s="419"/>
      <c r="ES212" s="418">
        <v>44047</v>
      </c>
      <c r="ET212" s="419">
        <v>39.531204850000002</v>
      </c>
      <c r="EU212" s="9"/>
      <c r="EV212" s="9"/>
    </row>
    <row r="213" spans="2:152">
      <c r="B213" s="418">
        <v>44044</v>
      </c>
      <c r="C213" s="419">
        <v>61.297914810000002</v>
      </c>
      <c r="D213" s="419"/>
      <c r="E213" s="418">
        <v>44052</v>
      </c>
      <c r="F213" s="419">
        <v>55.71718989</v>
      </c>
      <c r="G213" s="419"/>
      <c r="H213" s="418">
        <v>44060</v>
      </c>
      <c r="I213" s="419">
        <v>57.030077779999999</v>
      </c>
      <c r="J213" s="419"/>
      <c r="K213" s="418">
        <v>44019</v>
      </c>
      <c r="L213" s="419">
        <v>71.508658539999999</v>
      </c>
      <c r="M213" s="419"/>
      <c r="N213" s="418">
        <v>44055</v>
      </c>
      <c r="O213" s="419">
        <v>73.170072540000007</v>
      </c>
      <c r="P213" s="419"/>
      <c r="Q213" s="418">
        <v>44044</v>
      </c>
      <c r="R213" s="419">
        <v>58.968223629999997</v>
      </c>
      <c r="S213" s="419"/>
      <c r="T213" s="418">
        <v>44060</v>
      </c>
      <c r="U213" s="419">
        <v>70.276911470000002</v>
      </c>
      <c r="V213" s="419"/>
      <c r="W213" s="418">
        <v>44025</v>
      </c>
      <c r="X213" s="419">
        <v>74.560467950000003</v>
      </c>
      <c r="Y213" s="419"/>
      <c r="Z213" s="418">
        <v>44025</v>
      </c>
      <c r="AA213" s="419">
        <v>63.491042</v>
      </c>
      <c r="AB213" s="419"/>
      <c r="AC213" s="418">
        <v>44031</v>
      </c>
      <c r="AD213" s="419">
        <v>57.622628880000001</v>
      </c>
      <c r="AE213" s="419"/>
      <c r="AF213" s="418">
        <v>44024</v>
      </c>
      <c r="AG213" s="419">
        <v>70.179650780000003</v>
      </c>
      <c r="AH213" s="419"/>
      <c r="AI213" s="418">
        <v>44030</v>
      </c>
      <c r="AJ213" s="419">
        <v>48.840208320000002</v>
      </c>
      <c r="AK213" s="419"/>
      <c r="AL213" s="418">
        <v>44021</v>
      </c>
      <c r="AM213" s="419">
        <v>81.511490699999996</v>
      </c>
      <c r="AN213" s="419"/>
      <c r="AO213" s="418">
        <v>44025</v>
      </c>
      <c r="AP213" s="419">
        <v>58.139613580000002</v>
      </c>
      <c r="AQ213" s="419"/>
      <c r="AR213" s="418">
        <v>44030</v>
      </c>
      <c r="AS213" s="419">
        <v>50.341923080000001</v>
      </c>
      <c r="AT213" s="419"/>
      <c r="AU213" s="418">
        <v>44031</v>
      </c>
      <c r="AV213" s="419">
        <v>73.357675450000002</v>
      </c>
      <c r="AW213" s="419"/>
      <c r="AX213" s="418">
        <v>44029</v>
      </c>
      <c r="AY213" s="419">
        <v>52.165718239999997</v>
      </c>
      <c r="AZ213" s="419"/>
      <c r="BA213" s="418">
        <v>44029</v>
      </c>
      <c r="BB213" s="419">
        <v>56.443286309999998</v>
      </c>
      <c r="BC213" s="419"/>
      <c r="BD213" s="418">
        <v>44027</v>
      </c>
      <c r="BE213" s="419">
        <v>79.020536660000005</v>
      </c>
      <c r="BF213" s="419"/>
      <c r="BG213" s="418">
        <v>44026</v>
      </c>
      <c r="BH213" s="419">
        <v>74.180859580000003</v>
      </c>
      <c r="BI213" s="419"/>
      <c r="BJ213" s="418">
        <v>44022</v>
      </c>
      <c r="BK213" s="419">
        <v>69.891485810000006</v>
      </c>
      <c r="BL213" s="419"/>
      <c r="BM213" s="418">
        <v>44024</v>
      </c>
      <c r="BN213" s="419">
        <v>65.450371079999996</v>
      </c>
      <c r="BO213" s="419"/>
      <c r="BP213" s="418">
        <v>44030</v>
      </c>
      <c r="BQ213" s="419">
        <v>63.082404420000003</v>
      </c>
      <c r="BR213" s="419"/>
      <c r="BS213" s="418">
        <v>44030</v>
      </c>
      <c r="BT213" s="419">
        <v>59.59877109</v>
      </c>
      <c r="BU213" s="419"/>
      <c r="BV213" s="418">
        <v>44030</v>
      </c>
      <c r="BW213" s="419">
        <v>40.135279730000001</v>
      </c>
      <c r="BX213" s="419"/>
      <c r="BY213" s="418">
        <v>44045</v>
      </c>
      <c r="BZ213" s="419">
        <v>58.291382480000003</v>
      </c>
      <c r="CA213" s="419"/>
      <c r="CB213" s="418">
        <v>44050</v>
      </c>
      <c r="CC213" s="419">
        <v>61.637638269999997</v>
      </c>
      <c r="CD213" s="419"/>
      <c r="CE213" s="418">
        <v>44045</v>
      </c>
      <c r="CF213" s="419">
        <v>47.734580180000002</v>
      </c>
      <c r="CG213" s="419"/>
      <c r="CH213" s="418">
        <v>44048</v>
      </c>
      <c r="CI213" s="419">
        <v>53.254177130000002</v>
      </c>
      <c r="CJ213" s="419"/>
      <c r="CK213" s="418">
        <v>44044</v>
      </c>
      <c r="CL213" s="419">
        <v>72.198538110000001</v>
      </c>
      <c r="CM213" s="419"/>
      <c r="CN213" s="418">
        <v>44039</v>
      </c>
      <c r="CO213" s="419">
        <v>83.679231310000006</v>
      </c>
      <c r="CP213" s="419"/>
      <c r="CQ213" s="418">
        <v>44045</v>
      </c>
      <c r="CR213" s="419">
        <v>74.268019289999998</v>
      </c>
      <c r="CS213" s="419"/>
      <c r="CT213" s="418">
        <v>44046</v>
      </c>
      <c r="CU213" s="419">
        <v>69.516485630000005</v>
      </c>
      <c r="CV213" s="419"/>
      <c r="CW213" s="418">
        <v>44041</v>
      </c>
      <c r="CX213" s="419">
        <v>83.99491999</v>
      </c>
      <c r="CY213" s="419"/>
      <c r="CZ213" s="418">
        <v>44046</v>
      </c>
      <c r="DA213" s="419">
        <v>58.441168830000002</v>
      </c>
      <c r="DB213" s="419"/>
      <c r="DC213" s="418">
        <v>44048</v>
      </c>
      <c r="DD213" s="419">
        <v>55.926728050000001</v>
      </c>
      <c r="DE213" s="419"/>
      <c r="DF213" s="418">
        <v>44049</v>
      </c>
      <c r="DG213" s="419">
        <v>52.97037005</v>
      </c>
      <c r="DH213" s="419"/>
      <c r="DI213" s="418">
        <v>44043</v>
      </c>
      <c r="DJ213" s="419">
        <v>75.303340520000006</v>
      </c>
      <c r="DK213" s="419"/>
      <c r="DL213" s="418">
        <v>44046</v>
      </c>
      <c r="DM213" s="419">
        <v>75.370724550000006</v>
      </c>
      <c r="DN213" s="419"/>
      <c r="DO213" s="418">
        <v>44047</v>
      </c>
      <c r="DP213" s="419">
        <v>66.258243500000006</v>
      </c>
      <c r="DQ213" s="419"/>
      <c r="DR213" s="418">
        <v>44049</v>
      </c>
      <c r="DS213" s="419">
        <v>39.139187819999997</v>
      </c>
      <c r="DT213" s="419"/>
      <c r="DU213" s="418">
        <v>44050</v>
      </c>
      <c r="DV213" s="419">
        <v>53.498119770000002</v>
      </c>
      <c r="DW213" s="419"/>
      <c r="DX213" s="418">
        <v>44048</v>
      </c>
      <c r="DY213" s="419">
        <v>74.037343770000007</v>
      </c>
      <c r="DZ213" s="419"/>
      <c r="EA213" s="418">
        <v>44048</v>
      </c>
      <c r="EB213" s="419">
        <v>62.251469389999997</v>
      </c>
      <c r="EC213" s="419"/>
      <c r="ED213" s="418">
        <v>44047</v>
      </c>
      <c r="EE213" s="419">
        <v>77.519300000000001</v>
      </c>
      <c r="EF213" s="419"/>
      <c r="EG213" s="418">
        <v>44044</v>
      </c>
      <c r="EH213" s="419">
        <v>76.078926339999995</v>
      </c>
      <c r="EI213" s="419"/>
      <c r="EJ213" s="418">
        <v>44050</v>
      </c>
      <c r="EK213" s="419">
        <v>59.641732990000001</v>
      </c>
      <c r="EL213" s="419"/>
      <c r="EM213" s="418">
        <v>44046</v>
      </c>
      <c r="EN213" s="419">
        <v>71.797126169999999</v>
      </c>
      <c r="EO213" s="419"/>
      <c r="EP213" s="418">
        <v>44041</v>
      </c>
      <c r="EQ213" s="419">
        <v>71.363291759999996</v>
      </c>
      <c r="ER213" s="419"/>
      <c r="ES213" s="418">
        <v>44048</v>
      </c>
      <c r="ET213" s="419">
        <v>38.896072779999997</v>
      </c>
      <c r="EU213" s="9"/>
      <c r="EV213" s="9"/>
    </row>
    <row r="214" spans="2:152">
      <c r="B214" s="418">
        <v>44045</v>
      </c>
      <c r="C214" s="419">
        <v>61.125636329999999</v>
      </c>
      <c r="D214" s="419"/>
      <c r="E214" s="418">
        <v>44053</v>
      </c>
      <c r="F214" s="419">
        <v>55.034397730000002</v>
      </c>
      <c r="G214" s="419"/>
      <c r="H214" s="418">
        <v>44061</v>
      </c>
      <c r="I214" s="419">
        <v>56.659863199999997</v>
      </c>
      <c r="J214" s="419"/>
      <c r="K214" s="418">
        <v>44021</v>
      </c>
      <c r="L214" s="419">
        <v>72.148281600000004</v>
      </c>
      <c r="M214" s="419"/>
      <c r="N214" s="418">
        <v>44056</v>
      </c>
      <c r="O214" s="419">
        <v>72.755979269999997</v>
      </c>
      <c r="P214" s="419"/>
      <c r="Q214" s="418">
        <v>44045</v>
      </c>
      <c r="R214" s="419">
        <v>58.402334760000002</v>
      </c>
      <c r="S214" s="419"/>
      <c r="T214" s="418">
        <v>44061</v>
      </c>
      <c r="U214" s="419">
        <v>69.845169979999994</v>
      </c>
      <c r="V214" s="419"/>
      <c r="W214" s="418">
        <v>44026</v>
      </c>
      <c r="X214" s="419">
        <v>74.675324380000006</v>
      </c>
      <c r="Y214" s="419"/>
      <c r="Z214" s="418">
        <v>44026</v>
      </c>
      <c r="AA214" s="419">
        <v>63.454616170000001</v>
      </c>
      <c r="AB214" s="419"/>
      <c r="AC214" s="418">
        <v>44032</v>
      </c>
      <c r="AD214" s="419">
        <v>57.774613340000002</v>
      </c>
      <c r="AE214" s="419"/>
      <c r="AF214" s="418">
        <v>44025</v>
      </c>
      <c r="AG214" s="419">
        <v>70.411890869999993</v>
      </c>
      <c r="AH214" s="419"/>
      <c r="AI214" s="418">
        <v>44031</v>
      </c>
      <c r="AJ214" s="419">
        <v>48.994684560000003</v>
      </c>
      <c r="AK214" s="419"/>
      <c r="AL214" s="418">
        <v>44022</v>
      </c>
      <c r="AM214" s="419">
        <v>81.997764509999996</v>
      </c>
      <c r="AN214" s="419"/>
      <c r="AO214" s="418">
        <v>44026</v>
      </c>
      <c r="AP214" s="419">
        <v>59.139671640000003</v>
      </c>
      <c r="AQ214" s="419"/>
      <c r="AR214" s="418">
        <v>44031</v>
      </c>
      <c r="AS214" s="419">
        <v>51.071961539999997</v>
      </c>
      <c r="AT214" s="419"/>
      <c r="AU214" s="418">
        <v>44032</v>
      </c>
      <c r="AV214" s="419">
        <v>73.088246150000003</v>
      </c>
      <c r="AW214" s="419"/>
      <c r="AX214" s="418">
        <v>44030</v>
      </c>
      <c r="AY214" s="419">
        <v>52.898735790000003</v>
      </c>
      <c r="AZ214" s="419"/>
      <c r="BA214" s="418">
        <v>44030</v>
      </c>
      <c r="BB214" s="419">
        <v>56.907551869999999</v>
      </c>
      <c r="BC214" s="419"/>
      <c r="BD214" s="418">
        <v>44028</v>
      </c>
      <c r="BE214" s="419">
        <v>79.173164439999994</v>
      </c>
      <c r="BF214" s="419"/>
      <c r="BG214" s="418">
        <v>44027</v>
      </c>
      <c r="BH214" s="419">
        <v>74.334593900000002</v>
      </c>
      <c r="BI214" s="419"/>
      <c r="BJ214" s="418">
        <v>44023</v>
      </c>
      <c r="BK214" s="419">
        <v>70.428890820000007</v>
      </c>
      <c r="BL214" s="419"/>
      <c r="BM214" s="418">
        <v>44025</v>
      </c>
      <c r="BN214" s="419">
        <v>65.373339759999993</v>
      </c>
      <c r="BO214" s="419"/>
      <c r="BP214" s="418">
        <v>44031</v>
      </c>
      <c r="BQ214" s="419">
        <v>63.6967651</v>
      </c>
      <c r="BR214" s="419"/>
      <c r="BS214" s="418">
        <v>44030</v>
      </c>
      <c r="BT214" s="419">
        <v>59.600614290000003</v>
      </c>
      <c r="BU214" s="419"/>
      <c r="BV214" s="418">
        <v>44031</v>
      </c>
      <c r="BW214" s="419">
        <v>40.366219129999998</v>
      </c>
      <c r="BX214" s="419"/>
      <c r="BY214" s="418">
        <v>44046</v>
      </c>
      <c r="BZ214" s="419">
        <v>57.87527008</v>
      </c>
      <c r="CA214" s="419"/>
      <c r="CB214" s="418">
        <v>44051</v>
      </c>
      <c r="CC214" s="419">
        <v>61.996238300000002</v>
      </c>
      <c r="CD214" s="419"/>
      <c r="CE214" s="418">
        <v>44046</v>
      </c>
      <c r="CF214" s="419">
        <v>47.123691000000001</v>
      </c>
      <c r="CG214" s="419"/>
      <c r="CH214" s="418">
        <v>44049</v>
      </c>
      <c r="CI214" s="419">
        <v>52.644497119999997</v>
      </c>
      <c r="CJ214" s="419"/>
      <c r="CK214" s="418">
        <v>44045</v>
      </c>
      <c r="CL214" s="419">
        <v>71.780356530000006</v>
      </c>
      <c r="CM214" s="419"/>
      <c r="CN214" s="418">
        <v>44040</v>
      </c>
      <c r="CO214" s="419">
        <v>83.263884160000003</v>
      </c>
      <c r="CP214" s="419"/>
      <c r="CQ214" s="418">
        <v>44046</v>
      </c>
      <c r="CR214" s="419">
        <v>73.934350600000002</v>
      </c>
      <c r="CS214" s="419"/>
      <c r="CT214" s="418">
        <v>44047</v>
      </c>
      <c r="CU214" s="419">
        <v>69.019319300000006</v>
      </c>
      <c r="CV214" s="419"/>
      <c r="CW214" s="418">
        <v>44042</v>
      </c>
      <c r="CX214" s="419">
        <v>83.689398780000005</v>
      </c>
      <c r="CY214" s="419"/>
      <c r="CZ214" s="418">
        <v>44047</v>
      </c>
      <c r="DA214" s="419">
        <v>58.441861950000003</v>
      </c>
      <c r="DB214" s="419"/>
      <c r="DC214" s="418">
        <v>44049</v>
      </c>
      <c r="DD214" s="419">
        <v>55.537919420000001</v>
      </c>
      <c r="DE214" s="419"/>
      <c r="DF214" s="418">
        <v>44050</v>
      </c>
      <c r="DG214" s="419">
        <v>52.776380959999997</v>
      </c>
      <c r="DH214" s="419"/>
      <c r="DI214" s="418">
        <v>44044</v>
      </c>
      <c r="DJ214" s="419">
        <v>74.943247110000001</v>
      </c>
      <c r="DK214" s="419"/>
      <c r="DL214" s="418">
        <v>44047</v>
      </c>
      <c r="DM214" s="419">
        <v>75.066054370000003</v>
      </c>
      <c r="DN214" s="419"/>
      <c r="DO214" s="418">
        <v>44048</v>
      </c>
      <c r="DP214" s="419">
        <v>66.11891421</v>
      </c>
      <c r="DQ214" s="419"/>
      <c r="DR214" s="418">
        <v>44050</v>
      </c>
      <c r="DS214" s="419">
        <v>38.335067809999998</v>
      </c>
      <c r="DT214" s="419"/>
      <c r="DU214" s="418">
        <v>44051</v>
      </c>
      <c r="DV214" s="419">
        <v>52.942503299999998</v>
      </c>
      <c r="DW214" s="419"/>
      <c r="DX214" s="418">
        <v>44049</v>
      </c>
      <c r="DY214" s="419">
        <v>73.71288783</v>
      </c>
      <c r="DZ214" s="419"/>
      <c r="EA214" s="418">
        <v>44049</v>
      </c>
      <c r="EB214" s="419">
        <v>61.370959829999997</v>
      </c>
      <c r="EC214" s="419"/>
      <c r="ED214" s="418">
        <v>44048</v>
      </c>
      <c r="EE214" s="419">
        <v>77.242305060000007</v>
      </c>
      <c r="EF214" s="419"/>
      <c r="EG214" s="418">
        <v>44045</v>
      </c>
      <c r="EH214" s="419">
        <v>75.746532419999994</v>
      </c>
      <c r="EI214" s="419"/>
      <c r="EJ214" s="418">
        <v>44051</v>
      </c>
      <c r="EK214" s="419">
        <v>58.950270089999997</v>
      </c>
      <c r="EL214" s="419"/>
      <c r="EM214" s="418">
        <v>44047</v>
      </c>
      <c r="EN214" s="419">
        <v>71.59746097</v>
      </c>
      <c r="EO214" s="419"/>
      <c r="EP214" s="418">
        <v>44042</v>
      </c>
      <c r="EQ214" s="419">
        <v>71.749150389999997</v>
      </c>
      <c r="ER214" s="419"/>
      <c r="ES214" s="418">
        <v>44049</v>
      </c>
      <c r="ET214" s="419">
        <v>38.178276459999999</v>
      </c>
      <c r="EU214" s="9"/>
      <c r="EV214" s="9"/>
    </row>
    <row r="215" spans="2:152">
      <c r="B215" s="418">
        <v>44046</v>
      </c>
      <c r="C215" s="419">
        <v>60.847767810000001</v>
      </c>
      <c r="D215" s="419"/>
      <c r="E215" s="418">
        <v>44054</v>
      </c>
      <c r="F215" s="419">
        <v>54.462486349999999</v>
      </c>
      <c r="G215" s="419"/>
      <c r="H215" s="418">
        <v>44062</v>
      </c>
      <c r="I215" s="419">
        <v>56.477893309999999</v>
      </c>
      <c r="J215" s="419"/>
      <c r="K215" s="418">
        <v>44022</v>
      </c>
      <c r="L215" s="419">
        <v>72.596219509999997</v>
      </c>
      <c r="M215" s="419"/>
      <c r="N215" s="418">
        <v>44057</v>
      </c>
      <c r="O215" s="419">
        <v>72.341886009999996</v>
      </c>
      <c r="P215" s="419"/>
      <c r="Q215" s="418">
        <v>44046</v>
      </c>
      <c r="R215" s="419">
        <v>58.010565530000001</v>
      </c>
      <c r="S215" s="419"/>
      <c r="T215" s="418">
        <v>44062</v>
      </c>
      <c r="U215" s="419">
        <v>69.505707259999994</v>
      </c>
      <c r="V215" s="419"/>
      <c r="W215" s="418">
        <v>44027</v>
      </c>
      <c r="X215" s="419">
        <v>74.867344739999993</v>
      </c>
      <c r="Y215" s="419"/>
      <c r="Z215" s="418">
        <v>44027</v>
      </c>
      <c r="AA215" s="419">
        <v>63.454616170000001</v>
      </c>
      <c r="AB215" s="419"/>
      <c r="AC215" s="418">
        <v>44032</v>
      </c>
      <c r="AD215" s="419">
        <v>58.042184579999997</v>
      </c>
      <c r="AE215" s="419"/>
      <c r="AF215" s="418">
        <v>44026</v>
      </c>
      <c r="AG215" s="419">
        <v>70.721188819999995</v>
      </c>
      <c r="AH215" s="419"/>
      <c r="AI215" s="418">
        <v>44032</v>
      </c>
      <c r="AJ215" s="419">
        <v>49.149160809999998</v>
      </c>
      <c r="AK215" s="419"/>
      <c r="AL215" s="418">
        <v>44023</v>
      </c>
      <c r="AM215" s="419">
        <v>82.484038310000003</v>
      </c>
      <c r="AN215" s="419"/>
      <c r="AO215" s="418">
        <v>44027</v>
      </c>
      <c r="AP215" s="419">
        <v>60.33765571</v>
      </c>
      <c r="AQ215" s="419"/>
      <c r="AR215" s="418">
        <v>44032</v>
      </c>
      <c r="AS215" s="419">
        <v>51.763576919999998</v>
      </c>
      <c r="AT215" s="419"/>
      <c r="AU215" s="418">
        <v>44033</v>
      </c>
      <c r="AV215" s="419">
        <v>72.626367360000003</v>
      </c>
      <c r="AW215" s="419"/>
      <c r="AX215" s="418">
        <v>44031</v>
      </c>
      <c r="AY215" s="419">
        <v>53.59313435</v>
      </c>
      <c r="AZ215" s="419"/>
      <c r="BA215" s="418">
        <v>44031</v>
      </c>
      <c r="BB215" s="419">
        <v>57.526572610000002</v>
      </c>
      <c r="BC215" s="419"/>
      <c r="BD215" s="418">
        <v>44029</v>
      </c>
      <c r="BE215" s="419">
        <v>79.172099900000006</v>
      </c>
      <c r="BF215" s="419"/>
      <c r="BG215" s="418">
        <v>44028</v>
      </c>
      <c r="BH215" s="419">
        <v>74.526947359999994</v>
      </c>
      <c r="BI215" s="419"/>
      <c r="BJ215" s="418">
        <v>44024</v>
      </c>
      <c r="BK215" s="419">
        <v>70.850947660000003</v>
      </c>
      <c r="BL215" s="419"/>
      <c r="BM215" s="418">
        <v>44026</v>
      </c>
      <c r="BN215" s="419">
        <v>65.219277109999993</v>
      </c>
      <c r="BO215" s="419"/>
      <c r="BP215" s="418">
        <v>44032</v>
      </c>
      <c r="BQ215" s="419">
        <v>64.272635870000002</v>
      </c>
      <c r="BR215" s="419"/>
      <c r="BS215" s="418">
        <v>44031</v>
      </c>
      <c r="BT215" s="419">
        <v>59.602457489999999</v>
      </c>
      <c r="BU215" s="419"/>
      <c r="BV215" s="418">
        <v>44032</v>
      </c>
      <c r="BW215" s="419">
        <v>40.55866863</v>
      </c>
      <c r="BX215" s="419"/>
      <c r="BY215" s="418">
        <v>44047</v>
      </c>
      <c r="BZ215" s="419">
        <v>57.348194380000002</v>
      </c>
      <c r="CA215" s="419"/>
      <c r="CB215" s="418">
        <v>44052</v>
      </c>
      <c r="CC215" s="419">
        <v>62.077711049999998</v>
      </c>
      <c r="CD215" s="419"/>
      <c r="CE215" s="418">
        <v>44047</v>
      </c>
      <c r="CF215" s="419">
        <v>46.540607489999999</v>
      </c>
      <c r="CG215" s="419"/>
      <c r="CH215" s="418">
        <v>44050</v>
      </c>
      <c r="CI215" s="419">
        <v>51.896253469999998</v>
      </c>
      <c r="CJ215" s="419"/>
      <c r="CK215" s="418">
        <v>44046</v>
      </c>
      <c r="CL215" s="419">
        <v>71.306749499999995</v>
      </c>
      <c r="CM215" s="419"/>
      <c r="CN215" s="418">
        <v>44041</v>
      </c>
      <c r="CO215" s="419">
        <v>82.876272119999996</v>
      </c>
      <c r="CP215" s="419"/>
      <c r="CQ215" s="418">
        <v>44047</v>
      </c>
      <c r="CR215" s="419">
        <v>73.461653299999995</v>
      </c>
      <c r="CS215" s="419"/>
      <c r="CT215" s="418">
        <v>44048</v>
      </c>
      <c r="CU215" s="419">
        <v>68.273569789999996</v>
      </c>
      <c r="CV215" s="419"/>
      <c r="CW215" s="418">
        <v>44043</v>
      </c>
      <c r="CX215" s="419">
        <v>83.272778939999995</v>
      </c>
      <c r="CY215" s="419"/>
      <c r="CZ215" s="418">
        <v>44048</v>
      </c>
      <c r="DA215" s="419">
        <v>58.442555069999997</v>
      </c>
      <c r="DB215" s="419"/>
      <c r="DC215" s="418">
        <v>44050</v>
      </c>
      <c r="DD215" s="419">
        <v>55.121398130000003</v>
      </c>
      <c r="DE215" s="419"/>
      <c r="DF215" s="418">
        <v>44051</v>
      </c>
      <c r="DG215" s="419">
        <v>52.443828230000001</v>
      </c>
      <c r="DH215" s="419"/>
      <c r="DI215" s="418">
        <v>44045</v>
      </c>
      <c r="DJ215" s="419">
        <v>74.583153699999997</v>
      </c>
      <c r="DK215" s="419"/>
      <c r="DL215" s="418">
        <v>44048</v>
      </c>
      <c r="DM215" s="419">
        <v>74.761384190000001</v>
      </c>
      <c r="DN215" s="419"/>
      <c r="DO215" s="418">
        <v>44049</v>
      </c>
      <c r="DP215" s="419">
        <v>65.757988979999993</v>
      </c>
      <c r="DQ215" s="419"/>
      <c r="DR215" s="418">
        <v>44051</v>
      </c>
      <c r="DS215" s="419">
        <v>37.503248249999999</v>
      </c>
      <c r="DT215" s="419"/>
      <c r="DU215" s="418">
        <v>44052</v>
      </c>
      <c r="DV215" s="419">
        <v>52.359139519999999</v>
      </c>
      <c r="DW215" s="419"/>
      <c r="DX215" s="418">
        <v>44050</v>
      </c>
      <c r="DY215" s="419">
        <v>73.563138929999994</v>
      </c>
      <c r="DZ215" s="419"/>
      <c r="EA215" s="418">
        <v>44050</v>
      </c>
      <c r="EB215" s="419">
        <v>60.407825289999998</v>
      </c>
      <c r="EC215" s="419"/>
      <c r="ED215" s="418">
        <v>44049</v>
      </c>
      <c r="EE215" s="419">
        <v>77.103807599999996</v>
      </c>
      <c r="EF215" s="419"/>
      <c r="EG215" s="418">
        <v>44046</v>
      </c>
      <c r="EH215" s="419">
        <v>75.441837989999996</v>
      </c>
      <c r="EI215" s="419"/>
      <c r="EJ215" s="418">
        <v>44052</v>
      </c>
      <c r="EK215" s="419">
        <v>58.286493460000003</v>
      </c>
      <c r="EL215" s="419"/>
      <c r="EM215" s="418">
        <v>44048</v>
      </c>
      <c r="EN215" s="419">
        <v>71.522586529999998</v>
      </c>
      <c r="EO215" s="419"/>
      <c r="EP215" s="418">
        <v>44043</v>
      </c>
      <c r="EQ215" s="419">
        <v>72.190249820000005</v>
      </c>
      <c r="ER215" s="419"/>
      <c r="ES215" s="418">
        <v>44050</v>
      </c>
      <c r="ET215" s="419">
        <v>37.267596930000003</v>
      </c>
      <c r="EU215" s="9"/>
      <c r="EV215" s="9"/>
    </row>
    <row r="216" spans="2:152">
      <c r="B216" s="418">
        <v>44047</v>
      </c>
      <c r="C216" s="419">
        <v>60.558784549999999</v>
      </c>
      <c r="D216" s="419"/>
      <c r="E216" s="418">
        <v>44055</v>
      </c>
      <c r="F216" s="419">
        <v>53.960604940000003</v>
      </c>
      <c r="G216" s="419"/>
      <c r="H216" s="418">
        <v>44063</v>
      </c>
      <c r="I216" s="419">
        <v>56.421419899999997</v>
      </c>
      <c r="J216" s="419"/>
      <c r="K216" s="418">
        <v>44025</v>
      </c>
      <c r="L216" s="419">
        <v>74.120620840000001</v>
      </c>
      <c r="M216" s="419"/>
      <c r="N216" s="418">
        <v>44058</v>
      </c>
      <c r="O216" s="419">
        <v>72.176248700000002</v>
      </c>
      <c r="P216" s="419"/>
      <c r="Q216" s="418">
        <v>44047</v>
      </c>
      <c r="R216" s="419">
        <v>57.749386049999998</v>
      </c>
      <c r="S216" s="419"/>
      <c r="T216" s="418">
        <v>44063</v>
      </c>
      <c r="U216" s="419">
        <v>69.166244539999994</v>
      </c>
      <c r="V216" s="419"/>
      <c r="W216" s="418">
        <v>44028</v>
      </c>
      <c r="X216" s="419">
        <v>75.059365110000002</v>
      </c>
      <c r="Y216" s="419"/>
      <c r="Z216" s="418">
        <v>44028</v>
      </c>
      <c r="AA216" s="419">
        <v>63.454616170000001</v>
      </c>
      <c r="AB216" s="419"/>
      <c r="AC216" s="418">
        <v>44033</v>
      </c>
      <c r="AD216" s="419">
        <v>58.27122688</v>
      </c>
      <c r="AE216" s="419"/>
      <c r="AF216" s="418">
        <v>44027</v>
      </c>
      <c r="AG216" s="419">
        <v>71.030486769999996</v>
      </c>
      <c r="AH216" s="419"/>
      <c r="AI216" s="418">
        <v>44033</v>
      </c>
      <c r="AJ216" s="419">
        <v>49.342256110000001</v>
      </c>
      <c r="AK216" s="419"/>
      <c r="AL216" s="418">
        <v>44024</v>
      </c>
      <c r="AM216" s="419">
        <v>83.078372959999996</v>
      </c>
      <c r="AN216" s="419"/>
      <c r="AO216" s="418">
        <v>44028</v>
      </c>
      <c r="AP216" s="419">
        <v>61.640032959999999</v>
      </c>
      <c r="AQ216" s="419"/>
      <c r="AR216" s="418">
        <v>44033</v>
      </c>
      <c r="AS216" s="419">
        <v>52.339923079999998</v>
      </c>
      <c r="AT216" s="419"/>
      <c r="AU216" s="418">
        <v>44034</v>
      </c>
      <c r="AV216" s="419">
        <v>72.164488559999995</v>
      </c>
      <c r="AW216" s="419"/>
      <c r="AX216" s="418">
        <v>44032</v>
      </c>
      <c r="AY216" s="419">
        <v>54.287532919999997</v>
      </c>
      <c r="AZ216" s="419"/>
      <c r="BA216" s="418">
        <v>44031</v>
      </c>
      <c r="BB216" s="419">
        <v>57.952149380000002</v>
      </c>
      <c r="BC216" s="419"/>
      <c r="BD216" s="418">
        <v>44030</v>
      </c>
      <c r="BE216" s="419">
        <v>79.171035360000005</v>
      </c>
      <c r="BF216" s="419"/>
      <c r="BG216" s="418">
        <v>44029</v>
      </c>
      <c r="BH216" s="419">
        <v>74.68068169</v>
      </c>
      <c r="BI216" s="419"/>
      <c r="BJ216" s="418">
        <v>44024</v>
      </c>
      <c r="BK216" s="419">
        <v>71.157656329999995</v>
      </c>
      <c r="BL216" s="419"/>
      <c r="BM216" s="418">
        <v>44027</v>
      </c>
      <c r="BN216" s="419">
        <v>65.065214460000007</v>
      </c>
      <c r="BO216" s="419"/>
      <c r="BP216" s="418">
        <v>44033</v>
      </c>
      <c r="BQ216" s="419">
        <v>64.848506650000004</v>
      </c>
      <c r="BR216" s="419"/>
      <c r="BS216" s="418">
        <v>44032</v>
      </c>
      <c r="BT216" s="419">
        <v>59.527577489999999</v>
      </c>
      <c r="BU216" s="419"/>
      <c r="BV216" s="418">
        <v>44033</v>
      </c>
      <c r="BW216" s="419">
        <v>40.905077730000002</v>
      </c>
      <c r="BX216" s="419"/>
      <c r="BY216" s="418">
        <v>44048</v>
      </c>
      <c r="BZ216" s="419">
        <v>56.571451240000002</v>
      </c>
      <c r="CA216" s="419"/>
      <c r="CB216" s="418">
        <v>44053</v>
      </c>
      <c r="CC216" s="419">
        <v>62.214609260000003</v>
      </c>
      <c r="CD216" s="419"/>
      <c r="CE216" s="418">
        <v>44048</v>
      </c>
      <c r="CF216" s="419">
        <v>45.790689980000003</v>
      </c>
      <c r="CG216" s="419"/>
      <c r="CH216" s="418">
        <v>44051</v>
      </c>
      <c r="CI216" s="419">
        <v>51.120297100000002</v>
      </c>
      <c r="CJ216" s="419"/>
      <c r="CK216" s="418">
        <v>44047</v>
      </c>
      <c r="CL216" s="419">
        <v>70.833142469999999</v>
      </c>
      <c r="CM216" s="419"/>
      <c r="CN216" s="418">
        <v>44042</v>
      </c>
      <c r="CO216" s="419">
        <v>82.571865399999993</v>
      </c>
      <c r="CP216" s="419"/>
      <c r="CQ216" s="418">
        <v>44048</v>
      </c>
      <c r="CR216" s="419">
        <v>72.877733109999994</v>
      </c>
      <c r="CS216" s="419"/>
      <c r="CT216" s="418">
        <v>44049</v>
      </c>
      <c r="CU216" s="419">
        <v>67.500199940000002</v>
      </c>
      <c r="CV216" s="419"/>
      <c r="CW216" s="418">
        <v>44044</v>
      </c>
      <c r="CX216" s="419">
        <v>82.745060480000006</v>
      </c>
      <c r="CY216" s="419"/>
      <c r="CZ216" s="418">
        <v>44049</v>
      </c>
      <c r="DA216" s="419">
        <v>58.443248199999999</v>
      </c>
      <c r="DB216" s="419"/>
      <c r="DC216" s="418">
        <v>44051</v>
      </c>
      <c r="DD216" s="419">
        <v>54.760302170000003</v>
      </c>
      <c r="DE216" s="419"/>
      <c r="DF216" s="418">
        <v>44052</v>
      </c>
      <c r="DG216" s="419">
        <v>51.972711859999997</v>
      </c>
      <c r="DH216" s="419"/>
      <c r="DI216" s="418">
        <v>44046</v>
      </c>
      <c r="DJ216" s="419">
        <v>74.278459269999999</v>
      </c>
      <c r="DK216" s="419"/>
      <c r="DL216" s="418">
        <v>44049</v>
      </c>
      <c r="DM216" s="419">
        <v>74.456714009999999</v>
      </c>
      <c r="DN216" s="419"/>
      <c r="DO216" s="418">
        <v>44050</v>
      </c>
      <c r="DP216" s="419">
        <v>65.258566290000005</v>
      </c>
      <c r="DQ216" s="419"/>
      <c r="DR216" s="418">
        <v>44052</v>
      </c>
      <c r="DS216" s="419">
        <v>36.643729159999999</v>
      </c>
      <c r="DT216" s="419"/>
      <c r="DU216" s="418">
        <v>44053</v>
      </c>
      <c r="DV216" s="419">
        <v>51.747916699999998</v>
      </c>
      <c r="DW216" s="419"/>
      <c r="DX216" s="418">
        <v>44051</v>
      </c>
      <c r="DY216" s="419">
        <v>73.313557439999997</v>
      </c>
      <c r="DZ216" s="419"/>
      <c r="EA216" s="418">
        <v>44051</v>
      </c>
      <c r="EB216" s="419">
        <v>59.362065770000001</v>
      </c>
      <c r="EC216" s="419"/>
      <c r="ED216" s="418">
        <v>44050</v>
      </c>
      <c r="EE216" s="419">
        <v>76.882211650000002</v>
      </c>
      <c r="EF216" s="419"/>
      <c r="EG216" s="418">
        <v>44047</v>
      </c>
      <c r="EH216" s="419">
        <v>75.109444069999995</v>
      </c>
      <c r="EI216" s="419"/>
      <c r="EJ216" s="418">
        <v>44053</v>
      </c>
      <c r="EK216" s="419">
        <v>57.595030559999998</v>
      </c>
      <c r="EL216" s="419"/>
      <c r="EM216" s="418">
        <v>44049</v>
      </c>
      <c r="EN216" s="419">
        <v>71.422753929999999</v>
      </c>
      <c r="EO216" s="419"/>
      <c r="EP216" s="418">
        <v>44044</v>
      </c>
      <c r="EQ216" s="419">
        <v>72.189422870000001</v>
      </c>
      <c r="ER216" s="419"/>
      <c r="ES216" s="418">
        <v>44051</v>
      </c>
      <c r="ET216" s="419">
        <v>36.32936265</v>
      </c>
      <c r="EU216" s="9"/>
      <c r="EV216" s="9"/>
    </row>
    <row r="217" spans="2:152">
      <c r="B217" s="418">
        <v>44048</v>
      </c>
      <c r="C217" s="419">
        <v>60.119752290000001</v>
      </c>
      <c r="D217" s="419"/>
      <c r="E217" s="418">
        <v>44056</v>
      </c>
      <c r="F217" s="419">
        <v>53.359514410000003</v>
      </c>
      <c r="G217" s="419"/>
      <c r="H217" s="418">
        <v>44064</v>
      </c>
      <c r="I217" s="419">
        <v>56.452794019999999</v>
      </c>
      <c r="J217" s="419"/>
      <c r="K217" s="418">
        <v>44026</v>
      </c>
      <c r="L217" s="419">
        <v>74.625055430000003</v>
      </c>
      <c r="M217" s="419"/>
      <c r="N217" s="418">
        <v>44059</v>
      </c>
      <c r="O217" s="419">
        <v>72.010611400000002</v>
      </c>
      <c r="P217" s="419"/>
      <c r="Q217" s="418">
        <v>44048</v>
      </c>
      <c r="R217" s="419">
        <v>57.662326219999997</v>
      </c>
      <c r="S217" s="419"/>
      <c r="T217" s="418">
        <v>44064</v>
      </c>
      <c r="U217" s="419">
        <v>69.01133935</v>
      </c>
      <c r="V217" s="419"/>
      <c r="W217" s="418">
        <v>44029</v>
      </c>
      <c r="X217" s="419">
        <v>75.212803510000001</v>
      </c>
      <c r="Y217" s="419"/>
      <c r="Z217" s="418">
        <v>44028</v>
      </c>
      <c r="AA217" s="419">
        <v>63.454616170000001</v>
      </c>
      <c r="AB217" s="419"/>
      <c r="AC217" s="418">
        <v>44034</v>
      </c>
      <c r="AD217" s="419">
        <v>58.423211340000002</v>
      </c>
      <c r="AE217" s="419"/>
      <c r="AF217" s="418">
        <v>44028</v>
      </c>
      <c r="AG217" s="419">
        <v>71.378313649999996</v>
      </c>
      <c r="AH217" s="419"/>
      <c r="AI217" s="418">
        <v>44034</v>
      </c>
      <c r="AJ217" s="419">
        <v>49.573970469999999</v>
      </c>
      <c r="AK217" s="419"/>
      <c r="AL217" s="418">
        <v>44025</v>
      </c>
      <c r="AM217" s="419">
        <v>83.726738030000007</v>
      </c>
      <c r="AN217" s="419"/>
      <c r="AO217" s="418">
        <v>44029</v>
      </c>
      <c r="AP217" s="419">
        <v>62.416769330000001</v>
      </c>
      <c r="AQ217" s="419"/>
      <c r="AR217" s="418">
        <v>44034</v>
      </c>
      <c r="AS217" s="419">
        <v>52.877846150000003</v>
      </c>
      <c r="AT217" s="419"/>
      <c r="AU217" s="418">
        <v>44035</v>
      </c>
      <c r="AV217" s="419">
        <v>71.548650170000002</v>
      </c>
      <c r="AW217" s="419"/>
      <c r="AX217" s="418">
        <v>44033</v>
      </c>
      <c r="AY217" s="419">
        <v>54.86607454</v>
      </c>
      <c r="AZ217" s="419"/>
      <c r="BA217" s="418">
        <v>44032</v>
      </c>
      <c r="BB217" s="419">
        <v>58.49379253</v>
      </c>
      <c r="BC217" s="419"/>
      <c r="BD217" s="418">
        <v>44031</v>
      </c>
      <c r="BE217" s="419">
        <v>79.054701600000001</v>
      </c>
      <c r="BF217" s="419"/>
      <c r="BG217" s="418">
        <v>44030</v>
      </c>
      <c r="BH217" s="419">
        <v>74.911654290000001</v>
      </c>
      <c r="BI217" s="419"/>
      <c r="BJ217" s="418">
        <v>44025</v>
      </c>
      <c r="BK217" s="419">
        <v>71.272118059999997</v>
      </c>
      <c r="BL217" s="419"/>
      <c r="BM217" s="418">
        <v>44028</v>
      </c>
      <c r="BN217" s="419">
        <v>64.872636139999997</v>
      </c>
      <c r="BO217" s="419"/>
      <c r="BP217" s="418">
        <v>44034</v>
      </c>
      <c r="BQ217" s="419">
        <v>65.385887530000005</v>
      </c>
      <c r="BR217" s="419"/>
      <c r="BS217" s="418">
        <v>44033</v>
      </c>
      <c r="BT217" s="419">
        <v>59.33761269</v>
      </c>
      <c r="BU217" s="419"/>
      <c r="BV217" s="418">
        <v>44034</v>
      </c>
      <c r="BW217" s="419">
        <v>41.289976719999999</v>
      </c>
      <c r="BX217" s="419"/>
      <c r="BY217" s="418">
        <v>44049</v>
      </c>
      <c r="BZ217" s="419">
        <v>55.683744789999999</v>
      </c>
      <c r="CA217" s="419"/>
      <c r="CB217" s="418">
        <v>44054</v>
      </c>
      <c r="CC217" s="419">
        <v>62.490071110000002</v>
      </c>
      <c r="CD217" s="419"/>
      <c r="CE217" s="418">
        <v>44049</v>
      </c>
      <c r="CF217" s="419">
        <v>44.957355460000002</v>
      </c>
      <c r="CG217" s="419"/>
      <c r="CH217" s="418">
        <v>44052</v>
      </c>
      <c r="CI217" s="419">
        <v>50.316627990000001</v>
      </c>
      <c r="CJ217" s="419"/>
      <c r="CK217" s="418">
        <v>44049</v>
      </c>
      <c r="CL217" s="419">
        <v>70.387248170000007</v>
      </c>
      <c r="CM217" s="419"/>
      <c r="CN217" s="418">
        <v>44043</v>
      </c>
      <c r="CO217" s="419">
        <v>82.156518259999999</v>
      </c>
      <c r="CP217" s="419"/>
      <c r="CQ217" s="418">
        <v>44049</v>
      </c>
      <c r="CR217" s="419">
        <v>72.154784300000003</v>
      </c>
      <c r="CS217" s="419"/>
      <c r="CT217" s="418">
        <v>44050</v>
      </c>
      <c r="CU217" s="419">
        <v>66.561107969999995</v>
      </c>
      <c r="CV217" s="419"/>
      <c r="CW217" s="418">
        <v>44045</v>
      </c>
      <c r="CX217" s="419">
        <v>82.022919439999995</v>
      </c>
      <c r="CY217" s="419"/>
      <c r="CZ217" s="418">
        <v>44050</v>
      </c>
      <c r="DA217" s="419">
        <v>58.166968820000001</v>
      </c>
      <c r="DB217" s="419"/>
      <c r="DC217" s="418">
        <v>44052</v>
      </c>
      <c r="DD217" s="419">
        <v>54.232930189999998</v>
      </c>
      <c r="DE217" s="419"/>
      <c r="DF217" s="418">
        <v>44053</v>
      </c>
      <c r="DG217" s="419">
        <v>51.390744570000003</v>
      </c>
      <c r="DH217" s="419"/>
      <c r="DI217" s="418">
        <v>44047</v>
      </c>
      <c r="DJ217" s="419">
        <v>73.862966869999994</v>
      </c>
      <c r="DK217" s="419"/>
      <c r="DL217" s="418">
        <v>44050</v>
      </c>
      <c r="DM217" s="419">
        <v>74.041254679999994</v>
      </c>
      <c r="DN217" s="419"/>
      <c r="DO217" s="418">
        <v>44051</v>
      </c>
      <c r="DP217" s="419">
        <v>64.676045110000004</v>
      </c>
      <c r="DQ217" s="419"/>
      <c r="DR217" s="418">
        <v>44053</v>
      </c>
      <c r="DS217" s="419">
        <v>35.83960914</v>
      </c>
      <c r="DT217" s="419"/>
      <c r="DU217" s="418">
        <v>44054</v>
      </c>
      <c r="DV217" s="419">
        <v>51.025257689999997</v>
      </c>
      <c r="DW217" s="419"/>
      <c r="DX217" s="418">
        <v>44052</v>
      </c>
      <c r="DY217" s="419">
        <v>73.113892239999998</v>
      </c>
      <c r="DZ217" s="419"/>
      <c r="EA217" s="418">
        <v>44052</v>
      </c>
      <c r="EB217" s="419">
        <v>58.343847910000001</v>
      </c>
      <c r="EC217" s="419"/>
      <c r="ED217" s="418">
        <v>44051</v>
      </c>
      <c r="EE217" s="419">
        <v>76.549817730000001</v>
      </c>
      <c r="EF217" s="419"/>
      <c r="EG217" s="418">
        <v>44048</v>
      </c>
      <c r="EH217" s="419">
        <v>74.804749639999997</v>
      </c>
      <c r="EI217" s="419"/>
      <c r="EJ217" s="418">
        <v>44054</v>
      </c>
      <c r="EK217" s="419">
        <v>56.737450029999998</v>
      </c>
      <c r="EL217" s="419"/>
      <c r="EM217" s="418">
        <v>44050</v>
      </c>
      <c r="EN217" s="419">
        <v>71.297963179999996</v>
      </c>
      <c r="EO217" s="419"/>
      <c r="EP217" s="418">
        <v>44045</v>
      </c>
      <c r="EQ217" s="419">
        <v>72.602901900000006</v>
      </c>
      <c r="ER217" s="419"/>
      <c r="ES217" s="418">
        <v>44052</v>
      </c>
      <c r="ET217" s="419">
        <v>35.308464139999998</v>
      </c>
      <c r="EU217" s="9"/>
      <c r="EV217" s="9"/>
    </row>
    <row r="218" spans="2:152">
      <c r="B218" s="418">
        <v>44049</v>
      </c>
      <c r="C218" s="419">
        <v>59.903014849999998</v>
      </c>
      <c r="D218" s="419"/>
      <c r="E218" s="418">
        <v>44057</v>
      </c>
      <c r="F218" s="419">
        <v>52.898483810000002</v>
      </c>
      <c r="G218" s="419"/>
      <c r="H218" s="418">
        <v>44065</v>
      </c>
      <c r="I218" s="419">
        <v>56.572015669999999</v>
      </c>
      <c r="J218" s="419"/>
      <c r="K218" s="418">
        <v>44027</v>
      </c>
      <c r="L218" s="419">
        <v>74.887361420000005</v>
      </c>
      <c r="M218" s="419"/>
      <c r="N218" s="418">
        <v>44060</v>
      </c>
      <c r="O218" s="419">
        <v>72.300476680000003</v>
      </c>
      <c r="P218" s="419"/>
      <c r="Q218" s="418">
        <v>44049</v>
      </c>
      <c r="R218" s="419">
        <v>57.792915970000003</v>
      </c>
      <c r="S218" s="419"/>
      <c r="T218" s="418">
        <v>44065</v>
      </c>
      <c r="U218" s="419">
        <v>68.794914980000001</v>
      </c>
      <c r="V218" s="419"/>
      <c r="W218" s="418">
        <v>44029</v>
      </c>
      <c r="X218" s="419">
        <v>75.404823870000001</v>
      </c>
      <c r="Y218" s="419"/>
      <c r="Z218" s="418">
        <v>44029</v>
      </c>
      <c r="AA218" s="419">
        <v>63.454616170000001</v>
      </c>
      <c r="AB218" s="419"/>
      <c r="AC218" s="418">
        <v>44035</v>
      </c>
      <c r="AD218" s="419">
        <v>58.652253649999999</v>
      </c>
      <c r="AE218" s="419"/>
      <c r="AF218" s="418">
        <v>44028</v>
      </c>
      <c r="AG218" s="419">
        <v>71.803198379999998</v>
      </c>
      <c r="AH218" s="419"/>
      <c r="AI218" s="418">
        <v>44035</v>
      </c>
      <c r="AJ218" s="419">
        <v>49.72844671</v>
      </c>
      <c r="AK218" s="419"/>
      <c r="AL218" s="418">
        <v>44026</v>
      </c>
      <c r="AM218" s="419">
        <v>84.32107268</v>
      </c>
      <c r="AN218" s="419"/>
      <c r="AO218" s="418">
        <v>44030</v>
      </c>
      <c r="AP218" s="419">
        <v>63.309030970000002</v>
      </c>
      <c r="AQ218" s="419"/>
      <c r="AR218" s="418">
        <v>44035</v>
      </c>
      <c r="AS218" s="419">
        <v>53.338923080000001</v>
      </c>
      <c r="AT218" s="419"/>
      <c r="AU218" s="418">
        <v>44036</v>
      </c>
      <c r="AV218" s="419">
        <v>70.778852169999993</v>
      </c>
      <c r="AW218" s="419"/>
      <c r="AX218" s="418">
        <v>44034</v>
      </c>
      <c r="AY218" s="419">
        <v>55.444616150000002</v>
      </c>
      <c r="AZ218" s="419"/>
      <c r="BA218" s="418">
        <v>44033</v>
      </c>
      <c r="BB218" s="419">
        <v>59.035435679999999</v>
      </c>
      <c r="BC218" s="419"/>
      <c r="BD218" s="418">
        <v>44032</v>
      </c>
      <c r="BE218" s="419">
        <v>79.015213990000007</v>
      </c>
      <c r="BF218" s="419"/>
      <c r="BG218" s="418">
        <v>44031</v>
      </c>
      <c r="BH218" s="419">
        <v>75.104007749999994</v>
      </c>
      <c r="BI218" s="419"/>
      <c r="BJ218" s="418">
        <v>44026</v>
      </c>
      <c r="BK218" s="419">
        <v>71.463478559999999</v>
      </c>
      <c r="BL218" s="419"/>
      <c r="BM218" s="418">
        <v>44029</v>
      </c>
      <c r="BN218" s="419">
        <v>64.718573489999997</v>
      </c>
      <c r="BO218" s="419"/>
      <c r="BP218" s="418">
        <v>44035</v>
      </c>
      <c r="BQ218" s="419">
        <v>65.769308809999998</v>
      </c>
      <c r="BR218" s="419"/>
      <c r="BS218" s="418">
        <v>44034</v>
      </c>
      <c r="BT218" s="419">
        <v>58.994201490000002</v>
      </c>
      <c r="BU218" s="419"/>
      <c r="BV218" s="418">
        <v>44034</v>
      </c>
      <c r="BW218" s="419">
        <v>41.790345420000001</v>
      </c>
      <c r="BX218" s="419"/>
      <c r="BY218" s="418">
        <v>44050</v>
      </c>
      <c r="BZ218" s="419">
        <v>54.740556689999998</v>
      </c>
      <c r="CA218" s="419"/>
      <c r="CB218" s="418">
        <v>44055</v>
      </c>
      <c r="CC218" s="419">
        <v>62.987234780000001</v>
      </c>
      <c r="CD218" s="419"/>
      <c r="CE218" s="418">
        <v>44050</v>
      </c>
      <c r="CF218" s="419">
        <v>44.124020950000002</v>
      </c>
      <c r="CG218" s="419"/>
      <c r="CH218" s="418">
        <v>44053</v>
      </c>
      <c r="CI218" s="419">
        <v>49.457533429999998</v>
      </c>
      <c r="CJ218" s="419"/>
      <c r="CK218" s="418">
        <v>44050</v>
      </c>
      <c r="CL218" s="419">
        <v>69.885928410000005</v>
      </c>
      <c r="CM218" s="419"/>
      <c r="CN218" s="418">
        <v>44044</v>
      </c>
      <c r="CO218" s="419">
        <v>81.685700900000001</v>
      </c>
      <c r="CP218" s="419"/>
      <c r="CQ218" s="418">
        <v>44050</v>
      </c>
      <c r="CR218" s="419">
        <v>71.292806870000007</v>
      </c>
      <c r="CS218" s="419"/>
      <c r="CT218" s="418">
        <v>44051</v>
      </c>
      <c r="CU218" s="419">
        <v>65.594395649999996</v>
      </c>
      <c r="CV218" s="419"/>
      <c r="CW218" s="418">
        <v>44046</v>
      </c>
      <c r="CX218" s="419">
        <v>81.328553049999996</v>
      </c>
      <c r="CY218" s="419"/>
      <c r="CZ218" s="418">
        <v>44051</v>
      </c>
      <c r="DA218" s="419">
        <v>57.918386689999998</v>
      </c>
      <c r="DB218" s="419"/>
      <c r="DC218" s="418">
        <v>44053</v>
      </c>
      <c r="DD218" s="419">
        <v>53.56699484</v>
      </c>
      <c r="DE218" s="419"/>
      <c r="DF218" s="418">
        <v>44054</v>
      </c>
      <c r="DG218" s="419">
        <v>50.725639110000003</v>
      </c>
      <c r="DH218" s="419"/>
      <c r="DI218" s="418">
        <v>44048</v>
      </c>
      <c r="DJ218" s="419">
        <v>73.502873449999996</v>
      </c>
      <c r="DK218" s="419"/>
      <c r="DL218" s="418">
        <v>44051</v>
      </c>
      <c r="DM218" s="419">
        <v>73.681189919999994</v>
      </c>
      <c r="DN218" s="419"/>
      <c r="DO218" s="418">
        <v>44052</v>
      </c>
      <c r="DP218" s="419">
        <v>63.982725960000003</v>
      </c>
      <c r="DQ218" s="419"/>
      <c r="DR218" s="418">
        <v>44054</v>
      </c>
      <c r="DS218" s="419">
        <v>35.007789590000002</v>
      </c>
      <c r="DT218" s="419"/>
      <c r="DU218" s="418">
        <v>44055</v>
      </c>
      <c r="DV218" s="419">
        <v>50.609048209999997</v>
      </c>
      <c r="DW218" s="419"/>
      <c r="DX218" s="418">
        <v>44053</v>
      </c>
      <c r="DY218" s="419">
        <v>72.589771099999993</v>
      </c>
      <c r="DZ218" s="419"/>
      <c r="EA218" s="418">
        <v>44053</v>
      </c>
      <c r="EB218" s="419">
        <v>57.270546719999999</v>
      </c>
      <c r="EC218" s="419"/>
      <c r="ED218" s="418">
        <v>44052</v>
      </c>
      <c r="EE218" s="419">
        <v>76.383620769999993</v>
      </c>
      <c r="EF218" s="419"/>
      <c r="EG218" s="418">
        <v>44049</v>
      </c>
      <c r="EH218" s="419">
        <v>74.472355719999996</v>
      </c>
      <c r="EI218" s="419"/>
      <c r="EJ218" s="418">
        <v>44055</v>
      </c>
      <c r="EK218" s="419">
        <v>55.769124410000003</v>
      </c>
      <c r="EL218" s="419"/>
      <c r="EM218" s="418">
        <v>44051</v>
      </c>
      <c r="EN218" s="419">
        <v>71.297963179999996</v>
      </c>
      <c r="EO218" s="419"/>
      <c r="EP218" s="418">
        <v>44046</v>
      </c>
      <c r="EQ218" s="419">
        <v>72.740176939999998</v>
      </c>
      <c r="ER218" s="419"/>
      <c r="ES218" s="418">
        <v>44053</v>
      </c>
      <c r="ET218" s="419">
        <v>34.287565620000002</v>
      </c>
      <c r="EU218" s="9"/>
      <c r="EV218" s="9"/>
    </row>
    <row r="219" spans="2:152">
      <c r="B219" s="418">
        <v>44050</v>
      </c>
      <c r="C219" s="419">
        <v>59.641818440000002</v>
      </c>
      <c r="D219" s="419"/>
      <c r="E219" s="418">
        <v>44058</v>
      </c>
      <c r="F219" s="419">
        <v>52.437453210000001</v>
      </c>
      <c r="G219" s="419"/>
      <c r="H219" s="418">
        <v>44066</v>
      </c>
      <c r="I219" s="419">
        <v>56.760260369999997</v>
      </c>
      <c r="J219" s="419"/>
      <c r="K219" s="418">
        <v>44028</v>
      </c>
      <c r="L219" s="419">
        <v>75.285864750000002</v>
      </c>
      <c r="M219" s="419"/>
      <c r="N219" s="418">
        <v>44062</v>
      </c>
      <c r="O219" s="419">
        <v>72.466113989999997</v>
      </c>
      <c r="P219" s="419"/>
      <c r="Q219" s="418">
        <v>44050</v>
      </c>
      <c r="R219" s="419">
        <v>58.184685190000003</v>
      </c>
      <c r="S219" s="419"/>
      <c r="T219" s="418">
        <v>44067</v>
      </c>
      <c r="U219" s="419">
        <v>68.609250189999997</v>
      </c>
      <c r="V219" s="419"/>
      <c r="W219" s="418">
        <v>44030</v>
      </c>
      <c r="X219" s="419">
        <v>75.55826227</v>
      </c>
      <c r="Y219" s="419"/>
      <c r="Z219" s="418">
        <v>44030</v>
      </c>
      <c r="AA219" s="419">
        <v>63.636745310000002</v>
      </c>
      <c r="AB219" s="419"/>
      <c r="AC219" s="418">
        <v>44036</v>
      </c>
      <c r="AD219" s="419">
        <v>58.958353809999998</v>
      </c>
      <c r="AE219" s="419"/>
      <c r="AF219" s="418">
        <v>44029</v>
      </c>
      <c r="AG219" s="419">
        <v>72.228083100000006</v>
      </c>
      <c r="AH219" s="419"/>
      <c r="AI219" s="418">
        <v>44036</v>
      </c>
      <c r="AJ219" s="419">
        <v>49.921542010000003</v>
      </c>
      <c r="AK219" s="419"/>
      <c r="AL219" s="418">
        <v>44027</v>
      </c>
      <c r="AM219" s="419">
        <v>84.888392109999998</v>
      </c>
      <c r="AN219" s="419"/>
      <c r="AO219" s="418">
        <v>44030</v>
      </c>
      <c r="AP219" s="419">
        <v>64.216633000000002</v>
      </c>
      <c r="AQ219" s="419"/>
      <c r="AR219" s="418">
        <v>44036</v>
      </c>
      <c r="AS219" s="419">
        <v>53.64630769</v>
      </c>
      <c r="AT219" s="419"/>
      <c r="AU219" s="418">
        <v>44037</v>
      </c>
      <c r="AV219" s="419">
        <v>70.009054180000007</v>
      </c>
      <c r="AW219" s="419"/>
      <c r="AX219" s="418">
        <v>44035</v>
      </c>
      <c r="AY219" s="419">
        <v>55.907300820000003</v>
      </c>
      <c r="AZ219" s="419"/>
      <c r="BA219" s="418">
        <v>44034</v>
      </c>
      <c r="BB219" s="419">
        <v>59.422323650000003</v>
      </c>
      <c r="BC219" s="419"/>
      <c r="BD219" s="418">
        <v>44033</v>
      </c>
      <c r="BE219" s="419">
        <v>79.014149450000005</v>
      </c>
      <c r="BF219" s="419"/>
      <c r="BG219" s="418">
        <v>44032</v>
      </c>
      <c r="BH219" s="419">
        <v>75.296361210000001</v>
      </c>
      <c r="BI219" s="419"/>
      <c r="BJ219" s="418">
        <v>44027</v>
      </c>
      <c r="BK219" s="419">
        <v>71.539490900000004</v>
      </c>
      <c r="BL219" s="419"/>
      <c r="BM219" s="418">
        <v>44029</v>
      </c>
      <c r="BN219" s="419">
        <v>64.564510839999997</v>
      </c>
      <c r="BO219" s="419"/>
      <c r="BP219" s="418">
        <v>44036</v>
      </c>
      <c r="BQ219" s="419">
        <v>66.075750290000002</v>
      </c>
      <c r="BR219" s="419"/>
      <c r="BS219" s="418">
        <v>44035</v>
      </c>
      <c r="BT219" s="419">
        <v>58.650790290000003</v>
      </c>
      <c r="BU219" s="419"/>
      <c r="BV219" s="418">
        <v>44035</v>
      </c>
      <c r="BW219" s="419">
        <v>42.290714110000003</v>
      </c>
      <c r="BX219" s="419"/>
      <c r="BY219" s="418">
        <v>44051</v>
      </c>
      <c r="BZ219" s="419">
        <v>53.630923639999999</v>
      </c>
      <c r="CA219" s="419"/>
      <c r="CB219" s="418">
        <v>44056</v>
      </c>
      <c r="CC219" s="419">
        <v>63.34583482</v>
      </c>
      <c r="CD219" s="419"/>
      <c r="CE219" s="418">
        <v>44051</v>
      </c>
      <c r="CF219" s="419">
        <v>43.235075100000003</v>
      </c>
      <c r="CG219" s="419"/>
      <c r="CH219" s="418">
        <v>44054</v>
      </c>
      <c r="CI219" s="419">
        <v>48.764715240000001</v>
      </c>
      <c r="CJ219" s="419"/>
      <c r="CK219" s="418">
        <v>44051</v>
      </c>
      <c r="CL219" s="419">
        <v>69.384608650000004</v>
      </c>
      <c r="CM219" s="419"/>
      <c r="CN219" s="418">
        <v>44045</v>
      </c>
      <c r="CO219" s="419">
        <v>81.103943119999997</v>
      </c>
      <c r="CP219" s="419"/>
      <c r="CQ219" s="418">
        <v>44051</v>
      </c>
      <c r="CR219" s="419">
        <v>70.430829439999997</v>
      </c>
      <c r="CS219" s="419"/>
      <c r="CT219" s="418">
        <v>44052</v>
      </c>
      <c r="CU219" s="419">
        <v>64.600062980000004</v>
      </c>
      <c r="CV219" s="419"/>
      <c r="CW219" s="418">
        <v>44047</v>
      </c>
      <c r="CX219" s="419">
        <v>80.606412000000006</v>
      </c>
      <c r="CY219" s="419"/>
      <c r="CZ219" s="418">
        <v>44052</v>
      </c>
      <c r="DA219" s="419">
        <v>57.725199060000001</v>
      </c>
      <c r="DB219" s="419"/>
      <c r="DC219" s="418">
        <v>44054</v>
      </c>
      <c r="DD219" s="419">
        <v>52.845634150000002</v>
      </c>
      <c r="DE219" s="419"/>
      <c r="DF219" s="418">
        <v>44055</v>
      </c>
      <c r="DG219" s="419">
        <v>49.977395459999997</v>
      </c>
      <c r="DH219" s="419"/>
      <c r="DI219" s="418">
        <v>44049</v>
      </c>
      <c r="DJ219" s="419">
        <v>73.059681560000001</v>
      </c>
      <c r="DK219" s="419"/>
      <c r="DL219" s="418">
        <v>44052</v>
      </c>
      <c r="DM219" s="419">
        <v>73.238033299999998</v>
      </c>
      <c r="DN219" s="419"/>
      <c r="DO219" s="418">
        <v>44053</v>
      </c>
      <c r="DP219" s="419">
        <v>63.317106299999999</v>
      </c>
      <c r="DQ219" s="419"/>
      <c r="DR219" s="418">
        <v>44055</v>
      </c>
      <c r="DS219" s="419">
        <v>34.314467739999998</v>
      </c>
      <c r="DT219" s="419"/>
      <c r="DU219" s="418">
        <v>44056</v>
      </c>
      <c r="DV219" s="419">
        <v>50.582865390000002</v>
      </c>
      <c r="DW219" s="419"/>
      <c r="DX219" s="418">
        <v>44054</v>
      </c>
      <c r="DY219" s="419">
        <v>72.165482560000001</v>
      </c>
      <c r="DZ219" s="419"/>
      <c r="EA219" s="418">
        <v>44054</v>
      </c>
      <c r="EB219" s="419">
        <v>56.30741218</v>
      </c>
      <c r="EC219" s="419"/>
      <c r="ED219" s="418">
        <v>44053</v>
      </c>
      <c r="EE219" s="419">
        <v>76.162024819999999</v>
      </c>
      <c r="EF219" s="419"/>
      <c r="EG219" s="418">
        <v>44050</v>
      </c>
      <c r="EH219" s="419">
        <v>74.139961799999995</v>
      </c>
      <c r="EI219" s="419"/>
      <c r="EJ219" s="418">
        <v>44056</v>
      </c>
      <c r="EK219" s="419">
        <v>54.800798800000003</v>
      </c>
      <c r="EL219" s="419"/>
      <c r="EM219" s="418">
        <v>44052</v>
      </c>
      <c r="EN219" s="419">
        <v>71.098297990000006</v>
      </c>
      <c r="EO219" s="419"/>
      <c r="EP219" s="418">
        <v>44047</v>
      </c>
      <c r="EQ219" s="419">
        <v>72.73934998</v>
      </c>
      <c r="ER219" s="419"/>
      <c r="ES219" s="418">
        <v>44054</v>
      </c>
      <c r="ET219" s="419">
        <v>33.29422186</v>
      </c>
      <c r="EU219" s="9"/>
      <c r="EV219" s="9"/>
    </row>
    <row r="220" spans="2:152">
      <c r="B220" s="418">
        <v>44051</v>
      </c>
      <c r="C220" s="419">
        <v>59.363949929999997</v>
      </c>
      <c r="D220" s="419"/>
      <c r="E220" s="418">
        <v>44059</v>
      </c>
      <c r="F220" s="419">
        <v>52.157333350000002</v>
      </c>
      <c r="G220" s="419"/>
      <c r="H220" s="418">
        <v>44068</v>
      </c>
      <c r="I220" s="419">
        <v>57.061451900000002</v>
      </c>
      <c r="J220" s="419"/>
      <c r="K220" s="418">
        <v>44029</v>
      </c>
      <c r="L220" s="419">
        <v>75.63896896</v>
      </c>
      <c r="M220" s="419"/>
      <c r="N220" s="418">
        <v>44063</v>
      </c>
      <c r="O220" s="419">
        <v>72.838797929999998</v>
      </c>
      <c r="P220" s="419"/>
      <c r="Q220" s="418">
        <v>44051</v>
      </c>
      <c r="R220" s="419">
        <v>58.794103980000003</v>
      </c>
      <c r="S220" s="419"/>
      <c r="T220" s="418">
        <v>44068</v>
      </c>
      <c r="U220" s="419">
        <v>68.423585410000001</v>
      </c>
      <c r="V220" s="419"/>
      <c r="W220" s="418">
        <v>44031</v>
      </c>
      <c r="X220" s="419">
        <v>75.750282639999995</v>
      </c>
      <c r="Y220" s="419"/>
      <c r="Z220" s="418">
        <v>44031</v>
      </c>
      <c r="AA220" s="419">
        <v>63.855300270000001</v>
      </c>
      <c r="AB220" s="419"/>
      <c r="AC220" s="418">
        <v>44037</v>
      </c>
      <c r="AD220" s="419">
        <v>59.22592504</v>
      </c>
      <c r="AE220" s="419"/>
      <c r="AF220" s="418">
        <v>44030</v>
      </c>
      <c r="AG220" s="419">
        <v>72.575909980000006</v>
      </c>
      <c r="AH220" s="419"/>
      <c r="AI220" s="418">
        <v>44037</v>
      </c>
      <c r="AJ220" s="419">
        <v>50.191875439999997</v>
      </c>
      <c r="AK220" s="419"/>
      <c r="AL220" s="418">
        <v>44027</v>
      </c>
      <c r="AM220" s="419">
        <v>85.455711550000004</v>
      </c>
      <c r="AN220" s="419"/>
      <c r="AO220" s="418">
        <v>44031</v>
      </c>
      <c r="AP220" s="419">
        <v>64.831730309999998</v>
      </c>
      <c r="AQ220" s="419"/>
      <c r="AR220" s="418">
        <v>44036</v>
      </c>
      <c r="AS220" s="419">
        <v>53.91526923</v>
      </c>
      <c r="AT220" s="419"/>
      <c r="AU220" s="418">
        <v>44038</v>
      </c>
      <c r="AV220" s="419">
        <v>69.208464269999993</v>
      </c>
      <c r="AW220" s="419"/>
      <c r="AX220" s="418">
        <v>44036</v>
      </c>
      <c r="AY220" s="419">
        <v>56.254128549999997</v>
      </c>
      <c r="AZ220" s="419"/>
      <c r="BA220" s="418">
        <v>44035</v>
      </c>
      <c r="BB220" s="419">
        <v>59.809211619999999</v>
      </c>
      <c r="BC220" s="419"/>
      <c r="BD220" s="418">
        <v>44034</v>
      </c>
      <c r="BE220" s="419">
        <v>78.782546449999998</v>
      </c>
      <c r="BF220" s="419"/>
      <c r="BG220" s="418">
        <v>44033</v>
      </c>
      <c r="BH220" s="419">
        <v>75.565952949999996</v>
      </c>
      <c r="BI220" s="419"/>
      <c r="BJ220" s="418">
        <v>44028</v>
      </c>
      <c r="BK220" s="419">
        <v>71.692402020000003</v>
      </c>
      <c r="BL220" s="419"/>
      <c r="BM220" s="418">
        <v>44030</v>
      </c>
      <c r="BN220" s="419">
        <v>64.448963860000006</v>
      </c>
      <c r="BO220" s="419"/>
      <c r="BP220" s="418">
        <v>44037</v>
      </c>
      <c r="BQ220" s="419">
        <v>66.305211970000002</v>
      </c>
      <c r="BR220" s="419"/>
      <c r="BS220" s="418">
        <v>44036</v>
      </c>
      <c r="BT220" s="419">
        <v>58.153932689999998</v>
      </c>
      <c r="BU220" s="419"/>
      <c r="BV220" s="418">
        <v>44036</v>
      </c>
      <c r="BW220" s="419">
        <v>42.868062610000003</v>
      </c>
      <c r="BX220" s="419"/>
      <c r="BY220" s="418">
        <v>44053</v>
      </c>
      <c r="BZ220" s="419">
        <v>52.521290579999999</v>
      </c>
      <c r="CA220" s="419"/>
      <c r="CB220" s="418">
        <v>44057</v>
      </c>
      <c r="CC220" s="419">
        <v>63.704434849999998</v>
      </c>
      <c r="CD220" s="419"/>
      <c r="CE220" s="418">
        <v>44052</v>
      </c>
      <c r="CF220" s="419">
        <v>42.318323579999998</v>
      </c>
      <c r="CG220" s="419"/>
      <c r="CH220" s="418">
        <v>44055</v>
      </c>
      <c r="CI220" s="419">
        <v>47.850195220000003</v>
      </c>
      <c r="CJ220" s="419"/>
      <c r="CK220" s="418">
        <v>44052</v>
      </c>
      <c r="CL220" s="419">
        <v>68.855576170000006</v>
      </c>
      <c r="CM220" s="419"/>
      <c r="CN220" s="418">
        <v>44046</v>
      </c>
      <c r="CO220" s="419">
        <v>80.633125759999999</v>
      </c>
      <c r="CP220" s="419"/>
      <c r="CQ220" s="418">
        <v>44052</v>
      </c>
      <c r="CR220" s="419">
        <v>69.513240569999994</v>
      </c>
      <c r="CS220" s="419"/>
      <c r="CT220" s="418">
        <v>44053</v>
      </c>
      <c r="CU220" s="419">
        <v>63.605730299999998</v>
      </c>
      <c r="CV220" s="419"/>
      <c r="CW220" s="418">
        <v>44048</v>
      </c>
      <c r="CX220" s="419">
        <v>79.745397670000003</v>
      </c>
      <c r="CY220" s="419"/>
      <c r="CZ220" s="418">
        <v>44053</v>
      </c>
      <c r="DA220" s="419">
        <v>57.393525189999998</v>
      </c>
      <c r="DB220" s="419"/>
      <c r="DC220" s="418">
        <v>44055</v>
      </c>
      <c r="DD220" s="419">
        <v>52.207411479999998</v>
      </c>
      <c r="DE220" s="419"/>
      <c r="DF220" s="418">
        <v>44056</v>
      </c>
      <c r="DG220" s="419">
        <v>49.20143908</v>
      </c>
      <c r="DH220" s="419"/>
      <c r="DI220" s="418">
        <v>44050</v>
      </c>
      <c r="DJ220" s="419">
        <v>72.588790169999996</v>
      </c>
      <c r="DK220" s="419"/>
      <c r="DL220" s="418">
        <v>44053</v>
      </c>
      <c r="DM220" s="419">
        <v>72.794876680000002</v>
      </c>
      <c r="DN220" s="419"/>
      <c r="DO220" s="418">
        <v>44054</v>
      </c>
      <c r="DP220" s="419">
        <v>62.679186129999998</v>
      </c>
      <c r="DQ220" s="419"/>
      <c r="DR220" s="418">
        <v>44056</v>
      </c>
      <c r="DS220" s="419">
        <v>33.676544970000002</v>
      </c>
      <c r="DT220" s="419"/>
      <c r="DU220" s="418">
        <v>44057</v>
      </c>
      <c r="DV220" s="419">
        <v>50.584541629999997</v>
      </c>
      <c r="DW220" s="419"/>
      <c r="DX220" s="418">
        <v>44055</v>
      </c>
      <c r="DY220" s="419">
        <v>71.766152169999998</v>
      </c>
      <c r="DZ220" s="419"/>
      <c r="EA220" s="418">
        <v>44055</v>
      </c>
      <c r="EB220" s="419">
        <v>55.261652660000003</v>
      </c>
      <c r="EC220" s="419"/>
      <c r="ED220" s="418">
        <v>44054</v>
      </c>
      <c r="EE220" s="419">
        <v>75.885029889999998</v>
      </c>
      <c r="EF220" s="419"/>
      <c r="EG220" s="418">
        <v>44051</v>
      </c>
      <c r="EH220" s="419">
        <v>73.69676991</v>
      </c>
      <c r="EI220" s="419"/>
      <c r="EJ220" s="418">
        <v>44057</v>
      </c>
      <c r="EK220" s="419">
        <v>54.137022170000002</v>
      </c>
      <c r="EL220" s="419"/>
      <c r="EM220" s="418">
        <v>44053</v>
      </c>
      <c r="EN220" s="419">
        <v>70.898632789999994</v>
      </c>
      <c r="EO220" s="419"/>
      <c r="EP220" s="418">
        <v>44048</v>
      </c>
      <c r="EQ220" s="419">
        <v>72.628041420000002</v>
      </c>
      <c r="ER220" s="419"/>
      <c r="ES220" s="418">
        <v>44055</v>
      </c>
      <c r="ET220" s="419">
        <v>32.328432829999997</v>
      </c>
      <c r="EU220" s="9"/>
      <c r="EV220" s="9"/>
    </row>
    <row r="221" spans="2:152">
      <c r="B221" s="418">
        <v>44052</v>
      </c>
      <c r="C221" s="419">
        <v>59.030507700000001</v>
      </c>
      <c r="D221" s="419"/>
      <c r="E221" s="418">
        <v>44060</v>
      </c>
      <c r="F221" s="419">
        <v>52.093139209999997</v>
      </c>
      <c r="G221" s="419"/>
      <c r="H221" s="418">
        <v>44069</v>
      </c>
      <c r="I221" s="419">
        <v>57.36891825</v>
      </c>
      <c r="J221" s="419"/>
      <c r="K221" s="418">
        <v>44029</v>
      </c>
      <c r="L221" s="419">
        <v>76.04756098</v>
      </c>
      <c r="M221" s="419"/>
      <c r="N221" s="418">
        <v>44064</v>
      </c>
      <c r="O221" s="419">
        <v>73.294300519999993</v>
      </c>
      <c r="P221" s="419"/>
      <c r="Q221" s="418">
        <v>44052</v>
      </c>
      <c r="R221" s="419">
        <v>59.577642419999997</v>
      </c>
      <c r="S221" s="419"/>
      <c r="T221" s="418">
        <v>44069</v>
      </c>
      <c r="U221" s="419">
        <v>68.422478159999997</v>
      </c>
      <c r="V221" s="419"/>
      <c r="W221" s="418">
        <v>44032</v>
      </c>
      <c r="X221" s="419">
        <v>75.942302999999995</v>
      </c>
      <c r="Y221" s="419"/>
      <c r="Z221" s="418">
        <v>44032</v>
      </c>
      <c r="AA221" s="419">
        <v>64.183132720000003</v>
      </c>
      <c r="AB221" s="419"/>
      <c r="AC221" s="418">
        <v>44038</v>
      </c>
      <c r="AD221" s="419">
        <v>59.570554129999998</v>
      </c>
      <c r="AE221" s="419"/>
      <c r="AF221" s="418">
        <v>44031</v>
      </c>
      <c r="AG221" s="419">
        <v>73.0007947</v>
      </c>
      <c r="AH221" s="419"/>
      <c r="AI221" s="418">
        <v>44038</v>
      </c>
      <c r="AJ221" s="419">
        <v>50.423589800000002</v>
      </c>
      <c r="AK221" s="419"/>
      <c r="AL221" s="418">
        <v>44028</v>
      </c>
      <c r="AM221" s="419">
        <v>85.99601577</v>
      </c>
      <c r="AN221" s="419"/>
      <c r="AO221" s="418">
        <v>44032</v>
      </c>
      <c r="AP221" s="419">
        <v>65.369847820000004</v>
      </c>
      <c r="AQ221" s="419"/>
      <c r="AR221" s="418">
        <v>44037</v>
      </c>
      <c r="AS221" s="419">
        <v>54.107384619999998</v>
      </c>
      <c r="AT221" s="419"/>
      <c r="AU221" s="418">
        <v>44039</v>
      </c>
      <c r="AV221" s="419">
        <v>68.469458189999997</v>
      </c>
      <c r="AW221" s="419"/>
      <c r="AX221" s="418">
        <v>44036</v>
      </c>
      <c r="AY221" s="419">
        <v>56.52371831</v>
      </c>
      <c r="AZ221" s="419"/>
      <c r="BA221" s="418">
        <v>44036</v>
      </c>
      <c r="BB221" s="419">
        <v>60.118721989999997</v>
      </c>
      <c r="BC221" s="419"/>
      <c r="BD221" s="418">
        <v>44034</v>
      </c>
      <c r="BE221" s="419">
        <v>78.627789609999994</v>
      </c>
      <c r="BF221" s="419"/>
      <c r="BG221" s="418">
        <v>44033</v>
      </c>
      <c r="BH221" s="419">
        <v>75.796925549999997</v>
      </c>
      <c r="BI221" s="419"/>
      <c r="BJ221" s="418">
        <v>44029</v>
      </c>
      <c r="BK221" s="419">
        <v>71.691515580000001</v>
      </c>
      <c r="BL221" s="419"/>
      <c r="BM221" s="418">
        <v>44031</v>
      </c>
      <c r="BN221" s="419">
        <v>64.448963860000006</v>
      </c>
      <c r="BO221" s="419"/>
      <c r="BP221" s="418">
        <v>44037</v>
      </c>
      <c r="BQ221" s="419">
        <v>66.419203960000004</v>
      </c>
      <c r="BR221" s="419"/>
      <c r="BS221" s="418">
        <v>44037</v>
      </c>
      <c r="BT221" s="419">
        <v>57.772159889999998</v>
      </c>
      <c r="BU221" s="419"/>
      <c r="BV221" s="418">
        <v>44037</v>
      </c>
      <c r="BW221" s="419">
        <v>43.5608808</v>
      </c>
      <c r="BX221" s="419"/>
      <c r="BY221" s="418">
        <v>44054</v>
      </c>
      <c r="BZ221" s="419">
        <v>51.411657519999999</v>
      </c>
      <c r="CA221" s="419"/>
      <c r="CB221" s="418">
        <v>44058</v>
      </c>
      <c r="CC221" s="419">
        <v>63.813620329999999</v>
      </c>
      <c r="CD221" s="419"/>
      <c r="CE221" s="418">
        <v>44053</v>
      </c>
      <c r="CF221" s="419">
        <v>41.484989059999997</v>
      </c>
      <c r="CG221" s="419"/>
      <c r="CH221" s="418">
        <v>44056</v>
      </c>
      <c r="CI221" s="419">
        <v>47.046526120000003</v>
      </c>
      <c r="CJ221" s="419"/>
      <c r="CK221" s="418">
        <v>44053</v>
      </c>
      <c r="CL221" s="419">
        <v>68.271118229999999</v>
      </c>
      <c r="CM221" s="419"/>
      <c r="CN221" s="418">
        <v>44047</v>
      </c>
      <c r="CO221" s="419">
        <v>80.217778620000004</v>
      </c>
      <c r="CP221" s="419"/>
      <c r="CQ221" s="418">
        <v>44053</v>
      </c>
      <c r="CR221" s="419">
        <v>68.567845969999993</v>
      </c>
      <c r="CS221" s="419"/>
      <c r="CT221" s="418">
        <v>44054</v>
      </c>
      <c r="CU221" s="419">
        <v>62.611397629999999</v>
      </c>
      <c r="CV221" s="419"/>
      <c r="CW221" s="418">
        <v>44049</v>
      </c>
      <c r="CX221" s="419">
        <v>78.745510069999995</v>
      </c>
      <c r="CY221" s="419"/>
      <c r="CZ221" s="418">
        <v>44054</v>
      </c>
      <c r="DA221" s="419">
        <v>57.089548559999997</v>
      </c>
      <c r="DB221" s="419"/>
      <c r="DC221" s="418">
        <v>44056</v>
      </c>
      <c r="DD221" s="419">
        <v>51.40291277</v>
      </c>
      <c r="DE221" s="419"/>
      <c r="DF221" s="418">
        <v>44057</v>
      </c>
      <c r="DG221" s="419">
        <v>48.397769969999999</v>
      </c>
      <c r="DH221" s="419"/>
      <c r="DI221" s="418">
        <v>44051</v>
      </c>
      <c r="DJ221" s="419">
        <v>72.062499799999998</v>
      </c>
      <c r="DK221" s="419"/>
      <c r="DL221" s="418">
        <v>44054</v>
      </c>
      <c r="DM221" s="419">
        <v>72.296325479999993</v>
      </c>
      <c r="DN221" s="419"/>
      <c r="DO221" s="418">
        <v>44055</v>
      </c>
      <c r="DP221" s="419">
        <v>62.096664949999997</v>
      </c>
      <c r="DQ221" s="419"/>
      <c r="DR221" s="418">
        <v>44057</v>
      </c>
      <c r="DS221" s="419">
        <v>33.121720830000001</v>
      </c>
      <c r="DT221" s="419"/>
      <c r="DU221" s="418">
        <v>44058</v>
      </c>
      <c r="DV221" s="419">
        <v>50.41906358</v>
      </c>
      <c r="DW221" s="419"/>
      <c r="DX221" s="418">
        <v>44056</v>
      </c>
      <c r="DY221" s="419">
        <v>71.416738080000002</v>
      </c>
      <c r="DZ221" s="419"/>
      <c r="EA221" s="418">
        <v>44056</v>
      </c>
      <c r="EB221" s="419">
        <v>54.353601439999998</v>
      </c>
      <c r="EC221" s="419"/>
      <c r="ED221" s="418">
        <v>44055</v>
      </c>
      <c r="EE221" s="419">
        <v>75.497236979999997</v>
      </c>
      <c r="EF221" s="419"/>
      <c r="EG221" s="418">
        <v>44052</v>
      </c>
      <c r="EH221" s="419">
        <v>73.281277509999995</v>
      </c>
      <c r="EI221" s="419"/>
      <c r="EJ221" s="418">
        <v>44058</v>
      </c>
      <c r="EK221" s="419">
        <v>53.611676899999999</v>
      </c>
      <c r="EL221" s="419"/>
      <c r="EM221" s="418">
        <v>44054</v>
      </c>
      <c r="EN221" s="419">
        <v>70.67400945</v>
      </c>
      <c r="EO221" s="419"/>
      <c r="EP221" s="418">
        <v>44049</v>
      </c>
      <c r="EQ221" s="419">
        <v>72.461492070000006</v>
      </c>
      <c r="ER221" s="419"/>
      <c r="ES221" s="418">
        <v>44056</v>
      </c>
      <c r="ET221" s="419">
        <v>31.417753300000001</v>
      </c>
      <c r="EU221" s="9"/>
      <c r="EV221" s="9"/>
    </row>
    <row r="222" spans="2:152">
      <c r="B222" s="418">
        <v>44053</v>
      </c>
      <c r="C222" s="419">
        <v>58.669278630000001</v>
      </c>
      <c r="D222" s="419"/>
      <c r="E222" s="418">
        <v>44061</v>
      </c>
      <c r="F222" s="419">
        <v>52.221527479999999</v>
      </c>
      <c r="G222" s="419"/>
      <c r="H222" s="418">
        <v>44070</v>
      </c>
      <c r="I222" s="419">
        <v>57.852079660000001</v>
      </c>
      <c r="J222" s="419"/>
      <c r="K222" s="418">
        <v>44030</v>
      </c>
      <c r="L222" s="419">
        <v>76.410753880000001</v>
      </c>
      <c r="M222" s="419"/>
      <c r="N222" s="418">
        <v>44065</v>
      </c>
      <c r="O222" s="419">
        <v>73.832621759999995</v>
      </c>
      <c r="P222" s="419"/>
      <c r="Q222" s="418">
        <v>44053</v>
      </c>
      <c r="R222" s="419">
        <v>60.53530052</v>
      </c>
      <c r="S222" s="419"/>
      <c r="T222" s="418">
        <v>44070</v>
      </c>
      <c r="U222" s="419">
        <v>68.421370899999999</v>
      </c>
      <c r="V222" s="419"/>
      <c r="W222" s="418">
        <v>44033</v>
      </c>
      <c r="X222" s="419">
        <v>76.211487320000003</v>
      </c>
      <c r="Y222" s="419"/>
      <c r="Z222" s="418">
        <v>44033</v>
      </c>
      <c r="AA222" s="419">
        <v>64.693094299999998</v>
      </c>
      <c r="AB222" s="419"/>
      <c r="AC222" s="418">
        <v>44039</v>
      </c>
      <c r="AD222" s="419">
        <v>60.030769990000003</v>
      </c>
      <c r="AE222" s="419"/>
      <c r="AF222" s="418">
        <v>44032</v>
      </c>
      <c r="AG222" s="419">
        <v>73.34862158</v>
      </c>
      <c r="AH222" s="419"/>
      <c r="AI222" s="418">
        <v>44039</v>
      </c>
      <c r="AJ222" s="419">
        <v>50.65530416</v>
      </c>
      <c r="AK222" s="419"/>
      <c r="AL222" s="418">
        <v>44029</v>
      </c>
      <c r="AM222" s="419">
        <v>86.428259150000002</v>
      </c>
      <c r="AN222" s="419"/>
      <c r="AO222" s="418">
        <v>44033</v>
      </c>
      <c r="AP222" s="419">
        <v>65.907965340000004</v>
      </c>
      <c r="AQ222" s="419"/>
      <c r="AR222" s="418">
        <v>44038</v>
      </c>
      <c r="AS222" s="419">
        <v>54.184230769999999</v>
      </c>
      <c r="AT222" s="419"/>
      <c r="AU222" s="418">
        <v>44040</v>
      </c>
      <c r="AV222" s="419">
        <v>67.699660199999997</v>
      </c>
      <c r="AW222" s="419"/>
      <c r="AX222" s="418">
        <v>44037</v>
      </c>
      <c r="AY222" s="419">
        <v>56.716070100000003</v>
      </c>
      <c r="AZ222" s="419"/>
      <c r="BA222" s="418">
        <v>44037</v>
      </c>
      <c r="BB222" s="419">
        <v>60.389543570000001</v>
      </c>
      <c r="BC222" s="419"/>
      <c r="BD222" s="418">
        <v>44035</v>
      </c>
      <c r="BE222" s="419">
        <v>78.434609690000002</v>
      </c>
      <c r="BF222" s="419"/>
      <c r="BG222" s="418">
        <v>44034</v>
      </c>
      <c r="BH222" s="419">
        <v>76.105136419999994</v>
      </c>
      <c r="BI222" s="419"/>
      <c r="BJ222" s="418">
        <v>44030</v>
      </c>
      <c r="BK222" s="419">
        <v>71.690629130000005</v>
      </c>
      <c r="BL222" s="419"/>
      <c r="BM222" s="418">
        <v>44032</v>
      </c>
      <c r="BN222" s="419">
        <v>64.448963860000006</v>
      </c>
      <c r="BO222" s="419"/>
      <c r="BP222" s="418">
        <v>44038</v>
      </c>
      <c r="BQ222" s="419">
        <v>66.571685840000001</v>
      </c>
      <c r="BR222" s="419"/>
      <c r="BS222" s="418">
        <v>44038</v>
      </c>
      <c r="BT222" s="419">
        <v>57.390387089999997</v>
      </c>
      <c r="BU222" s="419"/>
      <c r="BV222" s="418">
        <v>44038</v>
      </c>
      <c r="BW222" s="419">
        <v>44.176719200000001</v>
      </c>
      <c r="BX222" s="419"/>
      <c r="BY222" s="418">
        <v>44055</v>
      </c>
      <c r="BZ222" s="419">
        <v>50.329765289999997</v>
      </c>
      <c r="CA222" s="419"/>
      <c r="CB222" s="418">
        <v>44059</v>
      </c>
      <c r="CC222" s="419">
        <v>63.811954900000003</v>
      </c>
      <c r="CD222" s="419"/>
      <c r="CE222" s="418">
        <v>44054</v>
      </c>
      <c r="CF222" s="419">
        <v>40.651654550000003</v>
      </c>
      <c r="CG222" s="419"/>
      <c r="CH222" s="418">
        <v>44057</v>
      </c>
      <c r="CI222" s="419">
        <v>46.381420650000003</v>
      </c>
      <c r="CJ222" s="419"/>
      <c r="CK222" s="418">
        <v>44054</v>
      </c>
      <c r="CL222" s="419">
        <v>67.742085739999993</v>
      </c>
      <c r="CM222" s="419"/>
      <c r="CN222" s="418">
        <v>44048</v>
      </c>
      <c r="CO222" s="419">
        <v>79.830166579999997</v>
      </c>
      <c r="CP222" s="419"/>
      <c r="CQ222" s="418">
        <v>44054</v>
      </c>
      <c r="CR222" s="419">
        <v>67.622451369999993</v>
      </c>
      <c r="CS222" s="419"/>
      <c r="CT222" s="418">
        <v>44055</v>
      </c>
      <c r="CU222" s="419">
        <v>61.727546369999999</v>
      </c>
      <c r="CV222" s="419"/>
      <c r="CW222" s="418">
        <v>44050</v>
      </c>
      <c r="CX222" s="419">
        <v>77.662298500000006</v>
      </c>
      <c r="CY222" s="419"/>
      <c r="CZ222" s="418">
        <v>44055</v>
      </c>
      <c r="DA222" s="419">
        <v>56.785571930000003</v>
      </c>
      <c r="DB222" s="419"/>
      <c r="DC222" s="418">
        <v>44057</v>
      </c>
      <c r="DD222" s="419">
        <v>50.792402770000002</v>
      </c>
      <c r="DE222" s="419"/>
      <c r="DF222" s="418">
        <v>44058</v>
      </c>
      <c r="DG222" s="419">
        <v>47.621813600000003</v>
      </c>
      <c r="DH222" s="419"/>
      <c r="DI222" s="418">
        <v>44052</v>
      </c>
      <c r="DJ222" s="419">
        <v>71.286913979999994</v>
      </c>
      <c r="DK222" s="419"/>
      <c r="DL222" s="418">
        <v>44055</v>
      </c>
      <c r="DM222" s="419">
        <v>71.770076990000007</v>
      </c>
      <c r="DN222" s="419"/>
      <c r="DO222" s="418">
        <v>44056</v>
      </c>
      <c r="DP222" s="419">
        <v>61.514143779999998</v>
      </c>
      <c r="DQ222" s="419"/>
      <c r="DR222" s="418">
        <v>44058</v>
      </c>
      <c r="DS222" s="419">
        <v>32.705394390000002</v>
      </c>
      <c r="DT222" s="419"/>
      <c r="DU222" s="418">
        <v>44059</v>
      </c>
      <c r="DV222" s="419">
        <v>50.309303620000001</v>
      </c>
      <c r="DW222" s="419"/>
      <c r="DX222" s="418">
        <v>44057</v>
      </c>
      <c r="DY222" s="419">
        <v>70.967491390000006</v>
      </c>
      <c r="DZ222" s="419"/>
      <c r="EA222" s="418">
        <v>44057</v>
      </c>
      <c r="EB222" s="419">
        <v>53.500633550000003</v>
      </c>
      <c r="EC222" s="419"/>
      <c r="ED222" s="418">
        <v>44056</v>
      </c>
      <c r="EE222" s="419">
        <v>75.220242040000002</v>
      </c>
      <c r="EF222" s="419"/>
      <c r="EG222" s="418">
        <v>44053</v>
      </c>
      <c r="EH222" s="419">
        <v>72.810386120000004</v>
      </c>
      <c r="EI222" s="419"/>
      <c r="EJ222" s="418">
        <v>44059</v>
      </c>
      <c r="EK222" s="419">
        <v>53.169390440000001</v>
      </c>
      <c r="EL222" s="419"/>
      <c r="EM222" s="418">
        <v>44055</v>
      </c>
      <c r="EN222" s="419">
        <v>70.324595349999996</v>
      </c>
      <c r="EO222" s="419"/>
      <c r="EP222" s="418">
        <v>44050</v>
      </c>
      <c r="EQ222" s="419">
        <v>72.239701920000002</v>
      </c>
      <c r="ER222" s="419"/>
      <c r="ES222" s="418">
        <v>44057</v>
      </c>
      <c r="ET222" s="419">
        <v>30.644847500000001</v>
      </c>
      <c r="EU222" s="9"/>
      <c r="EV222" s="9"/>
    </row>
    <row r="223" spans="2:152">
      <c r="B223" s="418">
        <v>44054</v>
      </c>
      <c r="C223" s="419">
        <v>58.258033220000002</v>
      </c>
      <c r="D223" s="419"/>
      <c r="E223" s="418">
        <v>44062</v>
      </c>
      <c r="F223" s="419">
        <v>52.513319000000003</v>
      </c>
      <c r="G223" s="419"/>
      <c r="H223" s="418">
        <v>44071</v>
      </c>
      <c r="I223" s="419">
        <v>58.203469769999998</v>
      </c>
      <c r="J223" s="419"/>
      <c r="K223" s="418">
        <v>44031</v>
      </c>
      <c r="L223" s="419">
        <v>76.728547669999998</v>
      </c>
      <c r="M223" s="419"/>
      <c r="N223" s="418">
        <v>44066</v>
      </c>
      <c r="O223" s="419">
        <v>74.370943010000005</v>
      </c>
      <c r="P223" s="419"/>
      <c r="Q223" s="418">
        <v>44054</v>
      </c>
      <c r="R223" s="419">
        <v>61.353662890000003</v>
      </c>
      <c r="S223" s="419"/>
      <c r="T223" s="418">
        <v>44071</v>
      </c>
      <c r="U223" s="419">
        <v>68.420263640000002</v>
      </c>
      <c r="V223" s="419"/>
      <c r="W223" s="418">
        <v>44034</v>
      </c>
      <c r="X223" s="419">
        <v>76.442089659999994</v>
      </c>
      <c r="Y223" s="419"/>
      <c r="Z223" s="418">
        <v>44034</v>
      </c>
      <c r="AA223" s="419">
        <v>65.275907540000006</v>
      </c>
      <c r="AB223" s="419"/>
      <c r="AC223" s="418">
        <v>44040</v>
      </c>
      <c r="AD223" s="419">
        <v>60.413927999999999</v>
      </c>
      <c r="AE223" s="419"/>
      <c r="AF223" s="418">
        <v>44033</v>
      </c>
      <c r="AG223" s="419">
        <v>73.696448450000005</v>
      </c>
      <c r="AH223" s="419"/>
      <c r="AI223" s="418">
        <v>44039</v>
      </c>
      <c r="AJ223" s="419">
        <v>50.92563758</v>
      </c>
      <c r="AK223" s="419"/>
      <c r="AL223" s="418">
        <v>44030</v>
      </c>
      <c r="AM223" s="419">
        <v>86.752441689999998</v>
      </c>
      <c r="AN223" s="419"/>
      <c r="AO223" s="418">
        <v>44034</v>
      </c>
      <c r="AP223" s="419">
        <v>66.330613150000005</v>
      </c>
      <c r="AQ223" s="419"/>
      <c r="AR223" s="418">
        <v>44039</v>
      </c>
      <c r="AS223" s="419">
        <v>54.145807689999998</v>
      </c>
      <c r="AT223" s="419"/>
      <c r="AU223" s="418">
        <v>44040</v>
      </c>
      <c r="AV223" s="419">
        <v>67.00684201</v>
      </c>
      <c r="AW223" s="419"/>
      <c r="AX223" s="418">
        <v>44038</v>
      </c>
      <c r="AY223" s="419">
        <v>56.792564939999998</v>
      </c>
      <c r="AZ223" s="419"/>
      <c r="BA223" s="418">
        <v>44038</v>
      </c>
      <c r="BB223" s="419">
        <v>60.505609960000001</v>
      </c>
      <c r="BC223" s="419"/>
      <c r="BD223" s="418">
        <v>44036</v>
      </c>
      <c r="BE223" s="419">
        <v>78.164583620000002</v>
      </c>
      <c r="BF223" s="419"/>
      <c r="BG223" s="418">
        <v>44035</v>
      </c>
      <c r="BH223" s="419">
        <v>76.413347299999998</v>
      </c>
      <c r="BI223" s="419"/>
      <c r="BJ223" s="418">
        <v>44031</v>
      </c>
      <c r="BK223" s="419">
        <v>71.689742690000003</v>
      </c>
      <c r="BL223" s="419"/>
      <c r="BM223" s="418">
        <v>44033</v>
      </c>
      <c r="BN223" s="419">
        <v>64.603026510000007</v>
      </c>
      <c r="BO223" s="419"/>
      <c r="BP223" s="418">
        <v>44039</v>
      </c>
      <c r="BQ223" s="419">
        <v>66.531718220000002</v>
      </c>
      <c r="BR223" s="419"/>
      <c r="BS223" s="418">
        <v>44039</v>
      </c>
      <c r="BT223" s="419">
        <v>56.970252690000002</v>
      </c>
      <c r="BU223" s="419"/>
      <c r="BV223" s="418">
        <v>44039</v>
      </c>
      <c r="BW223" s="419">
        <v>44.869537389999998</v>
      </c>
      <c r="BX223" s="419"/>
      <c r="BY223" s="418">
        <v>44056</v>
      </c>
      <c r="BZ223" s="419">
        <v>49.358836359999998</v>
      </c>
      <c r="CA223" s="419"/>
      <c r="CB223" s="418">
        <v>44060</v>
      </c>
      <c r="CC223" s="419">
        <v>63.810289470000001</v>
      </c>
      <c r="CD223" s="419"/>
      <c r="CE223" s="418">
        <v>44055</v>
      </c>
      <c r="CF223" s="419">
        <v>39.957348369999998</v>
      </c>
      <c r="CG223" s="419"/>
      <c r="CH223" s="418">
        <v>44058</v>
      </c>
      <c r="CI223" s="419">
        <v>45.827166089999999</v>
      </c>
      <c r="CJ223" s="419"/>
      <c r="CK223" s="418">
        <v>44055</v>
      </c>
      <c r="CL223" s="419">
        <v>67.240765980000006</v>
      </c>
      <c r="CM223" s="419"/>
      <c r="CN223" s="418">
        <v>44049</v>
      </c>
      <c r="CO223" s="419">
        <v>79.470289649999998</v>
      </c>
      <c r="CP223" s="419"/>
      <c r="CQ223" s="418">
        <v>44055</v>
      </c>
      <c r="CR223" s="419">
        <v>66.732668219999994</v>
      </c>
      <c r="CS223" s="419"/>
      <c r="CT223" s="418">
        <v>44056</v>
      </c>
      <c r="CU223" s="419">
        <v>60.843695099999998</v>
      </c>
      <c r="CV223" s="419"/>
      <c r="CW223" s="418">
        <v>44051</v>
      </c>
      <c r="CX223" s="419">
        <v>76.690185549999995</v>
      </c>
      <c r="CY223" s="419"/>
      <c r="CZ223" s="418">
        <v>44056</v>
      </c>
      <c r="DA223" s="419">
        <v>56.370806299999998</v>
      </c>
      <c r="DB223" s="419"/>
      <c r="DC223" s="418">
        <v>44058</v>
      </c>
      <c r="DD223" s="419">
        <v>50.154180099999998</v>
      </c>
      <c r="DE223" s="419"/>
      <c r="DF223" s="418">
        <v>44059</v>
      </c>
      <c r="DG223" s="419">
        <v>46.901282680000001</v>
      </c>
      <c r="DH223" s="419"/>
      <c r="DI223" s="418">
        <v>44053</v>
      </c>
      <c r="DJ223" s="419">
        <v>70.372830699999994</v>
      </c>
      <c r="DK223" s="419"/>
      <c r="DL223" s="418">
        <v>44056</v>
      </c>
      <c r="DM223" s="419">
        <v>71.21613121</v>
      </c>
      <c r="DN223" s="419"/>
      <c r="DO223" s="418">
        <v>44057</v>
      </c>
      <c r="DP223" s="419">
        <v>60.987021579999997</v>
      </c>
      <c r="DQ223" s="419"/>
      <c r="DR223" s="418">
        <v>44059</v>
      </c>
      <c r="DS223" s="419">
        <v>32.372166579999998</v>
      </c>
      <c r="DT223" s="419"/>
      <c r="DU223" s="418">
        <v>44060</v>
      </c>
      <c r="DV223" s="419">
        <v>50.310979860000003</v>
      </c>
      <c r="DW223" s="419"/>
      <c r="DX223" s="418">
        <v>44058</v>
      </c>
      <c r="DY223" s="419">
        <v>70.518244699999997</v>
      </c>
      <c r="DZ223" s="419"/>
      <c r="EA223" s="418">
        <v>44058</v>
      </c>
      <c r="EB223" s="419">
        <v>52.840457290000003</v>
      </c>
      <c r="EC223" s="419"/>
      <c r="ED223" s="418">
        <v>44057</v>
      </c>
      <c r="EE223" s="419">
        <v>74.943247110000001</v>
      </c>
      <c r="EF223" s="419"/>
      <c r="EG223" s="418">
        <v>44054</v>
      </c>
      <c r="EH223" s="419">
        <v>72.339494729999998</v>
      </c>
      <c r="EI223" s="419"/>
      <c r="EJ223" s="418">
        <v>44060</v>
      </c>
      <c r="EK223" s="419">
        <v>52.837849069999997</v>
      </c>
      <c r="EL223" s="419"/>
      <c r="EM223" s="418">
        <v>44056</v>
      </c>
      <c r="EN223" s="419">
        <v>70.000139410000003</v>
      </c>
      <c r="EO223" s="419"/>
      <c r="EP223" s="418">
        <v>44051</v>
      </c>
      <c r="EQ223" s="419">
        <v>72.183634159999997</v>
      </c>
      <c r="ER223" s="419"/>
      <c r="ES223" s="418">
        <v>44058</v>
      </c>
      <c r="ET223" s="419">
        <v>30.064824909999999</v>
      </c>
      <c r="EU223" s="9"/>
      <c r="EV223" s="9"/>
    </row>
    <row r="224" spans="2:152">
      <c r="B224" s="418">
        <v>44055</v>
      </c>
      <c r="C224" s="419">
        <v>57.846787820000003</v>
      </c>
      <c r="D224" s="419"/>
      <c r="E224" s="418">
        <v>44063</v>
      </c>
      <c r="F224" s="419">
        <v>52.910155469999999</v>
      </c>
      <c r="G224" s="419"/>
      <c r="H224" s="418">
        <v>44072</v>
      </c>
      <c r="I224" s="419">
        <v>58.316416590000003</v>
      </c>
      <c r="J224" s="419"/>
      <c r="K224" s="418">
        <v>44032</v>
      </c>
      <c r="L224" s="419">
        <v>77.005986699999994</v>
      </c>
      <c r="M224" s="419"/>
      <c r="N224" s="418">
        <v>44067</v>
      </c>
      <c r="O224" s="419">
        <v>74.8264456</v>
      </c>
      <c r="P224" s="419"/>
      <c r="Q224" s="418">
        <v>44055</v>
      </c>
      <c r="R224" s="419">
        <v>62.53767654</v>
      </c>
      <c r="S224" s="419"/>
      <c r="T224" s="418">
        <v>44072</v>
      </c>
      <c r="U224" s="419">
        <v>68.419156389999998</v>
      </c>
      <c r="V224" s="419"/>
      <c r="W224" s="418">
        <v>44035</v>
      </c>
      <c r="X224" s="419">
        <v>76.749855940000003</v>
      </c>
      <c r="Y224" s="419"/>
      <c r="Z224" s="418">
        <v>44034</v>
      </c>
      <c r="AA224" s="419">
        <v>65.749443299999996</v>
      </c>
      <c r="AB224" s="419"/>
      <c r="AC224" s="418">
        <v>44041</v>
      </c>
      <c r="AD224" s="419">
        <v>60.835614929999998</v>
      </c>
      <c r="AE224" s="419"/>
      <c r="AF224" s="418">
        <v>44034</v>
      </c>
      <c r="AG224" s="419">
        <v>73.967217480000002</v>
      </c>
      <c r="AH224" s="419"/>
      <c r="AI224" s="418">
        <v>44040</v>
      </c>
      <c r="AJ224" s="419">
        <v>51.118732889999997</v>
      </c>
      <c r="AK224" s="419"/>
      <c r="AL224" s="418">
        <v>44031</v>
      </c>
      <c r="AM224" s="419">
        <v>86.995578589999994</v>
      </c>
      <c r="AN224" s="419"/>
      <c r="AO224" s="418">
        <v>44035</v>
      </c>
      <c r="AP224" s="419">
        <v>66.676281169999996</v>
      </c>
      <c r="AQ224" s="419"/>
      <c r="AR224" s="418">
        <v>44040</v>
      </c>
      <c r="AS224" s="419">
        <v>54.068961539999997</v>
      </c>
      <c r="AT224" s="419"/>
      <c r="AU224" s="418">
        <v>44041</v>
      </c>
      <c r="AV224" s="419">
        <v>66.237044010000005</v>
      </c>
      <c r="AW224" s="419"/>
      <c r="AX224" s="418">
        <v>44039</v>
      </c>
      <c r="AY224" s="419">
        <v>56.791821820000003</v>
      </c>
      <c r="AZ224" s="419"/>
      <c r="BA224" s="418">
        <v>44039</v>
      </c>
      <c r="BB224" s="419">
        <v>60.621676350000001</v>
      </c>
      <c r="BC224" s="419"/>
      <c r="BD224" s="418">
        <v>44037</v>
      </c>
      <c r="BE224" s="419">
        <v>77.932980619999995</v>
      </c>
      <c r="BF224" s="419"/>
      <c r="BG224" s="418">
        <v>44036</v>
      </c>
      <c r="BH224" s="419">
        <v>76.721558180000002</v>
      </c>
      <c r="BI224" s="419"/>
      <c r="BJ224" s="418">
        <v>44032</v>
      </c>
      <c r="BK224" s="419">
        <v>71.53505869</v>
      </c>
      <c r="BL224" s="419"/>
      <c r="BM224" s="418">
        <v>44034</v>
      </c>
      <c r="BN224" s="419">
        <v>64.834120479999996</v>
      </c>
      <c r="BO224" s="419"/>
      <c r="BP224" s="418">
        <v>44040</v>
      </c>
      <c r="BQ224" s="419">
        <v>66.299301110000002</v>
      </c>
      <c r="BR224" s="419"/>
      <c r="BS224" s="418">
        <v>44039</v>
      </c>
      <c r="BT224" s="419">
        <v>56.626841489999997</v>
      </c>
      <c r="BU224" s="419"/>
      <c r="BV224" s="418">
        <v>44040</v>
      </c>
      <c r="BW224" s="419">
        <v>45.562355590000003</v>
      </c>
      <c r="BX224" s="419"/>
      <c r="BY224" s="418">
        <v>44057</v>
      </c>
      <c r="BZ224" s="419">
        <v>48.415648259999998</v>
      </c>
      <c r="CA224" s="419"/>
      <c r="CB224" s="418">
        <v>44061</v>
      </c>
      <c r="CC224" s="419">
        <v>63.780911320000001</v>
      </c>
      <c r="CD224" s="419"/>
      <c r="CE224" s="418">
        <v>44056</v>
      </c>
      <c r="CF224" s="419">
        <v>39.318653529999999</v>
      </c>
      <c r="CG224" s="419"/>
      <c r="CH224" s="418">
        <v>44059</v>
      </c>
      <c r="CI224" s="419">
        <v>45.328336999999998</v>
      </c>
      <c r="CJ224" s="419"/>
      <c r="CK224" s="418">
        <v>44056</v>
      </c>
      <c r="CL224" s="419">
        <v>66.462318949999997</v>
      </c>
      <c r="CM224" s="419"/>
      <c r="CN224" s="418">
        <v>44050</v>
      </c>
      <c r="CO224" s="419">
        <v>79.13814782</v>
      </c>
      <c r="CP224" s="419"/>
      <c r="CQ224" s="418">
        <v>44056</v>
      </c>
      <c r="CR224" s="419">
        <v>65.870690789999998</v>
      </c>
      <c r="CS224" s="419"/>
      <c r="CT224" s="418">
        <v>44057</v>
      </c>
      <c r="CU224" s="419">
        <v>60.097945600000003</v>
      </c>
      <c r="CV224" s="419"/>
      <c r="CW224" s="418">
        <v>44052</v>
      </c>
      <c r="CX224" s="419">
        <v>75.606973980000006</v>
      </c>
      <c r="CY224" s="419"/>
      <c r="CZ224" s="418">
        <v>44057</v>
      </c>
      <c r="DA224" s="419">
        <v>55.845251670000003</v>
      </c>
      <c r="DB224" s="419"/>
      <c r="DC224" s="418">
        <v>44059</v>
      </c>
      <c r="DD224" s="419">
        <v>49.626808109999999</v>
      </c>
      <c r="DE224" s="419"/>
      <c r="DF224" s="418">
        <v>44060</v>
      </c>
      <c r="DG224" s="419">
        <v>46.263889939999999</v>
      </c>
      <c r="DH224" s="419"/>
      <c r="DI224" s="418">
        <v>44054</v>
      </c>
      <c r="DJ224" s="419">
        <v>69.403348429999994</v>
      </c>
      <c r="DK224" s="419"/>
      <c r="DL224" s="418">
        <v>44057</v>
      </c>
      <c r="DM224" s="419">
        <v>70.662185429999994</v>
      </c>
      <c r="DN224" s="419"/>
      <c r="DO224" s="418">
        <v>44058</v>
      </c>
      <c r="DP224" s="419">
        <v>60.487598890000001</v>
      </c>
      <c r="DQ224" s="419"/>
      <c r="DR224" s="418">
        <v>44060</v>
      </c>
      <c r="DS224" s="419">
        <v>32.149736930000003</v>
      </c>
      <c r="DT224" s="419"/>
      <c r="DU224" s="418">
        <v>44061</v>
      </c>
      <c r="DV224" s="419">
        <v>50.312656099999998</v>
      </c>
      <c r="DW224" s="419"/>
      <c r="DX224" s="418">
        <v>44059</v>
      </c>
      <c r="DY224" s="419">
        <v>69.994123569999999</v>
      </c>
      <c r="DZ224" s="419"/>
      <c r="EA224" s="418">
        <v>44059</v>
      </c>
      <c r="EB224" s="419">
        <v>52.180281020000002</v>
      </c>
      <c r="EC224" s="419"/>
      <c r="ED224" s="418">
        <v>44058</v>
      </c>
      <c r="EE224" s="419">
        <v>74.638552680000004</v>
      </c>
      <c r="EF224" s="419"/>
      <c r="EG224" s="418">
        <v>44055</v>
      </c>
      <c r="EH224" s="419">
        <v>71.785504860000003</v>
      </c>
      <c r="EI224" s="419"/>
      <c r="EJ224" s="418">
        <v>44061</v>
      </c>
      <c r="EK224" s="419">
        <v>52.866229230000002</v>
      </c>
      <c r="EL224" s="419"/>
      <c r="EM224" s="418">
        <v>44057</v>
      </c>
      <c r="EN224" s="419">
        <v>69.575850869999996</v>
      </c>
      <c r="EO224" s="419"/>
      <c r="EP224" s="418">
        <v>44052</v>
      </c>
      <c r="EQ224" s="419">
        <v>71.768501209999997</v>
      </c>
      <c r="ER224" s="419"/>
      <c r="ES224" s="418">
        <v>44059</v>
      </c>
      <c r="ET224" s="419">
        <v>29.53991181</v>
      </c>
      <c r="EU224" s="9"/>
      <c r="EV224" s="9"/>
    </row>
    <row r="225" spans="2:152">
      <c r="B225" s="418">
        <v>44056</v>
      </c>
      <c r="C225" s="419">
        <v>57.391083449999996</v>
      </c>
      <c r="D225" s="419"/>
      <c r="E225" s="418">
        <v>44064</v>
      </c>
      <c r="F225" s="419">
        <v>53.394529390000002</v>
      </c>
      <c r="G225" s="419"/>
      <c r="H225" s="418">
        <v>44073</v>
      </c>
      <c r="I225" s="419">
        <v>58.598783650000001</v>
      </c>
      <c r="J225" s="419"/>
      <c r="K225" s="418">
        <v>44033</v>
      </c>
      <c r="L225" s="419">
        <v>77.227937920000002</v>
      </c>
      <c r="M225" s="419"/>
      <c r="N225" s="418">
        <v>44068</v>
      </c>
      <c r="O225" s="419">
        <v>75.199129529999993</v>
      </c>
      <c r="P225" s="419"/>
      <c r="Q225" s="418">
        <v>44056</v>
      </c>
      <c r="R225" s="419">
        <v>63.860985909999997</v>
      </c>
      <c r="S225" s="419"/>
      <c r="T225" s="418">
        <v>44073</v>
      </c>
      <c r="U225" s="419">
        <v>68.41804913</v>
      </c>
      <c r="V225" s="419"/>
      <c r="W225" s="418">
        <v>44036</v>
      </c>
      <c r="X225" s="419">
        <v>77.019040259999997</v>
      </c>
      <c r="Y225" s="419"/>
      <c r="Z225" s="418">
        <v>44035</v>
      </c>
      <c r="AA225" s="419">
        <v>66.259404880000005</v>
      </c>
      <c r="AB225" s="419"/>
      <c r="AC225" s="418">
        <v>44041</v>
      </c>
      <c r="AD225" s="419">
        <v>61.37288865</v>
      </c>
      <c r="AE225" s="419"/>
      <c r="AF225" s="418">
        <v>44035</v>
      </c>
      <c r="AG225" s="419">
        <v>74.122399729999998</v>
      </c>
      <c r="AH225" s="419"/>
      <c r="AI225" s="418">
        <v>44041</v>
      </c>
      <c r="AJ225" s="419">
        <v>51.31182819</v>
      </c>
      <c r="AK225" s="419"/>
      <c r="AL225" s="418">
        <v>44032</v>
      </c>
      <c r="AM225" s="419">
        <v>87.076624229999993</v>
      </c>
      <c r="AN225" s="419"/>
      <c r="AO225" s="418">
        <v>44036</v>
      </c>
      <c r="AP225" s="419">
        <v>66.983459280000005</v>
      </c>
      <c r="AQ225" s="419"/>
      <c r="AR225" s="418">
        <v>44041</v>
      </c>
      <c r="AS225" s="419">
        <v>53.91526923</v>
      </c>
      <c r="AT225" s="419"/>
      <c r="AU225" s="418">
        <v>44042</v>
      </c>
      <c r="AV225" s="419">
        <v>65.467246020000005</v>
      </c>
      <c r="AW225" s="419"/>
      <c r="AX225" s="418">
        <v>44040</v>
      </c>
      <c r="AY225" s="419">
        <v>56.713840740000002</v>
      </c>
      <c r="AZ225" s="419"/>
      <c r="BA225" s="418">
        <v>44040</v>
      </c>
      <c r="BB225" s="419">
        <v>60.621676350000001</v>
      </c>
      <c r="BC225" s="419"/>
      <c r="BD225" s="418">
        <v>44038</v>
      </c>
      <c r="BE225" s="419">
        <v>77.701377620000002</v>
      </c>
      <c r="BF225" s="419"/>
      <c r="BG225" s="418">
        <v>44037</v>
      </c>
      <c r="BH225" s="419">
        <v>77.068388189999993</v>
      </c>
      <c r="BI225" s="419"/>
      <c r="BJ225" s="418">
        <v>44033</v>
      </c>
      <c r="BK225" s="419">
        <v>71.457273470000004</v>
      </c>
      <c r="BL225" s="419"/>
      <c r="BM225" s="418">
        <v>44035</v>
      </c>
      <c r="BN225" s="419">
        <v>65.219277109999993</v>
      </c>
      <c r="BO225" s="419"/>
      <c r="BP225" s="418">
        <v>44041</v>
      </c>
      <c r="BQ225" s="419">
        <v>66.259333490000003</v>
      </c>
      <c r="BR225" s="419"/>
      <c r="BS225" s="418">
        <v>44040</v>
      </c>
      <c r="BT225" s="419">
        <v>56.283430289999998</v>
      </c>
      <c r="BU225" s="419"/>
      <c r="BV225" s="418">
        <v>44041</v>
      </c>
      <c r="BW225" s="419">
        <v>46.178193980000003</v>
      </c>
      <c r="BX225" s="419"/>
      <c r="BY225" s="418">
        <v>44058</v>
      </c>
      <c r="BZ225" s="419">
        <v>47.611164299999999</v>
      </c>
      <c r="CA225" s="419"/>
      <c r="CB225" s="418">
        <v>44062</v>
      </c>
      <c r="CC225" s="419">
        <v>63.640682249999998</v>
      </c>
      <c r="CD225" s="419"/>
      <c r="CE225" s="418">
        <v>44057</v>
      </c>
      <c r="CF225" s="419">
        <v>38.735570019999997</v>
      </c>
      <c r="CG225" s="419"/>
      <c r="CH225" s="418">
        <v>44060</v>
      </c>
      <c r="CI225" s="419">
        <v>44.995784260000001</v>
      </c>
      <c r="CJ225" s="419"/>
      <c r="CK225" s="418">
        <v>44057</v>
      </c>
      <c r="CL225" s="419">
        <v>65.822435549999994</v>
      </c>
      <c r="CM225" s="419"/>
      <c r="CN225" s="418">
        <v>44051</v>
      </c>
      <c r="CO225" s="419">
        <v>78.833741099999997</v>
      </c>
      <c r="CP225" s="419"/>
      <c r="CQ225" s="418">
        <v>44057</v>
      </c>
      <c r="CR225" s="419">
        <v>65.175547699999996</v>
      </c>
      <c r="CS225" s="419"/>
      <c r="CT225" s="418">
        <v>44059</v>
      </c>
      <c r="CU225" s="419">
        <v>59.490297859999998</v>
      </c>
      <c r="CV225" s="419"/>
      <c r="CW225" s="418">
        <v>44053</v>
      </c>
      <c r="CX225" s="419">
        <v>74.579311720000007</v>
      </c>
      <c r="CY225" s="419"/>
      <c r="CZ225" s="418">
        <v>44058</v>
      </c>
      <c r="DA225" s="419">
        <v>55.485880539999997</v>
      </c>
      <c r="DB225" s="419"/>
      <c r="DC225" s="418">
        <v>44060</v>
      </c>
      <c r="DD225" s="419">
        <v>49.23799949</v>
      </c>
      <c r="DE225" s="419"/>
      <c r="DF225" s="418">
        <v>44061</v>
      </c>
      <c r="DG225" s="419">
        <v>45.681922649999997</v>
      </c>
      <c r="DH225" s="419"/>
      <c r="DI225" s="418">
        <v>44055</v>
      </c>
      <c r="DJ225" s="419">
        <v>68.2676692</v>
      </c>
      <c r="DK225" s="419"/>
      <c r="DL225" s="418">
        <v>44058</v>
      </c>
      <c r="DM225" s="419">
        <v>70.135936939999993</v>
      </c>
      <c r="DN225" s="419"/>
      <c r="DO225" s="418">
        <v>44059</v>
      </c>
      <c r="DP225" s="419">
        <v>60.071274670000001</v>
      </c>
      <c r="DQ225" s="419"/>
      <c r="DR225" s="418">
        <v>44061</v>
      </c>
      <c r="DS225" s="419">
        <v>32.065804989999997</v>
      </c>
      <c r="DT225" s="419"/>
      <c r="DU225" s="418">
        <v>44062</v>
      </c>
      <c r="DV225" s="419">
        <v>50.425768519999998</v>
      </c>
      <c r="DW225" s="419"/>
      <c r="DX225" s="418">
        <v>44060</v>
      </c>
      <c r="DY225" s="419">
        <v>69.644709469999995</v>
      </c>
      <c r="DZ225" s="419"/>
      <c r="EA225" s="418">
        <v>44060</v>
      </c>
      <c r="EB225" s="419">
        <v>51.68535473</v>
      </c>
      <c r="EC225" s="419"/>
      <c r="ED225" s="418">
        <v>44059</v>
      </c>
      <c r="EE225" s="419">
        <v>74.139961799999995</v>
      </c>
      <c r="EF225" s="419"/>
      <c r="EG225" s="418">
        <v>44056</v>
      </c>
      <c r="EH225" s="419">
        <v>71.314613469999998</v>
      </c>
      <c r="EI225" s="419"/>
      <c r="EJ225" s="418">
        <v>44062</v>
      </c>
      <c r="EK225" s="419">
        <v>53.088413299999999</v>
      </c>
      <c r="EL225" s="419"/>
      <c r="EM225" s="418">
        <v>44058</v>
      </c>
      <c r="EN225" s="419">
        <v>69.101646029999998</v>
      </c>
      <c r="EO225" s="419"/>
      <c r="EP225" s="418">
        <v>44053</v>
      </c>
      <c r="EQ225" s="419">
        <v>71.408609060000003</v>
      </c>
      <c r="ER225" s="419"/>
      <c r="ES225" s="418">
        <v>44060</v>
      </c>
      <c r="ET225" s="419">
        <v>29.042553460000001</v>
      </c>
      <c r="EU225" s="9"/>
      <c r="EV225" s="9"/>
    </row>
    <row r="226" spans="2:152">
      <c r="B226" s="418">
        <v>44057</v>
      </c>
      <c r="C226" s="419">
        <v>56.952051189999999</v>
      </c>
      <c r="D226" s="419"/>
      <c r="E226" s="418">
        <v>44065</v>
      </c>
      <c r="F226" s="419">
        <v>53.948933279999999</v>
      </c>
      <c r="G226" s="419"/>
      <c r="H226" s="418">
        <v>44074</v>
      </c>
      <c r="I226" s="419">
        <v>58.994097529999998</v>
      </c>
      <c r="J226" s="419"/>
      <c r="K226" s="418">
        <v>44034</v>
      </c>
      <c r="L226" s="419">
        <v>77.414578710000001</v>
      </c>
      <c r="M226" s="419"/>
      <c r="N226" s="418">
        <v>44069</v>
      </c>
      <c r="O226" s="419">
        <v>75.488994820000002</v>
      </c>
      <c r="P226" s="419"/>
      <c r="Q226" s="418">
        <v>44057</v>
      </c>
      <c r="R226" s="419">
        <v>64.975351700000004</v>
      </c>
      <c r="S226" s="419"/>
      <c r="T226" s="418">
        <v>44074</v>
      </c>
      <c r="U226" s="419">
        <v>68.478461050000007</v>
      </c>
      <c r="V226" s="419"/>
      <c r="W226" s="418">
        <v>44037</v>
      </c>
      <c r="X226" s="419">
        <v>77.326806550000001</v>
      </c>
      <c r="Y226" s="419"/>
      <c r="Z226" s="418">
        <v>44036</v>
      </c>
      <c r="AA226" s="419">
        <v>66.878643949999997</v>
      </c>
      <c r="AB226" s="419"/>
      <c r="AC226" s="418">
        <v>44042</v>
      </c>
      <c r="AD226" s="419">
        <v>61.833104509999998</v>
      </c>
      <c r="AE226" s="419"/>
      <c r="AF226" s="418">
        <v>44036</v>
      </c>
      <c r="AG226" s="419">
        <v>74.316110899999998</v>
      </c>
      <c r="AH226" s="419"/>
      <c r="AI226" s="418">
        <v>44042</v>
      </c>
      <c r="AJ226" s="419">
        <v>51.389066309999997</v>
      </c>
      <c r="AK226" s="419"/>
      <c r="AL226" s="418">
        <v>44033</v>
      </c>
      <c r="AM226" s="419">
        <v>87.076624229999993</v>
      </c>
      <c r="AN226" s="419"/>
      <c r="AO226" s="418">
        <v>44037</v>
      </c>
      <c r="AP226" s="419">
        <v>67.175167700000003</v>
      </c>
      <c r="AQ226" s="419"/>
      <c r="AR226" s="418">
        <v>44042</v>
      </c>
      <c r="AS226" s="419">
        <v>53.723153850000003</v>
      </c>
      <c r="AT226" s="419"/>
      <c r="AU226" s="418">
        <v>44043</v>
      </c>
      <c r="AV226" s="419">
        <v>64.851407629999997</v>
      </c>
      <c r="AW226" s="419"/>
      <c r="AX226" s="418">
        <v>44041</v>
      </c>
      <c r="AY226" s="419">
        <v>56.597240669999998</v>
      </c>
      <c r="AZ226" s="419"/>
      <c r="BA226" s="418">
        <v>44040</v>
      </c>
      <c r="BB226" s="419">
        <v>60.621676350000001</v>
      </c>
      <c r="BC226" s="419"/>
      <c r="BD226" s="418">
        <v>44039</v>
      </c>
      <c r="BE226" s="419">
        <v>77.392928470000001</v>
      </c>
      <c r="BF226" s="419"/>
      <c r="BG226" s="418">
        <v>44038</v>
      </c>
      <c r="BH226" s="419">
        <v>77.453837340000007</v>
      </c>
      <c r="BI226" s="419"/>
      <c r="BJ226" s="418">
        <v>44033</v>
      </c>
      <c r="BK226" s="419">
        <v>71.302589479999995</v>
      </c>
      <c r="BL226" s="419"/>
      <c r="BM226" s="418">
        <v>44036</v>
      </c>
      <c r="BN226" s="419">
        <v>65.642949400000006</v>
      </c>
      <c r="BO226" s="419"/>
      <c r="BP226" s="418">
        <v>44042</v>
      </c>
      <c r="BQ226" s="419">
        <v>66.103896180000007</v>
      </c>
      <c r="BR226" s="419"/>
      <c r="BS226" s="418">
        <v>44041</v>
      </c>
      <c r="BT226" s="419">
        <v>56.016742290000003</v>
      </c>
      <c r="BU226" s="419"/>
      <c r="BV226" s="418">
        <v>44042</v>
      </c>
      <c r="BW226" s="419">
        <v>46.947991969999997</v>
      </c>
      <c r="BX226" s="419"/>
      <c r="BY226" s="418">
        <v>44059</v>
      </c>
      <c r="BZ226" s="419">
        <v>46.889902810000002</v>
      </c>
      <c r="CA226" s="419"/>
      <c r="CB226" s="418">
        <v>44063</v>
      </c>
      <c r="CC226" s="419">
        <v>63.500453180000001</v>
      </c>
      <c r="CD226" s="419"/>
      <c r="CE226" s="418">
        <v>44058</v>
      </c>
      <c r="CF226" s="419">
        <v>38.374931850000003</v>
      </c>
      <c r="CG226" s="419"/>
      <c r="CH226" s="418">
        <v>44061</v>
      </c>
      <c r="CI226" s="419">
        <v>44.774082440000001</v>
      </c>
      <c r="CJ226" s="419"/>
      <c r="CK226" s="418">
        <v>44058</v>
      </c>
      <c r="CL226" s="419">
        <v>65.237977610000002</v>
      </c>
      <c r="CM226" s="419"/>
      <c r="CN226" s="418">
        <v>44052</v>
      </c>
      <c r="CO226" s="419">
        <v>78.612539699999999</v>
      </c>
      <c r="CP226" s="419"/>
      <c r="CQ226" s="418">
        <v>44058</v>
      </c>
      <c r="CR226" s="419">
        <v>64.536016059999994</v>
      </c>
      <c r="CS226" s="419"/>
      <c r="CT226" s="418">
        <v>44060</v>
      </c>
      <c r="CU226" s="419">
        <v>58.965511169999999</v>
      </c>
      <c r="CV226" s="419"/>
      <c r="CW226" s="418">
        <v>44054</v>
      </c>
      <c r="CX226" s="419">
        <v>73.579424119999999</v>
      </c>
      <c r="CY226" s="419"/>
      <c r="CZ226" s="418">
        <v>44059</v>
      </c>
      <c r="DA226" s="419">
        <v>55.01572041</v>
      </c>
      <c r="DB226" s="419"/>
      <c r="DC226" s="418">
        <v>44061</v>
      </c>
      <c r="DD226" s="419">
        <v>48.821478190000001</v>
      </c>
      <c r="DE226" s="419"/>
      <c r="DF226" s="418">
        <v>44062</v>
      </c>
      <c r="DG226" s="419">
        <v>45.321657190000003</v>
      </c>
      <c r="DH226" s="419"/>
      <c r="DI226" s="418">
        <v>44056</v>
      </c>
      <c r="DJ226" s="419">
        <v>67.131989970000006</v>
      </c>
      <c r="DK226" s="419"/>
      <c r="DL226" s="418">
        <v>44059</v>
      </c>
      <c r="DM226" s="419">
        <v>69.581991160000001</v>
      </c>
      <c r="DN226" s="419"/>
      <c r="DO226" s="418">
        <v>44060</v>
      </c>
      <c r="DP226" s="419">
        <v>59.710349440000002</v>
      </c>
      <c r="DQ226" s="419"/>
      <c r="DR226" s="418">
        <v>44062</v>
      </c>
      <c r="DS226" s="419">
        <v>32.092671209999999</v>
      </c>
      <c r="DT226" s="419"/>
      <c r="DU226" s="418">
        <v>44063</v>
      </c>
      <c r="DV226" s="419">
        <v>50.928907629999998</v>
      </c>
      <c r="DW226" s="419"/>
      <c r="DX226" s="418">
        <v>44061</v>
      </c>
      <c r="DY226" s="419">
        <v>69.370169829999995</v>
      </c>
      <c r="DZ226" s="419"/>
      <c r="EA226" s="418">
        <v>44061</v>
      </c>
      <c r="EB226" s="419">
        <v>51.38322007</v>
      </c>
      <c r="EC226" s="419"/>
      <c r="ED226" s="418">
        <v>44060</v>
      </c>
      <c r="EE226" s="419">
        <v>73.502873449999996</v>
      </c>
      <c r="EF226" s="419"/>
      <c r="EG226" s="418">
        <v>44057</v>
      </c>
      <c r="EH226" s="419">
        <v>70.788323099999999</v>
      </c>
      <c r="EI226" s="419"/>
      <c r="EJ226" s="418">
        <v>44063</v>
      </c>
      <c r="EK226" s="419">
        <v>53.476714999999999</v>
      </c>
      <c r="EL226" s="419"/>
      <c r="EM226" s="418">
        <v>44059</v>
      </c>
      <c r="EN226" s="419">
        <v>68.702315639999995</v>
      </c>
      <c r="EO226" s="419"/>
      <c r="EP226" s="418">
        <v>44054</v>
      </c>
      <c r="EQ226" s="419">
        <v>71.103957710000003</v>
      </c>
      <c r="ER226" s="419"/>
      <c r="ES226" s="418">
        <v>44061</v>
      </c>
      <c r="ET226" s="419">
        <v>28.79318782</v>
      </c>
      <c r="EU226" s="9"/>
      <c r="EV226" s="9"/>
    </row>
    <row r="227" spans="2:152">
      <c r="B227" s="418">
        <v>44058</v>
      </c>
      <c r="C227" s="419">
        <v>56.546363149999998</v>
      </c>
      <c r="D227" s="419"/>
      <c r="E227" s="418">
        <v>44066</v>
      </c>
      <c r="F227" s="419">
        <v>54.474158009999996</v>
      </c>
      <c r="G227" s="419"/>
      <c r="H227" s="418">
        <v>44075</v>
      </c>
      <c r="I227" s="419">
        <v>59.201166700000002</v>
      </c>
      <c r="J227" s="419"/>
      <c r="K227" s="418">
        <v>44035</v>
      </c>
      <c r="L227" s="419">
        <v>77.611308199999996</v>
      </c>
      <c r="M227" s="419"/>
      <c r="N227" s="418">
        <v>44070</v>
      </c>
      <c r="O227" s="419">
        <v>75.654632120000002</v>
      </c>
      <c r="P227" s="419"/>
      <c r="Q227" s="418">
        <v>44058</v>
      </c>
      <c r="R227" s="419">
        <v>65.933009799999994</v>
      </c>
      <c r="S227" s="419"/>
      <c r="T227" s="418">
        <v>44076</v>
      </c>
      <c r="U227" s="419">
        <v>68.631151729999999</v>
      </c>
      <c r="V227" s="419"/>
      <c r="W227" s="418">
        <v>44038</v>
      </c>
      <c r="X227" s="419">
        <v>77.67315481</v>
      </c>
      <c r="Y227" s="419"/>
      <c r="Z227" s="418">
        <v>44037</v>
      </c>
      <c r="AA227" s="419">
        <v>67.461457190000004</v>
      </c>
      <c r="AB227" s="419"/>
      <c r="AC227" s="418">
        <v>44043</v>
      </c>
      <c r="AD227" s="419">
        <v>62.293320370000004</v>
      </c>
      <c r="AE227" s="419"/>
      <c r="AF227" s="418">
        <v>44037</v>
      </c>
      <c r="AG227" s="419">
        <v>74.432764219999996</v>
      </c>
      <c r="AH227" s="419"/>
      <c r="AI227" s="418">
        <v>44043</v>
      </c>
      <c r="AJ227" s="419">
        <v>51.389066309999997</v>
      </c>
      <c r="AK227" s="419"/>
      <c r="AL227" s="418">
        <v>44034</v>
      </c>
      <c r="AM227" s="419">
        <v>86.941548170000004</v>
      </c>
      <c r="AN227" s="419"/>
      <c r="AO227" s="418">
        <v>44038</v>
      </c>
      <c r="AP227" s="419">
        <v>67.289896319999997</v>
      </c>
      <c r="AQ227" s="419"/>
      <c r="AR227" s="418">
        <v>44043</v>
      </c>
      <c r="AS227" s="419">
        <v>53.415769230000002</v>
      </c>
      <c r="AT227" s="419"/>
      <c r="AU227" s="418">
        <v>44044</v>
      </c>
      <c r="AV227" s="419">
        <v>64.389528830000003</v>
      </c>
      <c r="AW227" s="419"/>
      <c r="AX227" s="418">
        <v>44042</v>
      </c>
      <c r="AY227" s="419">
        <v>56.364783660000001</v>
      </c>
      <c r="AZ227" s="419"/>
      <c r="BA227" s="418">
        <v>44041</v>
      </c>
      <c r="BB227" s="419">
        <v>60.466921159999998</v>
      </c>
      <c r="BC227" s="419"/>
      <c r="BD227" s="418">
        <v>44040</v>
      </c>
      <c r="BE227" s="419">
        <v>77.08447932</v>
      </c>
      <c r="BF227" s="419"/>
      <c r="BG227" s="418">
        <v>44039</v>
      </c>
      <c r="BH227" s="419">
        <v>77.762048219999997</v>
      </c>
      <c r="BI227" s="419"/>
      <c r="BJ227" s="418">
        <v>44034</v>
      </c>
      <c r="BK227" s="419">
        <v>71.147905480000006</v>
      </c>
      <c r="BL227" s="419"/>
      <c r="BM227" s="418">
        <v>44037</v>
      </c>
      <c r="BN227" s="419">
        <v>66.028106019999996</v>
      </c>
      <c r="BO227" s="419"/>
      <c r="BP227" s="418">
        <v>44043</v>
      </c>
      <c r="BQ227" s="419">
        <v>65.90996896</v>
      </c>
      <c r="BR227" s="419"/>
      <c r="BS227" s="418">
        <v>44042</v>
      </c>
      <c r="BT227" s="419">
        <v>55.673331089999998</v>
      </c>
      <c r="BU227" s="419"/>
      <c r="BV227" s="418">
        <v>44043</v>
      </c>
      <c r="BW227" s="419">
        <v>47.563830369999998</v>
      </c>
      <c r="BX227" s="419"/>
      <c r="BY227" s="418">
        <v>44060</v>
      </c>
      <c r="BZ227" s="419">
        <v>46.30734545</v>
      </c>
      <c r="CA227" s="419"/>
      <c r="CB227" s="418">
        <v>44064</v>
      </c>
      <c r="CC227" s="419">
        <v>63.249373210000002</v>
      </c>
      <c r="CD227" s="419"/>
      <c r="CE227" s="418">
        <v>44059</v>
      </c>
      <c r="CF227" s="419">
        <v>38.042099350000001</v>
      </c>
      <c r="CG227" s="419"/>
      <c r="CH227" s="418">
        <v>44062</v>
      </c>
      <c r="CI227" s="419">
        <v>44.607806070000002</v>
      </c>
      <c r="CJ227" s="419"/>
      <c r="CK227" s="418">
        <v>44059</v>
      </c>
      <c r="CL227" s="419">
        <v>64.764370580000005</v>
      </c>
      <c r="CM227" s="419"/>
      <c r="CN227" s="418">
        <v>44053</v>
      </c>
      <c r="CO227" s="419">
        <v>78.446808509999997</v>
      </c>
      <c r="CP227" s="419"/>
      <c r="CQ227" s="418">
        <v>44059</v>
      </c>
      <c r="CR227" s="419">
        <v>63.952095870000001</v>
      </c>
      <c r="CS227" s="419"/>
      <c r="CT227" s="418">
        <v>44061</v>
      </c>
      <c r="CU227" s="419">
        <v>58.551205889999999</v>
      </c>
      <c r="CV227" s="419"/>
      <c r="CW227" s="418">
        <v>44055</v>
      </c>
      <c r="CX227" s="419">
        <v>72.635085829999994</v>
      </c>
      <c r="CY227" s="419"/>
      <c r="CZ227" s="418">
        <v>44060</v>
      </c>
      <c r="DA227" s="419">
        <v>54.51786302</v>
      </c>
      <c r="DB227" s="419"/>
      <c r="DC227" s="418">
        <v>44062</v>
      </c>
      <c r="DD227" s="419">
        <v>48.62665827</v>
      </c>
      <c r="DE227" s="419"/>
      <c r="DF227" s="418">
        <v>44063</v>
      </c>
      <c r="DG227" s="419">
        <v>44.98910446</v>
      </c>
      <c r="DH227" s="419"/>
      <c r="DI227" s="418">
        <v>44057</v>
      </c>
      <c r="DJ227" s="419">
        <v>66.134808210000003</v>
      </c>
      <c r="DK227" s="419"/>
      <c r="DL227" s="418">
        <v>44060</v>
      </c>
      <c r="DM227" s="419">
        <v>69.083439960000007</v>
      </c>
      <c r="DN227" s="419"/>
      <c r="DO227" s="418">
        <v>44061</v>
      </c>
      <c r="DP227" s="419">
        <v>59.349424210000002</v>
      </c>
      <c r="DQ227" s="419"/>
      <c r="DR227" s="418">
        <v>44063</v>
      </c>
      <c r="DS227" s="419">
        <v>32.258035139999997</v>
      </c>
      <c r="DT227" s="419"/>
      <c r="DU227" s="418">
        <v>44064</v>
      </c>
      <c r="DV227" s="419">
        <v>51.320610530000003</v>
      </c>
      <c r="DW227" s="419"/>
      <c r="DX227" s="418">
        <v>44062</v>
      </c>
      <c r="DY227" s="419">
        <v>69.070672040000005</v>
      </c>
      <c r="DZ227" s="419"/>
      <c r="EA227" s="418">
        <v>44062</v>
      </c>
      <c r="EB227" s="419">
        <v>51.163710389999999</v>
      </c>
      <c r="EC227" s="419"/>
      <c r="ED227" s="418">
        <v>44061</v>
      </c>
      <c r="EE227" s="419">
        <v>72.838085609999993</v>
      </c>
      <c r="EF227" s="419"/>
      <c r="EG227" s="418">
        <v>44058</v>
      </c>
      <c r="EH227" s="419">
        <v>70.262032719999993</v>
      </c>
      <c r="EI227" s="419"/>
      <c r="EJ227" s="418">
        <v>44064</v>
      </c>
      <c r="EK227" s="419">
        <v>54.114193139999998</v>
      </c>
      <c r="EL227" s="419"/>
      <c r="EM227" s="418">
        <v>44060</v>
      </c>
      <c r="EN227" s="419">
        <v>68.302985250000006</v>
      </c>
      <c r="EO227" s="419"/>
      <c r="EP227" s="418">
        <v>44055</v>
      </c>
      <c r="EQ227" s="419">
        <v>70.744065570000004</v>
      </c>
      <c r="ER227" s="419"/>
      <c r="ES227" s="418">
        <v>44062</v>
      </c>
      <c r="ET227" s="419">
        <v>28.516267429999999</v>
      </c>
      <c r="EU227" s="9"/>
      <c r="EV227" s="9"/>
    </row>
    <row r="228" spans="2:152">
      <c r="B228" s="418">
        <v>44059</v>
      </c>
      <c r="C228" s="419">
        <v>56.185134079999997</v>
      </c>
      <c r="D228" s="419"/>
      <c r="E228" s="418">
        <v>44067</v>
      </c>
      <c r="F228" s="419">
        <v>54.964367770000003</v>
      </c>
      <c r="G228" s="419"/>
      <c r="H228" s="418">
        <v>44076</v>
      </c>
      <c r="I228" s="419">
        <v>59.50863305</v>
      </c>
      <c r="J228" s="419"/>
      <c r="K228" s="418">
        <v>44036</v>
      </c>
      <c r="L228" s="419">
        <v>77.752549889999997</v>
      </c>
      <c r="M228" s="419"/>
      <c r="N228" s="418">
        <v>44071</v>
      </c>
      <c r="O228" s="419">
        <v>75.654632120000002</v>
      </c>
      <c r="P228" s="419"/>
      <c r="Q228" s="418">
        <v>44059</v>
      </c>
      <c r="R228" s="419">
        <v>66.716548239999995</v>
      </c>
      <c r="S228" s="419"/>
      <c r="T228" s="418">
        <v>44077</v>
      </c>
      <c r="U228" s="419">
        <v>68.845361589999996</v>
      </c>
      <c r="V228" s="419"/>
      <c r="W228" s="418">
        <v>44038</v>
      </c>
      <c r="X228" s="419">
        <v>78.019503069999999</v>
      </c>
      <c r="Y228" s="419"/>
      <c r="Z228" s="418">
        <v>44038</v>
      </c>
      <c r="AA228" s="419">
        <v>68.262825390000003</v>
      </c>
      <c r="AB228" s="419"/>
      <c r="AC228" s="418">
        <v>44044</v>
      </c>
      <c r="AD228" s="419">
        <v>62.79206516</v>
      </c>
      <c r="AE228" s="419"/>
      <c r="AF228" s="418">
        <v>44037</v>
      </c>
      <c r="AG228" s="419">
        <v>74.433830760000006</v>
      </c>
      <c r="AH228" s="419"/>
      <c r="AI228" s="418">
        <v>44044</v>
      </c>
      <c r="AJ228" s="419">
        <v>51.389066309999997</v>
      </c>
      <c r="AK228" s="419"/>
      <c r="AL228" s="418">
        <v>44035</v>
      </c>
      <c r="AM228" s="419">
        <v>86.671396060000006</v>
      </c>
      <c r="AN228" s="419"/>
      <c r="AO228" s="418">
        <v>44039</v>
      </c>
      <c r="AP228" s="419">
        <v>67.366135040000003</v>
      </c>
      <c r="AQ228" s="419"/>
      <c r="AR228" s="418">
        <v>44044</v>
      </c>
      <c r="AS228" s="419">
        <v>53.069961540000001</v>
      </c>
      <c r="AT228" s="419"/>
      <c r="AU228" s="418">
        <v>44045</v>
      </c>
      <c r="AV228" s="419">
        <v>64.004629829999999</v>
      </c>
      <c r="AW228" s="419"/>
      <c r="AX228" s="418">
        <v>44043</v>
      </c>
      <c r="AY228" s="419">
        <v>56.09370766</v>
      </c>
      <c r="AZ228" s="419"/>
      <c r="BA228" s="418">
        <v>44042</v>
      </c>
      <c r="BB228" s="419">
        <v>60.350854769999998</v>
      </c>
      <c r="BC228" s="419"/>
      <c r="BD228" s="418">
        <v>44041</v>
      </c>
      <c r="BE228" s="419">
        <v>76.776030169999999</v>
      </c>
      <c r="BF228" s="419"/>
      <c r="BG228" s="418">
        <v>44040</v>
      </c>
      <c r="BH228" s="419">
        <v>78.070259100000001</v>
      </c>
      <c r="BI228" s="419"/>
      <c r="BJ228" s="418">
        <v>44035</v>
      </c>
      <c r="BK228" s="419">
        <v>70.839423920000002</v>
      </c>
      <c r="BL228" s="419"/>
      <c r="BM228" s="418">
        <v>44038</v>
      </c>
      <c r="BN228" s="419">
        <v>66.490293980000004</v>
      </c>
      <c r="BO228" s="419"/>
      <c r="BP228" s="418">
        <v>44044</v>
      </c>
      <c r="BQ228" s="419">
        <v>65.523592249999993</v>
      </c>
      <c r="BR228" s="419"/>
      <c r="BS228" s="418">
        <v>44043</v>
      </c>
      <c r="BT228" s="419">
        <v>55.253196690000003</v>
      </c>
      <c r="BU228" s="419"/>
      <c r="BV228" s="418">
        <v>44043</v>
      </c>
      <c r="BW228" s="419">
        <v>48.179668759999998</v>
      </c>
      <c r="BX228" s="419"/>
      <c r="BY228" s="418">
        <v>44061</v>
      </c>
      <c r="BZ228" s="419">
        <v>45.835751399999999</v>
      </c>
      <c r="CA228" s="419"/>
      <c r="CB228" s="418">
        <v>44065</v>
      </c>
      <c r="CC228" s="419">
        <v>63.08143141</v>
      </c>
      <c r="CD228" s="419"/>
      <c r="CE228" s="418">
        <v>44060</v>
      </c>
      <c r="CF228" s="419">
        <v>37.848295180000001</v>
      </c>
      <c r="CG228" s="419"/>
      <c r="CH228" s="418">
        <v>44063</v>
      </c>
      <c r="CI228" s="419">
        <v>44.774082440000001</v>
      </c>
      <c r="CJ228" s="419"/>
      <c r="CK228" s="418">
        <v>44060</v>
      </c>
      <c r="CL228" s="419">
        <v>64.179912630000004</v>
      </c>
      <c r="CM228" s="419"/>
      <c r="CN228" s="418">
        <v>44054</v>
      </c>
      <c r="CO228" s="419">
        <v>78.25334221</v>
      </c>
      <c r="CP228" s="419"/>
      <c r="CQ228" s="418">
        <v>44060</v>
      </c>
      <c r="CR228" s="419">
        <v>63.590621470000002</v>
      </c>
      <c r="CS228" s="419"/>
      <c r="CT228" s="418">
        <v>44062</v>
      </c>
      <c r="CU228" s="419">
        <v>58.275002370000003</v>
      </c>
      <c r="CV228" s="419"/>
      <c r="CW228" s="418">
        <v>44056</v>
      </c>
      <c r="CX228" s="419">
        <v>71.690747540000004</v>
      </c>
      <c r="CY228" s="419"/>
      <c r="CZ228" s="418">
        <v>44061</v>
      </c>
      <c r="DA228" s="419">
        <v>54.241583650000003</v>
      </c>
      <c r="DB228" s="419"/>
      <c r="DC228" s="418">
        <v>44063</v>
      </c>
      <c r="DD228" s="419">
        <v>48.598114389999999</v>
      </c>
      <c r="DE228" s="419"/>
      <c r="DF228" s="418">
        <v>44064</v>
      </c>
      <c r="DG228" s="419">
        <v>44.76740264</v>
      </c>
      <c r="DH228" s="419"/>
      <c r="DI228" s="418">
        <v>44058</v>
      </c>
      <c r="DJ228" s="419">
        <v>65.165325940000002</v>
      </c>
      <c r="DK228" s="419"/>
      <c r="DL228" s="418">
        <v>44061</v>
      </c>
      <c r="DM228" s="419">
        <v>68.584888759999998</v>
      </c>
      <c r="DN228" s="419"/>
      <c r="DO228" s="418">
        <v>44062</v>
      </c>
      <c r="DP228" s="419">
        <v>59.043897960000002</v>
      </c>
      <c r="DQ228" s="419"/>
      <c r="DR228" s="418">
        <v>44064</v>
      </c>
      <c r="DS228" s="419">
        <v>32.506497690000003</v>
      </c>
      <c r="DT228" s="419"/>
      <c r="DU228" s="418">
        <v>44065</v>
      </c>
      <c r="DV228" s="419">
        <v>51.712313440000003</v>
      </c>
      <c r="DW228" s="419"/>
      <c r="DX228" s="418">
        <v>44063</v>
      </c>
      <c r="DY228" s="419">
        <v>68.945881290000003</v>
      </c>
      <c r="DZ228" s="419"/>
      <c r="EA228" s="418">
        <v>44063</v>
      </c>
      <c r="EB228" s="419">
        <v>50.971742370000001</v>
      </c>
      <c r="EC228" s="419"/>
      <c r="ED228" s="418">
        <v>44062</v>
      </c>
      <c r="EE228" s="419">
        <v>71.81320436</v>
      </c>
      <c r="EF228" s="419"/>
      <c r="EG228" s="418">
        <v>44059</v>
      </c>
      <c r="EH228" s="419">
        <v>69.791141339999996</v>
      </c>
      <c r="EI228" s="419"/>
      <c r="EJ228" s="418">
        <v>44065</v>
      </c>
      <c r="EK228" s="419">
        <v>55.000847720000003</v>
      </c>
      <c r="EL228" s="419"/>
      <c r="EM228" s="418">
        <v>44061</v>
      </c>
      <c r="EN228" s="419">
        <v>68.028445610000006</v>
      </c>
      <c r="EO228" s="419"/>
      <c r="EP228" s="418">
        <v>44056</v>
      </c>
      <c r="EQ228" s="419">
        <v>70.41179382</v>
      </c>
      <c r="ER228" s="419"/>
      <c r="ES228" s="418">
        <v>44063</v>
      </c>
      <c r="ET228" s="419">
        <v>28.294456539999999</v>
      </c>
      <c r="EU228" s="9"/>
      <c r="EV228" s="9"/>
    </row>
    <row r="229" spans="2:152">
      <c r="B229" s="418">
        <v>44060</v>
      </c>
      <c r="C229" s="419">
        <v>55.912822929999997</v>
      </c>
      <c r="D229" s="419"/>
      <c r="E229" s="418">
        <v>44068</v>
      </c>
      <c r="F229" s="419">
        <v>55.349532570000001</v>
      </c>
      <c r="G229" s="419"/>
      <c r="H229" s="418">
        <v>44078</v>
      </c>
      <c r="I229" s="419">
        <v>59.8518659</v>
      </c>
      <c r="J229" s="419"/>
      <c r="K229" s="418">
        <v>44037</v>
      </c>
      <c r="L229" s="419">
        <v>77.944235030000002</v>
      </c>
      <c r="M229" s="419"/>
      <c r="N229" s="418">
        <v>44072</v>
      </c>
      <c r="O229" s="419">
        <v>75.406176169999995</v>
      </c>
      <c r="P229" s="419"/>
      <c r="Q229" s="418">
        <v>44060</v>
      </c>
      <c r="R229" s="419">
        <v>67.282437119999997</v>
      </c>
      <c r="S229" s="419"/>
      <c r="T229" s="418">
        <v>44078</v>
      </c>
      <c r="U229" s="419">
        <v>69.121090620000004</v>
      </c>
      <c r="V229" s="419"/>
      <c r="W229" s="418">
        <v>44039</v>
      </c>
      <c r="X229" s="419">
        <v>78.327269349999995</v>
      </c>
      <c r="Y229" s="419"/>
      <c r="Z229" s="418">
        <v>44039</v>
      </c>
      <c r="AA229" s="419">
        <v>68.991341939999998</v>
      </c>
      <c r="AB229" s="419"/>
      <c r="AC229" s="418">
        <v>44045</v>
      </c>
      <c r="AD229" s="419">
        <v>63.21375209</v>
      </c>
      <c r="AE229" s="419"/>
      <c r="AF229" s="418">
        <v>44038</v>
      </c>
      <c r="AG229" s="419">
        <v>74.434897309999997</v>
      </c>
      <c r="AH229" s="419"/>
      <c r="AI229" s="418">
        <v>44045</v>
      </c>
      <c r="AJ229" s="419">
        <v>51.31182819</v>
      </c>
      <c r="AK229" s="419"/>
      <c r="AL229" s="418">
        <v>44036</v>
      </c>
      <c r="AM229" s="419">
        <v>86.293183099999993</v>
      </c>
      <c r="AN229" s="419"/>
      <c r="AO229" s="418">
        <v>44039</v>
      </c>
      <c r="AP229" s="419">
        <v>67.403883859999993</v>
      </c>
      <c r="AQ229" s="419"/>
      <c r="AR229" s="418">
        <v>44045</v>
      </c>
      <c r="AS229" s="419">
        <v>52.608884619999998</v>
      </c>
      <c r="AT229" s="419"/>
      <c r="AU229" s="418">
        <v>44046</v>
      </c>
      <c r="AV229" s="419">
        <v>63.658220739999997</v>
      </c>
      <c r="AW229" s="419"/>
      <c r="AX229" s="418">
        <v>44044</v>
      </c>
      <c r="AY229" s="419">
        <v>55.745393700000001</v>
      </c>
      <c r="AZ229" s="419"/>
      <c r="BA229" s="418">
        <v>44043</v>
      </c>
      <c r="BB229" s="419">
        <v>60.196099590000003</v>
      </c>
      <c r="BC229" s="419"/>
      <c r="BD229" s="418">
        <v>44042</v>
      </c>
      <c r="BE229" s="419">
        <v>76.467581019999997</v>
      </c>
      <c r="BF229" s="419"/>
      <c r="BG229" s="418">
        <v>44041</v>
      </c>
      <c r="BH229" s="419">
        <v>78.417089110000006</v>
      </c>
      <c r="BI229" s="419"/>
      <c r="BJ229" s="418">
        <v>44036</v>
      </c>
      <c r="BK229" s="419">
        <v>70.569391760000002</v>
      </c>
      <c r="BL229" s="419"/>
      <c r="BM229" s="418">
        <v>44038</v>
      </c>
      <c r="BN229" s="419">
        <v>66.913966270000003</v>
      </c>
      <c r="BO229" s="419"/>
      <c r="BP229" s="418">
        <v>44045</v>
      </c>
      <c r="BQ229" s="419">
        <v>65.175705429999994</v>
      </c>
      <c r="BR229" s="419"/>
      <c r="BS229" s="418">
        <v>44044</v>
      </c>
      <c r="BT229" s="419">
        <v>54.717977490000003</v>
      </c>
      <c r="BU229" s="419"/>
      <c r="BV229" s="418">
        <v>44044</v>
      </c>
      <c r="BW229" s="419">
        <v>48.718527360000003</v>
      </c>
      <c r="BX229" s="419"/>
      <c r="BY229" s="418">
        <v>44062</v>
      </c>
      <c r="BZ229" s="419">
        <v>45.475120660000002</v>
      </c>
      <c r="CA229" s="419"/>
      <c r="CB229" s="418">
        <v>44066</v>
      </c>
      <c r="CC229" s="419">
        <v>62.858064159999998</v>
      </c>
      <c r="CD229" s="419"/>
      <c r="CE229" s="418">
        <v>44061</v>
      </c>
      <c r="CF229" s="419">
        <v>37.765713679999998</v>
      </c>
      <c r="CG229" s="419"/>
      <c r="CH229" s="418">
        <v>44064</v>
      </c>
      <c r="CI229" s="419">
        <v>44.940358809999999</v>
      </c>
      <c r="CJ229" s="419"/>
      <c r="CK229" s="418">
        <v>44061</v>
      </c>
      <c r="CL229" s="419">
        <v>63.78944379</v>
      </c>
      <c r="CM229" s="419"/>
      <c r="CN229" s="418">
        <v>44055</v>
      </c>
      <c r="CO229" s="419">
        <v>78.170816340000002</v>
      </c>
      <c r="CP229" s="419"/>
      <c r="CQ229" s="418">
        <v>44061</v>
      </c>
      <c r="CR229" s="419">
        <v>63.256952779999999</v>
      </c>
      <c r="CS229" s="419"/>
      <c r="CT229" s="418">
        <v>44063</v>
      </c>
      <c r="CU229" s="419">
        <v>58.081659899999998</v>
      </c>
      <c r="CV229" s="419"/>
      <c r="CW229" s="418">
        <v>44057</v>
      </c>
      <c r="CX229" s="419">
        <v>70.774183899999997</v>
      </c>
      <c r="CY229" s="419"/>
      <c r="CZ229" s="418">
        <v>44062</v>
      </c>
      <c r="DA229" s="419">
        <v>54.159185020000002</v>
      </c>
      <c r="DB229" s="419"/>
      <c r="DC229" s="418">
        <v>44064</v>
      </c>
      <c r="DD229" s="419">
        <v>48.597283169999997</v>
      </c>
      <c r="DE229" s="419"/>
      <c r="DF229" s="418">
        <v>44065</v>
      </c>
      <c r="DG229" s="419">
        <v>44.684264450000001</v>
      </c>
      <c r="DH229" s="419"/>
      <c r="DI229" s="418">
        <v>44059</v>
      </c>
      <c r="DJ229" s="419">
        <v>64.43821423</v>
      </c>
      <c r="DK229" s="419"/>
      <c r="DL229" s="418">
        <v>44062</v>
      </c>
      <c r="DM229" s="419">
        <v>68.141732140000002</v>
      </c>
      <c r="DN229" s="419"/>
      <c r="DO229" s="418">
        <v>44063</v>
      </c>
      <c r="DP229" s="419">
        <v>58.76607121</v>
      </c>
      <c r="DQ229" s="419"/>
      <c r="DR229" s="418">
        <v>44065</v>
      </c>
      <c r="DS229" s="419">
        <v>32.810359320000003</v>
      </c>
      <c r="DT229" s="419"/>
      <c r="DU229" s="418">
        <v>44066</v>
      </c>
      <c r="DV229" s="419">
        <v>52.104016350000002</v>
      </c>
      <c r="DW229" s="419"/>
      <c r="DX229" s="418">
        <v>44064</v>
      </c>
      <c r="DY229" s="419">
        <v>68.82109054</v>
      </c>
      <c r="DZ229" s="419"/>
      <c r="EA229" s="418">
        <v>44064</v>
      </c>
      <c r="EB229" s="419">
        <v>50.97256599</v>
      </c>
      <c r="EC229" s="419"/>
      <c r="ED229" s="418">
        <v>44063</v>
      </c>
      <c r="EE229" s="419">
        <v>70.705224619999996</v>
      </c>
      <c r="EF229" s="419"/>
      <c r="EG229" s="418">
        <v>44060</v>
      </c>
      <c r="EH229" s="419">
        <v>69.375648940000005</v>
      </c>
      <c r="EI229" s="419"/>
      <c r="EJ229" s="418">
        <v>44066</v>
      </c>
      <c r="EK229" s="419">
        <v>55.465217269999997</v>
      </c>
      <c r="EL229" s="419"/>
      <c r="EM229" s="418">
        <v>44062</v>
      </c>
      <c r="EN229" s="419">
        <v>67.803822269999998</v>
      </c>
      <c r="EO229" s="419"/>
      <c r="EP229" s="418">
        <v>44057</v>
      </c>
      <c r="EQ229" s="419">
        <v>69.969040469999996</v>
      </c>
      <c r="ER229" s="419"/>
      <c r="ES229" s="418">
        <v>44064</v>
      </c>
      <c r="ET229" s="419">
        <v>28.182864630000001</v>
      </c>
      <c r="EU229" s="9"/>
      <c r="EV229" s="9"/>
    </row>
    <row r="230" spans="2:152">
      <c r="B230" s="418">
        <v>44061</v>
      </c>
      <c r="C230" s="419">
        <v>55.72387234</v>
      </c>
      <c r="D230" s="419"/>
      <c r="E230" s="418">
        <v>44069</v>
      </c>
      <c r="F230" s="419">
        <v>55.62965243</v>
      </c>
      <c r="G230" s="419"/>
      <c r="H230" s="418">
        <v>44079</v>
      </c>
      <c r="I230" s="419">
        <v>60.060817520000001</v>
      </c>
      <c r="J230" s="419"/>
      <c r="K230" s="418">
        <v>44037</v>
      </c>
      <c r="L230" s="419">
        <v>78.070343679999993</v>
      </c>
      <c r="M230" s="419"/>
      <c r="N230" s="418">
        <v>44073</v>
      </c>
      <c r="O230" s="419">
        <v>75.157720209999994</v>
      </c>
      <c r="P230" s="419"/>
      <c r="Q230" s="418">
        <v>44061</v>
      </c>
      <c r="R230" s="419">
        <v>67.587146509999997</v>
      </c>
      <c r="S230" s="419"/>
      <c r="T230" s="418">
        <v>44079</v>
      </c>
      <c r="U230" s="419">
        <v>69.42757924</v>
      </c>
      <c r="V230" s="419"/>
      <c r="W230" s="418">
        <v>44040</v>
      </c>
      <c r="X230" s="419">
        <v>78.673617609999994</v>
      </c>
      <c r="Y230" s="419"/>
      <c r="Z230" s="418">
        <v>44040</v>
      </c>
      <c r="AA230" s="419">
        <v>69.647006840000003</v>
      </c>
      <c r="AB230" s="419"/>
      <c r="AC230" s="418">
        <v>44046</v>
      </c>
      <c r="AD230" s="419">
        <v>63.51985225</v>
      </c>
      <c r="AE230" s="419"/>
      <c r="AF230" s="418">
        <v>44039</v>
      </c>
      <c r="AG230" s="419">
        <v>74.32037708</v>
      </c>
      <c r="AH230" s="419"/>
      <c r="AI230" s="418">
        <v>44046</v>
      </c>
      <c r="AJ230" s="419">
        <v>50.92563758</v>
      </c>
      <c r="AK230" s="419"/>
      <c r="AL230" s="418">
        <v>44036</v>
      </c>
      <c r="AM230" s="419">
        <v>85.833924510000003</v>
      </c>
      <c r="AN230" s="419"/>
      <c r="AO230" s="418">
        <v>44040</v>
      </c>
      <c r="AP230" s="419">
        <v>67.364652879999994</v>
      </c>
      <c r="AQ230" s="419"/>
      <c r="AR230" s="418">
        <v>44045</v>
      </c>
      <c r="AS230" s="419">
        <v>52.186230770000002</v>
      </c>
      <c r="AT230" s="419"/>
      <c r="AU230" s="418">
        <v>44047</v>
      </c>
      <c r="AV230" s="419">
        <v>63.42728134</v>
      </c>
      <c r="AW230" s="419"/>
      <c r="AX230" s="418">
        <v>44045</v>
      </c>
      <c r="AY230" s="419">
        <v>55.319841769999996</v>
      </c>
      <c r="AZ230" s="419"/>
      <c r="BA230" s="418">
        <v>44044</v>
      </c>
      <c r="BB230" s="419">
        <v>60.080033200000003</v>
      </c>
      <c r="BC230" s="419"/>
      <c r="BD230" s="418">
        <v>44043</v>
      </c>
      <c r="BE230" s="419">
        <v>76.159131869999996</v>
      </c>
      <c r="BF230" s="419"/>
      <c r="BG230" s="418">
        <v>44042</v>
      </c>
      <c r="BH230" s="419">
        <v>78.686680850000002</v>
      </c>
      <c r="BI230" s="419"/>
      <c r="BJ230" s="418">
        <v>44037</v>
      </c>
      <c r="BK230" s="419">
        <v>70.260910199999998</v>
      </c>
      <c r="BL230" s="419"/>
      <c r="BM230" s="418">
        <v>44039</v>
      </c>
      <c r="BN230" s="419">
        <v>67.299122890000007</v>
      </c>
      <c r="BO230" s="419"/>
      <c r="BP230" s="418">
        <v>44046</v>
      </c>
      <c r="BQ230" s="419">
        <v>64.712348919999997</v>
      </c>
      <c r="BR230" s="419"/>
      <c r="BS230" s="418">
        <v>44045</v>
      </c>
      <c r="BT230" s="419">
        <v>54.106035089999999</v>
      </c>
      <c r="BU230" s="419"/>
      <c r="BV230" s="418">
        <v>44045</v>
      </c>
      <c r="BW230" s="419">
        <v>49.218896049999998</v>
      </c>
      <c r="BX230" s="419"/>
      <c r="BY230" s="418">
        <v>44063</v>
      </c>
      <c r="BZ230" s="419">
        <v>45.308675700000002</v>
      </c>
      <c r="CA230" s="419"/>
      <c r="CB230" s="418">
        <v>44067</v>
      </c>
      <c r="CC230" s="419">
        <v>62.634696910000002</v>
      </c>
      <c r="CD230" s="419"/>
      <c r="CE230" s="418">
        <v>44062</v>
      </c>
      <c r="CF230" s="419">
        <v>37.96118886</v>
      </c>
      <c r="CG230" s="419"/>
      <c r="CH230" s="418">
        <v>44065</v>
      </c>
      <c r="CI230" s="419">
        <v>45.21748608</v>
      </c>
      <c r="CJ230" s="419"/>
      <c r="CK230" s="418">
        <v>44062</v>
      </c>
      <c r="CL230" s="419">
        <v>63.371262209999998</v>
      </c>
      <c r="CM230" s="419"/>
      <c r="CN230" s="418">
        <v>44056</v>
      </c>
      <c r="CO230" s="419">
        <v>77.810939410000003</v>
      </c>
      <c r="CP230" s="419"/>
      <c r="CQ230" s="418">
        <v>44062</v>
      </c>
      <c r="CR230" s="419">
        <v>63.090118439999998</v>
      </c>
      <c r="CS230" s="419"/>
      <c r="CT230" s="418">
        <v>44064</v>
      </c>
      <c r="CU230" s="419">
        <v>58.026419199999999</v>
      </c>
      <c r="CV230" s="419"/>
      <c r="CW230" s="418">
        <v>44058</v>
      </c>
      <c r="CX230" s="419">
        <v>70.2742401</v>
      </c>
      <c r="CY230" s="419"/>
      <c r="CZ230" s="418">
        <v>44063</v>
      </c>
      <c r="DA230" s="419">
        <v>54.159878139999996</v>
      </c>
      <c r="DB230" s="419"/>
      <c r="DC230" s="418">
        <v>44065</v>
      </c>
      <c r="DD230" s="419">
        <v>48.624164630000003</v>
      </c>
      <c r="DE230" s="419"/>
      <c r="DF230" s="418">
        <v>44066</v>
      </c>
      <c r="DG230" s="419">
        <v>44.711977179999998</v>
      </c>
      <c r="DH230" s="419"/>
      <c r="DI230" s="418">
        <v>44060</v>
      </c>
      <c r="DJ230" s="419">
        <v>64.001947209999997</v>
      </c>
      <c r="DK230" s="419"/>
      <c r="DL230" s="418">
        <v>44063</v>
      </c>
      <c r="DM230" s="419">
        <v>67.809364669999994</v>
      </c>
      <c r="DN230" s="419"/>
      <c r="DO230" s="418">
        <v>44064</v>
      </c>
      <c r="DP230" s="419">
        <v>58.626741930000001</v>
      </c>
      <c r="DQ230" s="419"/>
      <c r="DR230" s="418">
        <v>44066</v>
      </c>
      <c r="DS230" s="419">
        <v>33.225019119999999</v>
      </c>
      <c r="DT230" s="419"/>
      <c r="DU230" s="418">
        <v>44067</v>
      </c>
      <c r="DV230" s="419">
        <v>52.579296409999998</v>
      </c>
      <c r="DW230" s="419"/>
      <c r="DX230" s="418">
        <v>44065</v>
      </c>
      <c r="DY230" s="419">
        <v>68.646383499999999</v>
      </c>
      <c r="DZ230" s="419"/>
      <c r="EA230" s="418">
        <v>44065</v>
      </c>
      <c r="EB230" s="419">
        <v>50.973389599999997</v>
      </c>
      <c r="EC230" s="419"/>
      <c r="ED230" s="418">
        <v>44064</v>
      </c>
      <c r="EE230" s="419">
        <v>69.624944380000002</v>
      </c>
      <c r="EF230" s="419"/>
      <c r="EG230" s="418">
        <v>44061</v>
      </c>
      <c r="EH230" s="419">
        <v>68.960156530000006</v>
      </c>
      <c r="EI230" s="419"/>
      <c r="EJ230" s="418">
        <v>44068</v>
      </c>
      <c r="EK230" s="419">
        <v>57.46673002</v>
      </c>
      <c r="EL230" s="419"/>
      <c r="EM230" s="418">
        <v>44063</v>
      </c>
      <c r="EN230" s="419">
        <v>67.679031519999995</v>
      </c>
      <c r="EO230" s="419"/>
      <c r="EP230" s="418">
        <v>44058</v>
      </c>
      <c r="EQ230" s="419">
        <v>69.802491119999999</v>
      </c>
      <c r="ER230" s="419"/>
      <c r="ES230" s="418">
        <v>44065</v>
      </c>
      <c r="ET230" s="419">
        <v>28.181491690000001</v>
      </c>
      <c r="EU230" s="9"/>
      <c r="EV230" s="9"/>
    </row>
    <row r="231" spans="2:152">
      <c r="B231" s="418">
        <v>44062</v>
      </c>
      <c r="C231" s="419">
        <v>55.629397040000001</v>
      </c>
      <c r="D231" s="419"/>
      <c r="E231" s="418">
        <v>44070</v>
      </c>
      <c r="F231" s="419">
        <v>55.763876529999997</v>
      </c>
      <c r="G231" s="419"/>
      <c r="H231" s="418">
        <v>44080</v>
      </c>
      <c r="I231" s="419">
        <v>60.242787399999997</v>
      </c>
      <c r="J231" s="419"/>
      <c r="K231" s="418">
        <v>44038</v>
      </c>
      <c r="L231" s="419">
        <v>78.221674059999998</v>
      </c>
      <c r="M231" s="419"/>
      <c r="N231" s="418">
        <v>44074</v>
      </c>
      <c r="O231" s="419">
        <v>74.8264456</v>
      </c>
      <c r="P231" s="419"/>
      <c r="Q231" s="418">
        <v>44062</v>
      </c>
      <c r="R231" s="419">
        <v>67.717736250000002</v>
      </c>
      <c r="S231" s="419"/>
      <c r="T231" s="418">
        <v>44080</v>
      </c>
      <c r="U231" s="419">
        <v>69.764827449999999</v>
      </c>
      <c r="V231" s="419"/>
      <c r="W231" s="418">
        <v>44041</v>
      </c>
      <c r="X231" s="419">
        <v>78.981383899999997</v>
      </c>
      <c r="Y231" s="419"/>
      <c r="Z231" s="418">
        <v>44040</v>
      </c>
      <c r="AA231" s="419">
        <v>70.30267173</v>
      </c>
      <c r="AB231" s="419"/>
      <c r="AC231" s="418">
        <v>44047</v>
      </c>
      <c r="AD231" s="419">
        <v>63.748894559999997</v>
      </c>
      <c r="AE231" s="419"/>
      <c r="AF231" s="418">
        <v>44040</v>
      </c>
      <c r="AG231" s="419">
        <v>74.167327920000005</v>
      </c>
      <c r="AH231" s="419"/>
      <c r="AI231" s="418">
        <v>44047</v>
      </c>
      <c r="AJ231" s="419">
        <v>50.423589800000002</v>
      </c>
      <c r="AK231" s="419"/>
      <c r="AL231" s="418">
        <v>44037</v>
      </c>
      <c r="AM231" s="419">
        <v>85.293620279999999</v>
      </c>
      <c r="AN231" s="419"/>
      <c r="AO231" s="418">
        <v>44041</v>
      </c>
      <c r="AP231" s="419">
        <v>67.209952200000004</v>
      </c>
      <c r="AQ231" s="419"/>
      <c r="AR231" s="418">
        <v>44046</v>
      </c>
      <c r="AS231" s="419">
        <v>51.648307690000003</v>
      </c>
      <c r="AT231" s="419"/>
      <c r="AU231" s="418">
        <v>44048</v>
      </c>
      <c r="AV231" s="419">
        <v>63.234831839999998</v>
      </c>
      <c r="AW231" s="419"/>
      <c r="AX231" s="418">
        <v>44045</v>
      </c>
      <c r="AY231" s="419">
        <v>54.855670869999997</v>
      </c>
      <c r="AZ231" s="419"/>
      <c r="BA231" s="418">
        <v>44045</v>
      </c>
      <c r="BB231" s="419">
        <v>59.92527801</v>
      </c>
      <c r="BC231" s="419"/>
      <c r="BD231" s="418">
        <v>44043</v>
      </c>
      <c r="BE231" s="419">
        <v>75.850682719999995</v>
      </c>
      <c r="BF231" s="419"/>
      <c r="BG231" s="418">
        <v>44042</v>
      </c>
      <c r="BH231" s="419">
        <v>78.956272589999998</v>
      </c>
      <c r="BI231" s="419"/>
      <c r="BJ231" s="418">
        <v>44038</v>
      </c>
      <c r="BK231" s="419">
        <v>70.029327420000001</v>
      </c>
      <c r="BL231" s="419"/>
      <c r="BM231" s="418">
        <v>44040</v>
      </c>
      <c r="BN231" s="419">
        <v>67.568732530000005</v>
      </c>
      <c r="BO231" s="419"/>
      <c r="BP231" s="418">
        <v>44046</v>
      </c>
      <c r="BQ231" s="419">
        <v>64.24899241</v>
      </c>
      <c r="BR231" s="419"/>
      <c r="BS231" s="418">
        <v>44046</v>
      </c>
      <c r="BT231" s="419">
        <v>53.217566609999999</v>
      </c>
      <c r="BU231" s="419"/>
      <c r="BV231" s="418">
        <v>44046</v>
      </c>
      <c r="BW231" s="419">
        <v>49.56530515</v>
      </c>
      <c r="BX231" s="419"/>
      <c r="BY231" s="418">
        <v>44064</v>
      </c>
      <c r="BZ231" s="419">
        <v>45.1977124</v>
      </c>
      <c r="CA231" s="419"/>
      <c r="CB231" s="418">
        <v>44068</v>
      </c>
      <c r="CC231" s="419">
        <v>62.355904199999998</v>
      </c>
      <c r="CD231" s="419"/>
      <c r="CE231" s="418">
        <v>44063</v>
      </c>
      <c r="CF231" s="419">
        <v>38.128858370000003</v>
      </c>
      <c r="CG231" s="419"/>
      <c r="CH231" s="418">
        <v>44066</v>
      </c>
      <c r="CI231" s="419">
        <v>45.550038819999997</v>
      </c>
      <c r="CJ231" s="419"/>
      <c r="CK231" s="418">
        <v>44063</v>
      </c>
      <c r="CL231" s="419">
        <v>63.06393155</v>
      </c>
      <c r="CM231" s="419"/>
      <c r="CN231" s="418">
        <v>44057</v>
      </c>
      <c r="CO231" s="419">
        <v>77.645208220000001</v>
      </c>
      <c r="CP231" s="419"/>
      <c r="CQ231" s="418">
        <v>44063</v>
      </c>
      <c r="CR231" s="419">
        <v>63.006701270000001</v>
      </c>
      <c r="CS231" s="419"/>
      <c r="CT231" s="418">
        <v>44065</v>
      </c>
      <c r="CU231" s="419">
        <v>58.081659899999998</v>
      </c>
      <c r="CV231" s="419"/>
      <c r="CW231" s="418">
        <v>44059</v>
      </c>
      <c r="CX231" s="419">
        <v>70.024268199999995</v>
      </c>
      <c r="CY231" s="419"/>
      <c r="CZ231" s="418">
        <v>44064</v>
      </c>
      <c r="DA231" s="419">
        <v>54.354452019999997</v>
      </c>
      <c r="DB231" s="419"/>
      <c r="DC231" s="418">
        <v>44066</v>
      </c>
      <c r="DD231" s="419">
        <v>48.81732212</v>
      </c>
      <c r="DE231" s="419"/>
      <c r="DF231" s="418">
        <v>44067</v>
      </c>
      <c r="DG231" s="419">
        <v>44.878253549999997</v>
      </c>
      <c r="DH231" s="419"/>
      <c r="DI231" s="418">
        <v>44061</v>
      </c>
      <c r="DJ231" s="419">
        <v>63.863449750000001</v>
      </c>
      <c r="DK231" s="419"/>
      <c r="DL231" s="418">
        <v>44064</v>
      </c>
      <c r="DM231" s="419">
        <v>67.449299920000001</v>
      </c>
      <c r="DN231" s="419"/>
      <c r="DO231" s="418">
        <v>44065</v>
      </c>
      <c r="DP231" s="419">
        <v>58.404314159999998</v>
      </c>
      <c r="DQ231" s="419"/>
      <c r="DR231" s="418">
        <v>44067</v>
      </c>
      <c r="DS231" s="419">
        <v>33.611979380000001</v>
      </c>
      <c r="DT231" s="419"/>
      <c r="DU231" s="418">
        <v>44068</v>
      </c>
      <c r="DV231" s="419">
        <v>52.99885836</v>
      </c>
      <c r="DW231" s="419"/>
      <c r="DX231" s="418">
        <v>44066</v>
      </c>
      <c r="DY231" s="419">
        <v>68.496634599999993</v>
      </c>
      <c r="DZ231" s="419"/>
      <c r="EA231" s="418">
        <v>44066</v>
      </c>
      <c r="EB231" s="419">
        <v>50.974213220000003</v>
      </c>
      <c r="EC231" s="419"/>
      <c r="ED231" s="418">
        <v>44065</v>
      </c>
      <c r="EE231" s="419">
        <v>68.378467169999993</v>
      </c>
      <c r="EF231" s="419"/>
      <c r="EG231" s="418">
        <v>44062</v>
      </c>
      <c r="EH231" s="419">
        <v>68.683161600000005</v>
      </c>
      <c r="EI231" s="419"/>
      <c r="EJ231" s="418">
        <v>44069</v>
      </c>
      <c r="EK231" s="419">
        <v>58.547188509999998</v>
      </c>
      <c r="EL231" s="419"/>
      <c r="EM231" s="418">
        <v>44064</v>
      </c>
      <c r="EN231" s="419">
        <v>67.554240770000007</v>
      </c>
      <c r="EO231" s="419"/>
      <c r="EP231" s="418">
        <v>44059</v>
      </c>
      <c r="EQ231" s="419">
        <v>69.525460170000002</v>
      </c>
      <c r="ER231" s="419"/>
      <c r="ES231" s="418">
        <v>44066</v>
      </c>
      <c r="ET231" s="419">
        <v>28.180118759999999</v>
      </c>
      <c r="EU231" s="9"/>
      <c r="EV231" s="9"/>
    </row>
    <row r="232" spans="2:152">
      <c r="B232" s="418">
        <v>44063</v>
      </c>
      <c r="C232" s="419">
        <v>55.651626520000001</v>
      </c>
      <c r="D232" s="419"/>
      <c r="E232" s="418">
        <v>44071</v>
      </c>
      <c r="F232" s="419">
        <v>55.76971236</v>
      </c>
      <c r="G232" s="419"/>
      <c r="H232" s="418">
        <v>44081</v>
      </c>
      <c r="I232" s="419">
        <v>60.493780340000001</v>
      </c>
      <c r="J232" s="419"/>
      <c r="K232" s="418">
        <v>44039</v>
      </c>
      <c r="L232" s="419">
        <v>78.383093130000006</v>
      </c>
      <c r="M232" s="419"/>
      <c r="N232" s="418">
        <v>44076</v>
      </c>
      <c r="O232" s="419">
        <v>74.495170979999997</v>
      </c>
      <c r="P232" s="419"/>
      <c r="Q232" s="418">
        <v>44063</v>
      </c>
      <c r="R232" s="419">
        <v>67.456556770000006</v>
      </c>
      <c r="S232" s="419"/>
      <c r="T232" s="418">
        <v>44081</v>
      </c>
      <c r="U232" s="419">
        <v>70.163594829999994</v>
      </c>
      <c r="V232" s="419"/>
      <c r="W232" s="418">
        <v>44042</v>
      </c>
      <c r="X232" s="419">
        <v>79.366314130000006</v>
      </c>
      <c r="Y232" s="419"/>
      <c r="Z232" s="418">
        <v>44041</v>
      </c>
      <c r="AA232" s="419">
        <v>70.739781660000006</v>
      </c>
      <c r="AB232" s="419"/>
      <c r="AC232" s="418">
        <v>44048</v>
      </c>
      <c r="AD232" s="419">
        <v>63.746763319999999</v>
      </c>
      <c r="AE232" s="419"/>
      <c r="AF232" s="418">
        <v>44041</v>
      </c>
      <c r="AG232" s="419">
        <v>74.091336609999999</v>
      </c>
      <c r="AH232" s="419"/>
      <c r="AI232" s="418">
        <v>44048</v>
      </c>
      <c r="AJ232" s="419">
        <v>49.805684829999997</v>
      </c>
      <c r="AK232" s="419"/>
      <c r="AL232" s="418">
        <v>44038</v>
      </c>
      <c r="AM232" s="419">
        <v>84.753316060000003</v>
      </c>
      <c r="AN232" s="419"/>
      <c r="AO232" s="418">
        <v>44042</v>
      </c>
      <c r="AP232" s="419">
        <v>67.132231320000002</v>
      </c>
      <c r="AQ232" s="419"/>
      <c r="AR232" s="418">
        <v>44047</v>
      </c>
      <c r="AS232" s="419">
        <v>51.033538460000003</v>
      </c>
      <c r="AT232" s="419"/>
      <c r="AU232" s="418">
        <v>44049</v>
      </c>
      <c r="AV232" s="419">
        <v>63.080872239999998</v>
      </c>
      <c r="AW232" s="419"/>
      <c r="AX232" s="418">
        <v>44046</v>
      </c>
      <c r="AY232" s="419">
        <v>54.352880970000001</v>
      </c>
      <c r="AZ232" s="419"/>
      <c r="BA232" s="418">
        <v>44046</v>
      </c>
      <c r="BB232" s="419">
        <v>59.615767630000001</v>
      </c>
      <c r="BC232" s="419"/>
      <c r="BD232" s="418">
        <v>44044</v>
      </c>
      <c r="BE232" s="419">
        <v>75.542233569999993</v>
      </c>
      <c r="BF232" s="419"/>
      <c r="BG232" s="418">
        <v>44043</v>
      </c>
      <c r="BH232" s="419">
        <v>79.187245189999999</v>
      </c>
      <c r="BI232" s="419"/>
      <c r="BJ232" s="418">
        <v>44039</v>
      </c>
      <c r="BK232" s="419">
        <v>69.682396479999994</v>
      </c>
      <c r="BL232" s="419"/>
      <c r="BM232" s="418">
        <v>44041</v>
      </c>
      <c r="BN232" s="419">
        <v>67.684279520000004</v>
      </c>
      <c r="BO232" s="419"/>
      <c r="BP232" s="418">
        <v>44047</v>
      </c>
      <c r="BQ232" s="419">
        <v>63.670166199999997</v>
      </c>
      <c r="BR232" s="419"/>
      <c r="BS232" s="418">
        <v>44046</v>
      </c>
      <c r="BT232" s="419">
        <v>52.651519890000003</v>
      </c>
      <c r="BU232" s="419"/>
      <c r="BV232" s="418">
        <v>44047</v>
      </c>
      <c r="BW232" s="419">
        <v>49.834734449999999</v>
      </c>
      <c r="BX232" s="419"/>
      <c r="BY232" s="418">
        <v>44065</v>
      </c>
      <c r="BZ232" s="419">
        <v>45.1977124</v>
      </c>
      <c r="CA232" s="419"/>
      <c r="CB232" s="418">
        <v>44069</v>
      </c>
      <c r="CC232" s="419">
        <v>62.354238780000003</v>
      </c>
      <c r="CD232" s="419"/>
      <c r="CE232" s="418">
        <v>44064</v>
      </c>
      <c r="CF232" s="419">
        <v>38.435556220000002</v>
      </c>
      <c r="CG232" s="419"/>
      <c r="CH232" s="418">
        <v>44067</v>
      </c>
      <c r="CI232" s="419">
        <v>45.993442459999997</v>
      </c>
      <c r="CJ232" s="419"/>
      <c r="CK232" s="418">
        <v>44064</v>
      </c>
      <c r="CL232" s="419">
        <v>62.784313609999998</v>
      </c>
      <c r="CM232" s="419"/>
      <c r="CN232" s="418">
        <v>44058</v>
      </c>
      <c r="CO232" s="419">
        <v>77.479477029999998</v>
      </c>
      <c r="CP232" s="419"/>
      <c r="CQ232" s="418">
        <v>44064</v>
      </c>
      <c r="CR232" s="419">
        <v>63.034506999999998</v>
      </c>
      <c r="CS232" s="419"/>
      <c r="CT232" s="418">
        <v>44066</v>
      </c>
      <c r="CU232" s="419">
        <v>58.247382020000003</v>
      </c>
      <c r="CV232" s="419"/>
      <c r="CW232" s="418">
        <v>44061</v>
      </c>
      <c r="CX232" s="419">
        <v>69.802070950000001</v>
      </c>
      <c r="CY232" s="419"/>
      <c r="CZ232" s="418">
        <v>44065</v>
      </c>
      <c r="DA232" s="419">
        <v>54.632117649999998</v>
      </c>
      <c r="DB232" s="419"/>
      <c r="DC232" s="418">
        <v>44067</v>
      </c>
      <c r="DD232" s="419">
        <v>49.065904959999997</v>
      </c>
      <c r="DE232" s="419"/>
      <c r="DF232" s="418">
        <v>44068</v>
      </c>
      <c r="DG232" s="419">
        <v>45.072242639999999</v>
      </c>
      <c r="DH232" s="419"/>
      <c r="DI232" s="418">
        <v>44062</v>
      </c>
      <c r="DJ232" s="419">
        <v>63.780351269999997</v>
      </c>
      <c r="DK232" s="419"/>
      <c r="DL232" s="418">
        <v>44065</v>
      </c>
      <c r="DM232" s="419">
        <v>67.200024319999997</v>
      </c>
      <c r="DN232" s="419"/>
      <c r="DO232" s="418">
        <v>44066</v>
      </c>
      <c r="DP232" s="419">
        <v>58.320383870000001</v>
      </c>
      <c r="DQ232" s="419"/>
      <c r="DR232" s="418">
        <v>44068</v>
      </c>
      <c r="DS232" s="419">
        <v>34.137437339999998</v>
      </c>
      <c r="DT232" s="419"/>
      <c r="DU232" s="418">
        <v>44069</v>
      </c>
      <c r="DV232" s="419">
        <v>53.501997459999998</v>
      </c>
      <c r="DW232" s="419"/>
      <c r="DX232" s="418">
        <v>44067</v>
      </c>
      <c r="DY232" s="419">
        <v>68.496634599999993</v>
      </c>
      <c r="DZ232" s="419"/>
      <c r="EA232" s="418">
        <v>44067</v>
      </c>
      <c r="EB232" s="419">
        <v>51.250453450000002</v>
      </c>
      <c r="EC232" s="419"/>
      <c r="ED232" s="418">
        <v>44066</v>
      </c>
      <c r="EE232" s="419">
        <v>67.187388960000007</v>
      </c>
      <c r="EF232" s="419"/>
      <c r="EG232" s="418">
        <v>44063</v>
      </c>
      <c r="EH232" s="419">
        <v>68.461565649999997</v>
      </c>
      <c r="EI232" s="419"/>
      <c r="EJ232" s="418">
        <v>44070</v>
      </c>
      <c r="EK232" s="419">
        <v>59.461529370000001</v>
      </c>
      <c r="EL232" s="419"/>
      <c r="EM232" s="418">
        <v>44065</v>
      </c>
      <c r="EN232" s="419">
        <v>67.554240770000007</v>
      </c>
      <c r="EO232" s="419"/>
      <c r="EP232" s="418">
        <v>44060</v>
      </c>
      <c r="EQ232" s="419">
        <v>68.944604819999995</v>
      </c>
      <c r="ER232" s="419"/>
      <c r="ES232" s="418">
        <v>44067</v>
      </c>
      <c r="ET232" s="419">
        <v>28.17874583</v>
      </c>
      <c r="EU232" s="9"/>
      <c r="EV232" s="9"/>
    </row>
    <row r="233" spans="2:152">
      <c r="B233" s="418">
        <v>44064</v>
      </c>
      <c r="C233" s="419">
        <v>55.773888669999998</v>
      </c>
      <c r="D233" s="419"/>
      <c r="E233" s="418">
        <v>44073</v>
      </c>
      <c r="F233" s="419">
        <v>55.623816599999998</v>
      </c>
      <c r="G233" s="419"/>
      <c r="H233" s="418">
        <v>44082</v>
      </c>
      <c r="I233" s="419">
        <v>60.951842450000001</v>
      </c>
      <c r="J233" s="419"/>
      <c r="K233" s="418">
        <v>44040</v>
      </c>
      <c r="L233" s="419">
        <v>78.615133040000003</v>
      </c>
      <c r="M233" s="419"/>
      <c r="N233" s="418">
        <v>44077</v>
      </c>
      <c r="O233" s="419">
        <v>74.081077719999996</v>
      </c>
      <c r="P233" s="419"/>
      <c r="Q233" s="418">
        <v>44064</v>
      </c>
      <c r="R233" s="419">
        <v>67.064787550000005</v>
      </c>
      <c r="S233" s="419"/>
      <c r="T233" s="418">
        <v>44082</v>
      </c>
      <c r="U233" s="419">
        <v>70.654640970000003</v>
      </c>
      <c r="V233" s="419"/>
      <c r="W233" s="418">
        <v>44043</v>
      </c>
      <c r="X233" s="419">
        <v>79.558334500000001</v>
      </c>
      <c r="Y233" s="419"/>
      <c r="Z233" s="418">
        <v>44042</v>
      </c>
      <c r="AA233" s="419">
        <v>71.140465759999998</v>
      </c>
      <c r="AB233" s="419"/>
      <c r="AC233" s="418">
        <v>44049</v>
      </c>
      <c r="AD233" s="419">
        <v>63.744632070000002</v>
      </c>
      <c r="AE233" s="419"/>
      <c r="AF233" s="418">
        <v>44042</v>
      </c>
      <c r="AG233" s="419">
        <v>73.938287450000004</v>
      </c>
      <c r="AH233" s="419"/>
      <c r="AI233" s="418">
        <v>44048</v>
      </c>
      <c r="AJ233" s="419">
        <v>49.110541740000002</v>
      </c>
      <c r="AK233" s="419"/>
      <c r="AL233" s="418">
        <v>44039</v>
      </c>
      <c r="AM233" s="419">
        <v>84.158981409999996</v>
      </c>
      <c r="AN233" s="419"/>
      <c r="AO233" s="418">
        <v>44043</v>
      </c>
      <c r="AP233" s="419">
        <v>66.977530639999998</v>
      </c>
      <c r="AQ233" s="419"/>
      <c r="AR233" s="418">
        <v>44048</v>
      </c>
      <c r="AS233" s="419">
        <v>50.341923080000001</v>
      </c>
      <c r="AT233" s="419"/>
      <c r="AU233" s="418">
        <v>44050</v>
      </c>
      <c r="AV233" s="419">
        <v>63.11936214</v>
      </c>
      <c r="AW233" s="419"/>
      <c r="AX233" s="418">
        <v>44047</v>
      </c>
      <c r="AY233" s="419">
        <v>53.695615150000002</v>
      </c>
      <c r="AZ233" s="419"/>
      <c r="BA233" s="418">
        <v>44047</v>
      </c>
      <c r="BB233" s="419">
        <v>59.422323650000003</v>
      </c>
      <c r="BC233" s="419"/>
      <c r="BD233" s="418">
        <v>44045</v>
      </c>
      <c r="BE233" s="419">
        <v>75.310630570000001</v>
      </c>
      <c r="BF233" s="419"/>
      <c r="BG233" s="418">
        <v>44044</v>
      </c>
      <c r="BH233" s="419">
        <v>79.456836920000001</v>
      </c>
      <c r="BI233" s="419"/>
      <c r="BJ233" s="418">
        <v>44040</v>
      </c>
      <c r="BK233" s="419">
        <v>69.297016139999997</v>
      </c>
      <c r="BL233" s="419"/>
      <c r="BM233" s="418">
        <v>44042</v>
      </c>
      <c r="BN233" s="419">
        <v>67.799826510000003</v>
      </c>
      <c r="BO233" s="419"/>
      <c r="BP233" s="418">
        <v>44048</v>
      </c>
      <c r="BQ233" s="419">
        <v>63.014360189999998</v>
      </c>
      <c r="BR233" s="419"/>
      <c r="BS233" s="418">
        <v>44047</v>
      </c>
      <c r="BT233" s="419">
        <v>51.458311199999997</v>
      </c>
      <c r="BU233" s="419"/>
      <c r="BV233" s="418">
        <v>44048</v>
      </c>
      <c r="BW233" s="419">
        <v>50.027183950000001</v>
      </c>
      <c r="BX233" s="419"/>
      <c r="BY233" s="418">
        <v>44066</v>
      </c>
      <c r="BZ233" s="419">
        <v>45.419639009999997</v>
      </c>
      <c r="CA233" s="419"/>
      <c r="CB233" s="418">
        <v>44070</v>
      </c>
      <c r="CC233" s="419">
        <v>62.629700630000002</v>
      </c>
      <c r="CD233" s="419"/>
      <c r="CE233" s="418">
        <v>44065</v>
      </c>
      <c r="CF233" s="419">
        <v>38.79786541</v>
      </c>
      <c r="CG233" s="419"/>
      <c r="CH233" s="418">
        <v>44068</v>
      </c>
      <c r="CI233" s="419">
        <v>46.464558830000001</v>
      </c>
      <c r="CJ233" s="419"/>
      <c r="CK233" s="418">
        <v>44065</v>
      </c>
      <c r="CL233" s="419">
        <v>62.670972040000002</v>
      </c>
      <c r="CM233" s="419"/>
      <c r="CN233" s="418">
        <v>44059</v>
      </c>
      <c r="CO233" s="419">
        <v>77.341480950000005</v>
      </c>
      <c r="CP233" s="419"/>
      <c r="CQ233" s="418">
        <v>44065</v>
      </c>
      <c r="CR233" s="419">
        <v>63.117924170000002</v>
      </c>
      <c r="CS233" s="419"/>
      <c r="CT233" s="418">
        <v>44067</v>
      </c>
      <c r="CU233" s="419">
        <v>58.468344829999999</v>
      </c>
      <c r="CV233" s="419"/>
      <c r="CW233" s="418">
        <v>44062</v>
      </c>
      <c r="CX233" s="419">
        <v>69.607648359999999</v>
      </c>
      <c r="CY233" s="419"/>
      <c r="CZ233" s="418">
        <v>44066</v>
      </c>
      <c r="DA233" s="419">
        <v>54.937480530000002</v>
      </c>
      <c r="DB233" s="419"/>
      <c r="DC233" s="418">
        <v>44068</v>
      </c>
      <c r="DD233" s="419">
        <v>49.397625810000001</v>
      </c>
      <c r="DE233" s="419"/>
      <c r="DF233" s="418">
        <v>44069</v>
      </c>
      <c r="DG233" s="419">
        <v>45.404795380000003</v>
      </c>
      <c r="DH233" s="419"/>
      <c r="DI233" s="418">
        <v>44063</v>
      </c>
      <c r="DJ233" s="419">
        <v>63.918848730000001</v>
      </c>
      <c r="DK233" s="419"/>
      <c r="DL233" s="418">
        <v>44066</v>
      </c>
      <c r="DM233" s="419">
        <v>66.923051430000001</v>
      </c>
      <c r="DN233" s="419"/>
      <c r="DO233" s="418">
        <v>44067</v>
      </c>
      <c r="DP233" s="419">
        <v>58.097956099999998</v>
      </c>
      <c r="DQ233" s="419"/>
      <c r="DR233" s="418">
        <v>44069</v>
      </c>
      <c r="DS233" s="419">
        <v>34.662895300000002</v>
      </c>
      <c r="DT233" s="419"/>
      <c r="DU233" s="418">
        <v>44070</v>
      </c>
      <c r="DV233" s="419">
        <v>54.03299561</v>
      </c>
      <c r="DW233" s="419"/>
      <c r="DX233" s="418">
        <v>44068</v>
      </c>
      <c r="DY233" s="419">
        <v>68.571509050000003</v>
      </c>
      <c r="DZ233" s="419"/>
      <c r="EA233" s="418">
        <v>44068</v>
      </c>
      <c r="EB233" s="419">
        <v>51.361443710000003</v>
      </c>
      <c r="EC233" s="419"/>
      <c r="ED233" s="418">
        <v>44067</v>
      </c>
      <c r="EE233" s="419">
        <v>65.885512770000005</v>
      </c>
      <c r="EF233" s="419"/>
      <c r="EG233" s="418">
        <v>44064</v>
      </c>
      <c r="EH233" s="419">
        <v>68.21227021</v>
      </c>
      <c r="EI233" s="419"/>
      <c r="EJ233" s="418">
        <v>44071</v>
      </c>
      <c r="EK233" s="419">
        <v>60.15438005</v>
      </c>
      <c r="EL233" s="419"/>
      <c r="EM233" s="418">
        <v>44066</v>
      </c>
      <c r="EN233" s="419">
        <v>67.554240770000007</v>
      </c>
      <c r="EO233" s="419"/>
      <c r="EP233" s="418">
        <v>44061</v>
      </c>
      <c r="EQ233" s="419">
        <v>68.142786290000004</v>
      </c>
      <c r="ER233" s="419"/>
      <c r="ES233" s="418">
        <v>44068</v>
      </c>
      <c r="ET233" s="419">
        <v>28.204927640000001</v>
      </c>
      <c r="EU233" s="9"/>
      <c r="EV233" s="9"/>
    </row>
    <row r="234" spans="2:152">
      <c r="B234" s="418">
        <v>44065</v>
      </c>
      <c r="C234" s="419">
        <v>55.979511379999998</v>
      </c>
      <c r="D234" s="419"/>
      <c r="E234" s="418">
        <v>44074</v>
      </c>
      <c r="F234" s="419">
        <v>55.291174269999999</v>
      </c>
      <c r="G234" s="419"/>
      <c r="H234" s="418">
        <v>44083</v>
      </c>
      <c r="I234" s="419">
        <v>61.472652799999999</v>
      </c>
      <c r="J234" s="419"/>
      <c r="K234" s="418">
        <v>44041</v>
      </c>
      <c r="L234" s="419">
        <v>78.806818179999993</v>
      </c>
      <c r="M234" s="419"/>
      <c r="N234" s="418">
        <v>44078</v>
      </c>
      <c r="O234" s="419">
        <v>73.584165799999994</v>
      </c>
      <c r="P234" s="419"/>
      <c r="Q234" s="418">
        <v>44065</v>
      </c>
      <c r="R234" s="419">
        <v>66.54242859</v>
      </c>
      <c r="S234" s="419"/>
      <c r="T234" s="418">
        <v>44083</v>
      </c>
      <c r="U234" s="419">
        <v>71.207206290000002</v>
      </c>
      <c r="V234" s="419"/>
      <c r="W234" s="418">
        <v>44044</v>
      </c>
      <c r="X234" s="419">
        <v>79.827518810000001</v>
      </c>
      <c r="Y234" s="419"/>
      <c r="Z234" s="418">
        <v>44043</v>
      </c>
      <c r="AA234" s="419">
        <v>71.46829821</v>
      </c>
      <c r="AB234" s="419"/>
      <c r="AC234" s="418">
        <v>44049</v>
      </c>
      <c r="AD234" s="419">
        <v>63.511327270000002</v>
      </c>
      <c r="AE234" s="419"/>
      <c r="AF234" s="418">
        <v>44043</v>
      </c>
      <c r="AG234" s="419">
        <v>73.785238300000003</v>
      </c>
      <c r="AH234" s="419"/>
      <c r="AI234" s="418">
        <v>44049</v>
      </c>
      <c r="AJ234" s="419">
        <v>48.338160539999997</v>
      </c>
      <c r="AK234" s="419"/>
      <c r="AL234" s="418">
        <v>44040</v>
      </c>
      <c r="AM234" s="419">
        <v>83.654697459999994</v>
      </c>
      <c r="AN234" s="419"/>
      <c r="AO234" s="418">
        <v>44044</v>
      </c>
      <c r="AP234" s="419">
        <v>66.899809759999997</v>
      </c>
      <c r="AQ234" s="419"/>
      <c r="AR234" s="418">
        <v>44049</v>
      </c>
      <c r="AS234" s="419">
        <v>49.650307689999998</v>
      </c>
      <c r="AT234" s="419"/>
      <c r="AU234" s="418">
        <v>44050</v>
      </c>
      <c r="AV234" s="419">
        <v>63.27332174</v>
      </c>
      <c r="AW234" s="419"/>
      <c r="AX234" s="418">
        <v>44048</v>
      </c>
      <c r="AY234" s="419">
        <v>53.038349330000003</v>
      </c>
      <c r="AZ234" s="419"/>
      <c r="BA234" s="418">
        <v>44048</v>
      </c>
      <c r="BB234" s="419">
        <v>59.151502069999999</v>
      </c>
      <c r="BC234" s="419"/>
      <c r="BD234" s="418">
        <v>44046</v>
      </c>
      <c r="BE234" s="419">
        <v>75.002181419999999</v>
      </c>
      <c r="BF234" s="419"/>
      <c r="BG234" s="418">
        <v>44045</v>
      </c>
      <c r="BH234" s="419">
        <v>79.494713829999995</v>
      </c>
      <c r="BI234" s="419"/>
      <c r="BJ234" s="418">
        <v>44041</v>
      </c>
      <c r="BK234" s="419">
        <v>68.873186419999996</v>
      </c>
      <c r="BL234" s="419"/>
      <c r="BM234" s="418">
        <v>44043</v>
      </c>
      <c r="BN234" s="419">
        <v>67.684279520000004</v>
      </c>
      <c r="BO234" s="419"/>
      <c r="BP234" s="418">
        <v>44049</v>
      </c>
      <c r="BQ234" s="419">
        <v>62.281574380000002</v>
      </c>
      <c r="BR234" s="419"/>
      <c r="BS234" s="418">
        <v>44048</v>
      </c>
      <c r="BT234" s="419">
        <v>50.67514869</v>
      </c>
      <c r="BU234" s="419"/>
      <c r="BV234" s="418">
        <v>44049</v>
      </c>
      <c r="BW234" s="419">
        <v>50.181143550000002</v>
      </c>
      <c r="BX234" s="419"/>
      <c r="BY234" s="418">
        <v>44067</v>
      </c>
      <c r="BZ234" s="419">
        <v>45.558343139999998</v>
      </c>
      <c r="CA234" s="419"/>
      <c r="CB234" s="418">
        <v>44071</v>
      </c>
      <c r="CC234" s="419">
        <v>62.711173379999998</v>
      </c>
      <c r="CD234" s="419"/>
      <c r="CE234" s="418">
        <v>44066</v>
      </c>
      <c r="CF234" s="419">
        <v>39.243591590000001</v>
      </c>
      <c r="CG234" s="419"/>
      <c r="CH234" s="418">
        <v>44069</v>
      </c>
      <c r="CI234" s="419">
        <v>46.963387930000003</v>
      </c>
      <c r="CJ234" s="419"/>
      <c r="CK234" s="418">
        <v>44066</v>
      </c>
      <c r="CL234" s="419">
        <v>62.502205019999998</v>
      </c>
      <c r="CM234" s="419"/>
      <c r="CN234" s="418">
        <v>44060</v>
      </c>
      <c r="CO234" s="419">
        <v>77.203484869999997</v>
      </c>
      <c r="CP234" s="419"/>
      <c r="CQ234" s="418">
        <v>44066</v>
      </c>
      <c r="CR234" s="419">
        <v>63.340369950000003</v>
      </c>
      <c r="CS234" s="419"/>
      <c r="CT234" s="418">
        <v>44068</v>
      </c>
      <c r="CU234" s="419">
        <v>58.716928000000003</v>
      </c>
      <c r="CV234" s="419"/>
      <c r="CW234" s="418">
        <v>44063</v>
      </c>
      <c r="CX234" s="419">
        <v>69.552099049999995</v>
      </c>
      <c r="CY234" s="419"/>
      <c r="CZ234" s="418">
        <v>44067</v>
      </c>
      <c r="DA234" s="419">
        <v>55.353632400000002</v>
      </c>
      <c r="DB234" s="419"/>
      <c r="DC234" s="418">
        <v>44069</v>
      </c>
      <c r="DD234" s="419">
        <v>49.701633989999998</v>
      </c>
      <c r="DE234" s="419"/>
      <c r="DF234" s="418">
        <v>44070</v>
      </c>
      <c r="DG234" s="419">
        <v>45.820486289999998</v>
      </c>
      <c r="DH234" s="419"/>
      <c r="DI234" s="418">
        <v>44064</v>
      </c>
      <c r="DJ234" s="419">
        <v>64.251242649999995</v>
      </c>
      <c r="DK234" s="419"/>
      <c r="DL234" s="418">
        <v>44067</v>
      </c>
      <c r="DM234" s="419">
        <v>66.729170400000001</v>
      </c>
      <c r="DN234" s="419"/>
      <c r="DO234" s="418">
        <v>44068</v>
      </c>
      <c r="DP234" s="419">
        <v>58.263321249999997</v>
      </c>
      <c r="DQ234" s="419"/>
      <c r="DR234" s="418">
        <v>44070</v>
      </c>
      <c r="DS234" s="419">
        <v>35.18835327</v>
      </c>
      <c r="DT234" s="419"/>
      <c r="DU234" s="418">
        <v>44071</v>
      </c>
      <c r="DV234" s="419">
        <v>54.508275670000003</v>
      </c>
      <c r="DW234" s="419"/>
      <c r="DX234" s="418">
        <v>44069</v>
      </c>
      <c r="DY234" s="419">
        <v>68.621425349999996</v>
      </c>
      <c r="DZ234" s="419"/>
      <c r="EA234" s="418">
        <v>44069</v>
      </c>
      <c r="EB234" s="419">
        <v>51.58260061</v>
      </c>
      <c r="EC234" s="419"/>
      <c r="ED234" s="418">
        <v>44068</v>
      </c>
      <c r="EE234" s="419">
        <v>64.777533030000001</v>
      </c>
      <c r="EF234" s="419"/>
      <c r="EG234" s="418">
        <v>44065</v>
      </c>
      <c r="EH234" s="419">
        <v>68.046073250000006</v>
      </c>
      <c r="EI234" s="419"/>
      <c r="EJ234" s="418">
        <v>44072</v>
      </c>
      <c r="EK234" s="419">
        <v>60.819544460000003</v>
      </c>
      <c r="EL234" s="419"/>
      <c r="EM234" s="418">
        <v>44067</v>
      </c>
      <c r="EN234" s="419">
        <v>67.604157069999999</v>
      </c>
      <c r="EO234" s="419"/>
      <c r="EP234" s="418">
        <v>44062</v>
      </c>
      <c r="EQ234" s="419">
        <v>67.755273740000007</v>
      </c>
      <c r="ER234" s="419"/>
      <c r="ES234" s="418">
        <v>44069</v>
      </c>
      <c r="ET234" s="419">
        <v>28.341328440000002</v>
      </c>
      <c r="EU234" s="9"/>
      <c r="EV234" s="9"/>
    </row>
    <row r="235" spans="2:152">
      <c r="B235" s="418">
        <v>44066</v>
      </c>
      <c r="C235" s="419">
        <v>56.229593039999997</v>
      </c>
      <c r="D235" s="419"/>
      <c r="E235" s="418">
        <v>44075</v>
      </c>
      <c r="F235" s="419">
        <v>54.859322820000003</v>
      </c>
      <c r="G235" s="419"/>
      <c r="H235" s="418">
        <v>44084</v>
      </c>
      <c r="I235" s="419">
        <v>61.987188330000002</v>
      </c>
      <c r="J235" s="419"/>
      <c r="K235" s="418">
        <v>44042</v>
      </c>
      <c r="L235" s="419">
        <v>78.877439019999997</v>
      </c>
      <c r="M235" s="419"/>
      <c r="N235" s="418">
        <v>44079</v>
      </c>
      <c r="O235" s="419">
        <v>73.25289119</v>
      </c>
      <c r="P235" s="419"/>
      <c r="Q235" s="418">
        <v>44066</v>
      </c>
      <c r="R235" s="419">
        <v>65.933009799999994</v>
      </c>
      <c r="S235" s="419"/>
      <c r="T235" s="418">
        <v>44084</v>
      </c>
      <c r="U235" s="419">
        <v>71.790531200000004</v>
      </c>
      <c r="V235" s="419"/>
      <c r="W235" s="418">
        <v>44045</v>
      </c>
      <c r="X235" s="419">
        <v>79.90379326</v>
      </c>
      <c r="Y235" s="419"/>
      <c r="Z235" s="418">
        <v>44044</v>
      </c>
      <c r="AA235" s="419">
        <v>71.868982310000007</v>
      </c>
      <c r="AB235" s="419"/>
      <c r="AC235" s="418">
        <v>44050</v>
      </c>
      <c r="AD235" s="419">
        <v>63.08537784</v>
      </c>
      <c r="AE235" s="419"/>
      <c r="AF235" s="418">
        <v>44044</v>
      </c>
      <c r="AG235" s="419">
        <v>73.632189139999994</v>
      </c>
      <c r="AH235" s="419"/>
      <c r="AI235" s="418">
        <v>44050</v>
      </c>
      <c r="AJ235" s="419">
        <v>47.36496021</v>
      </c>
      <c r="AK235" s="419"/>
      <c r="AL235" s="418">
        <v>44041</v>
      </c>
      <c r="AM235" s="419">
        <v>83.267479440000002</v>
      </c>
      <c r="AN235" s="419"/>
      <c r="AO235" s="418">
        <v>44045</v>
      </c>
      <c r="AP235" s="419">
        <v>66.745109080000006</v>
      </c>
      <c r="AQ235" s="419"/>
      <c r="AR235" s="418">
        <v>44050</v>
      </c>
      <c r="AS235" s="419">
        <v>48.805</v>
      </c>
      <c r="AT235" s="419"/>
      <c r="AU235" s="418">
        <v>44051</v>
      </c>
      <c r="AV235" s="419">
        <v>63.465771240000002</v>
      </c>
      <c r="AW235" s="419"/>
      <c r="AX235" s="418">
        <v>44049</v>
      </c>
      <c r="AY235" s="419">
        <v>52.303845549999998</v>
      </c>
      <c r="AZ235" s="419"/>
      <c r="BA235" s="418">
        <v>44049</v>
      </c>
      <c r="BB235" s="419">
        <v>58.803302899999998</v>
      </c>
      <c r="BC235" s="419"/>
      <c r="BD235" s="418">
        <v>44047</v>
      </c>
      <c r="BE235" s="419">
        <v>74.732155340000006</v>
      </c>
      <c r="BF235" s="419"/>
      <c r="BG235" s="418">
        <v>44046</v>
      </c>
      <c r="BH235" s="419">
        <v>79.571209879999998</v>
      </c>
      <c r="BI235" s="419"/>
      <c r="BJ235" s="418">
        <v>44042</v>
      </c>
      <c r="BK235" s="419">
        <v>68.487806079999999</v>
      </c>
      <c r="BL235" s="419"/>
      <c r="BM235" s="418">
        <v>44044</v>
      </c>
      <c r="BN235" s="419">
        <v>67.491701199999994</v>
      </c>
      <c r="BO235" s="419"/>
      <c r="BP235" s="418">
        <v>44050</v>
      </c>
      <c r="BQ235" s="419">
        <v>61.625768370000003</v>
      </c>
      <c r="BR235" s="419"/>
      <c r="BS235" s="418">
        <v>44048</v>
      </c>
      <c r="BT235" s="419">
        <v>49.854809490000001</v>
      </c>
      <c r="BU235" s="419"/>
      <c r="BV235" s="418">
        <v>44050</v>
      </c>
      <c r="BW235" s="419">
        <v>50.181143550000002</v>
      </c>
      <c r="BX235" s="419"/>
      <c r="BY235" s="418">
        <v>44068</v>
      </c>
      <c r="BZ235" s="419">
        <v>45.863492229999999</v>
      </c>
      <c r="CA235" s="419"/>
      <c r="CB235" s="418">
        <v>44072</v>
      </c>
      <c r="CC235" s="419">
        <v>62.875784320000001</v>
      </c>
      <c r="CD235" s="419"/>
      <c r="CE235" s="418">
        <v>44067</v>
      </c>
      <c r="CF235" s="419">
        <v>39.80054045</v>
      </c>
      <c r="CG235" s="419"/>
      <c r="CH235" s="418">
        <v>44070</v>
      </c>
      <c r="CI235" s="419">
        <v>47.51764249</v>
      </c>
      <c r="CJ235" s="419"/>
      <c r="CK235" s="418">
        <v>44067</v>
      </c>
      <c r="CL235" s="419">
        <v>62.472001630000001</v>
      </c>
      <c r="CM235" s="419"/>
      <c r="CN235" s="418">
        <v>44061</v>
      </c>
      <c r="CO235" s="419">
        <v>76.843607939999998</v>
      </c>
      <c r="CP235" s="419"/>
      <c r="CQ235" s="418">
        <v>44067</v>
      </c>
      <c r="CR235" s="419">
        <v>63.618427189999998</v>
      </c>
      <c r="CS235" s="419"/>
      <c r="CT235" s="418">
        <v>44069</v>
      </c>
      <c r="CU235" s="419">
        <v>59.131233279999996</v>
      </c>
      <c r="CV235" s="419"/>
      <c r="CW235" s="418">
        <v>44064</v>
      </c>
      <c r="CX235" s="419">
        <v>69.774296300000003</v>
      </c>
      <c r="CY235" s="419"/>
      <c r="CZ235" s="418">
        <v>44068</v>
      </c>
      <c r="DA235" s="419">
        <v>55.852876029999997</v>
      </c>
      <c r="DB235" s="419"/>
      <c r="DC235" s="418">
        <v>44070</v>
      </c>
      <c r="DD235" s="419">
        <v>50.005642170000002</v>
      </c>
      <c r="DE235" s="419"/>
      <c r="DF235" s="418">
        <v>44071</v>
      </c>
      <c r="DG235" s="419">
        <v>46.236177210000001</v>
      </c>
      <c r="DH235" s="419"/>
      <c r="DI235" s="418">
        <v>44065</v>
      </c>
      <c r="DJ235" s="419">
        <v>64.639035559999996</v>
      </c>
      <c r="DK235" s="419"/>
      <c r="DL235" s="418">
        <v>44068</v>
      </c>
      <c r="DM235" s="419">
        <v>66.646078540000005</v>
      </c>
      <c r="DN235" s="419"/>
      <c r="DO235" s="418">
        <v>44069</v>
      </c>
      <c r="DP235" s="419">
        <v>58.373287400000002</v>
      </c>
      <c r="DQ235" s="419"/>
      <c r="DR235" s="418">
        <v>44071</v>
      </c>
      <c r="DS235" s="419">
        <v>35.713811229999997</v>
      </c>
      <c r="DT235" s="419"/>
      <c r="DU235" s="418">
        <v>44072</v>
      </c>
      <c r="DV235" s="419">
        <v>54.816401429999999</v>
      </c>
      <c r="DW235" s="419"/>
      <c r="DX235" s="418">
        <v>44070</v>
      </c>
      <c r="DY235" s="419">
        <v>68.696299800000006</v>
      </c>
      <c r="DZ235" s="419"/>
      <c r="EA235" s="418">
        <v>44070</v>
      </c>
      <c r="EB235" s="419">
        <v>51.831299180000002</v>
      </c>
      <c r="EC235" s="419"/>
      <c r="ED235" s="418">
        <v>44069</v>
      </c>
      <c r="EE235" s="419">
        <v>63.780351269999997</v>
      </c>
      <c r="EF235" s="419"/>
      <c r="EG235" s="418">
        <v>44066</v>
      </c>
      <c r="EH235" s="419">
        <v>67.935275279999999</v>
      </c>
      <c r="EI235" s="419"/>
      <c r="EJ235" s="418">
        <v>44073</v>
      </c>
      <c r="EK235" s="419">
        <v>61.346277520000001</v>
      </c>
      <c r="EL235" s="419"/>
      <c r="EM235" s="418">
        <v>44068</v>
      </c>
      <c r="EN235" s="419">
        <v>67.679031519999995</v>
      </c>
      <c r="EO235" s="419"/>
      <c r="EP235" s="418">
        <v>44063</v>
      </c>
      <c r="EQ235" s="419">
        <v>67.505863189999999</v>
      </c>
      <c r="ER235" s="419"/>
      <c r="ES235" s="418">
        <v>44070</v>
      </c>
      <c r="ET235" s="419">
        <v>28.643057710000001</v>
      </c>
      <c r="EU235" s="9"/>
      <c r="EV235" s="9"/>
    </row>
    <row r="236" spans="2:152">
      <c r="B236" s="418">
        <v>44067</v>
      </c>
      <c r="C236" s="419">
        <v>56.557477890000001</v>
      </c>
      <c r="D236" s="419"/>
      <c r="E236" s="418">
        <v>44076</v>
      </c>
      <c r="F236" s="419">
        <v>54.310754760000002</v>
      </c>
      <c r="G236" s="419"/>
      <c r="H236" s="418">
        <v>44085</v>
      </c>
      <c r="I236" s="419">
        <v>62.451525259999997</v>
      </c>
      <c r="J236" s="419"/>
      <c r="K236" s="418">
        <v>44043</v>
      </c>
      <c r="L236" s="419">
        <v>78.983370289999996</v>
      </c>
      <c r="M236" s="419"/>
      <c r="N236" s="418">
        <v>44080</v>
      </c>
      <c r="O236" s="419">
        <v>73.004435229999999</v>
      </c>
      <c r="P236" s="419"/>
      <c r="Q236" s="418">
        <v>44067</v>
      </c>
      <c r="R236" s="419">
        <v>65.367120920000005</v>
      </c>
      <c r="S236" s="419"/>
      <c r="T236" s="418">
        <v>44086</v>
      </c>
      <c r="U236" s="419">
        <v>72.281577350000006</v>
      </c>
      <c r="V236" s="419"/>
      <c r="W236" s="418">
        <v>44046</v>
      </c>
      <c r="X236" s="419">
        <v>80.134395600000005</v>
      </c>
      <c r="Y236" s="419"/>
      <c r="Z236" s="418">
        <v>44045</v>
      </c>
      <c r="AA236" s="419">
        <v>72.160388929999996</v>
      </c>
      <c r="AB236" s="419"/>
      <c r="AC236" s="418">
        <v>44051</v>
      </c>
      <c r="AD236" s="419">
        <v>62.582370570000002</v>
      </c>
      <c r="AE236" s="419"/>
      <c r="AF236" s="418">
        <v>44045</v>
      </c>
      <c r="AG236" s="419">
        <v>73.440611059999995</v>
      </c>
      <c r="AH236" s="419"/>
      <c r="AI236" s="418">
        <v>44051</v>
      </c>
      <c r="AJ236" s="419">
        <v>46.716160000000002</v>
      </c>
      <c r="AK236" s="419"/>
      <c r="AL236" s="418">
        <v>44041</v>
      </c>
      <c r="AM236" s="419">
        <v>82.727175209999999</v>
      </c>
      <c r="AN236" s="419"/>
      <c r="AO236" s="418">
        <v>44046</v>
      </c>
      <c r="AP236" s="419">
        <v>66.667388200000005</v>
      </c>
      <c r="AQ236" s="419"/>
      <c r="AR236" s="418">
        <v>44051</v>
      </c>
      <c r="AS236" s="419">
        <v>48.113384619999998</v>
      </c>
      <c r="AT236" s="419"/>
      <c r="AU236" s="418">
        <v>44052</v>
      </c>
      <c r="AV236" s="419">
        <v>63.696710639999999</v>
      </c>
      <c r="AW236" s="419"/>
      <c r="AX236" s="418">
        <v>44050</v>
      </c>
      <c r="AY236" s="419">
        <v>51.56934176</v>
      </c>
      <c r="AZ236" s="419"/>
      <c r="BA236" s="418">
        <v>44049</v>
      </c>
      <c r="BB236" s="419">
        <v>58.455103729999998</v>
      </c>
      <c r="BC236" s="419"/>
      <c r="BD236" s="418">
        <v>44048</v>
      </c>
      <c r="BE236" s="419">
        <v>74.462129270000005</v>
      </c>
      <c r="BF236" s="419"/>
      <c r="BG236" s="418">
        <v>44047</v>
      </c>
      <c r="BH236" s="419">
        <v>79.647705930000001</v>
      </c>
      <c r="BI236" s="419"/>
      <c r="BJ236" s="418">
        <v>44042</v>
      </c>
      <c r="BK236" s="419">
        <v>68.102425749999995</v>
      </c>
      <c r="BL236" s="419"/>
      <c r="BM236" s="418">
        <v>44045</v>
      </c>
      <c r="BN236" s="419">
        <v>67.260607230000005</v>
      </c>
      <c r="BO236" s="419"/>
      <c r="BP236" s="418">
        <v>44051</v>
      </c>
      <c r="BQ236" s="419">
        <v>60.854492659999998</v>
      </c>
      <c r="BR236" s="419"/>
      <c r="BS236" s="418">
        <v>44049</v>
      </c>
      <c r="BT236" s="419">
        <v>48.919171550000002</v>
      </c>
      <c r="BU236" s="419"/>
      <c r="BV236" s="418">
        <v>44051</v>
      </c>
      <c r="BW236" s="419">
        <v>50.14265365</v>
      </c>
      <c r="BX236" s="419"/>
      <c r="BY236" s="418">
        <v>44069</v>
      </c>
      <c r="BZ236" s="419">
        <v>46.196382149999998</v>
      </c>
      <c r="CA236" s="419"/>
      <c r="CB236" s="418">
        <v>44073</v>
      </c>
      <c r="CC236" s="419">
        <v>63.317522529999998</v>
      </c>
      <c r="CD236" s="419"/>
      <c r="CE236" s="418">
        <v>44068</v>
      </c>
      <c r="CF236" s="419">
        <v>40.30187797</v>
      </c>
      <c r="CG236" s="419"/>
      <c r="CH236" s="418">
        <v>44071</v>
      </c>
      <c r="CI236" s="419">
        <v>48.127322499999998</v>
      </c>
      <c r="CJ236" s="419"/>
      <c r="CK236" s="418">
        <v>44068</v>
      </c>
      <c r="CL236" s="419">
        <v>62.469510970000002</v>
      </c>
      <c r="CM236" s="419"/>
      <c r="CN236" s="418">
        <v>44062</v>
      </c>
      <c r="CO236" s="419">
        <v>76.23411505</v>
      </c>
      <c r="CP236" s="419"/>
      <c r="CQ236" s="418">
        <v>44068</v>
      </c>
      <c r="CR236" s="419">
        <v>63.924290149999997</v>
      </c>
      <c r="CS236" s="419"/>
      <c r="CT236" s="418">
        <v>44070</v>
      </c>
      <c r="CU236" s="419">
        <v>59.573158909999997</v>
      </c>
      <c r="CV236" s="419"/>
      <c r="CW236" s="418">
        <v>44065</v>
      </c>
      <c r="CX236" s="419">
        <v>69.857620269999998</v>
      </c>
      <c r="CY236" s="419"/>
      <c r="CZ236" s="418">
        <v>44069</v>
      </c>
      <c r="DA236" s="419">
        <v>56.435211410000001</v>
      </c>
      <c r="DB236" s="419"/>
      <c r="DC236" s="418">
        <v>44071</v>
      </c>
      <c r="DD236" s="419">
        <v>50.420501039999998</v>
      </c>
      <c r="DE236" s="419"/>
      <c r="DF236" s="418">
        <v>44072</v>
      </c>
      <c r="DG236" s="419">
        <v>46.76271904</v>
      </c>
      <c r="DH236" s="419"/>
      <c r="DI236" s="418">
        <v>44066</v>
      </c>
      <c r="DJ236" s="419">
        <v>65.386921880000003</v>
      </c>
      <c r="DK236" s="419"/>
      <c r="DL236" s="418">
        <v>44069</v>
      </c>
      <c r="DM236" s="419">
        <v>66.424500230000007</v>
      </c>
      <c r="DN236" s="419"/>
      <c r="DO236" s="418">
        <v>44070</v>
      </c>
      <c r="DP236" s="419">
        <v>58.594051540000002</v>
      </c>
      <c r="DQ236" s="419"/>
      <c r="DR236" s="418">
        <v>44072</v>
      </c>
      <c r="DS236" s="419">
        <v>36.294668270000003</v>
      </c>
      <c r="DT236" s="419"/>
      <c r="DU236" s="418">
        <v>44073</v>
      </c>
      <c r="DV236" s="419">
        <v>54.929178610000001</v>
      </c>
      <c r="DW236" s="419"/>
      <c r="DX236" s="418">
        <v>44071</v>
      </c>
      <c r="DY236" s="419">
        <v>68.846048690000003</v>
      </c>
      <c r="DZ236" s="419"/>
      <c r="EA236" s="418">
        <v>44071</v>
      </c>
      <c r="EB236" s="419">
        <v>52.107539410000001</v>
      </c>
      <c r="EC236" s="419"/>
      <c r="ED236" s="418">
        <v>44070</v>
      </c>
      <c r="EE236" s="419">
        <v>62.893967480000001</v>
      </c>
      <c r="EF236" s="419"/>
      <c r="EG236" s="418">
        <v>44067</v>
      </c>
      <c r="EH236" s="419">
        <v>67.935275279999999</v>
      </c>
      <c r="EI236" s="419"/>
      <c r="EJ236" s="418">
        <v>44074</v>
      </c>
      <c r="EK236" s="419">
        <v>61.78995175</v>
      </c>
      <c r="EL236" s="419"/>
      <c r="EM236" s="418">
        <v>44069</v>
      </c>
      <c r="EN236" s="419">
        <v>67.679031519999995</v>
      </c>
      <c r="EO236" s="419"/>
      <c r="EP236" s="418">
        <v>44064</v>
      </c>
      <c r="EQ236" s="419">
        <v>67.284073039999996</v>
      </c>
      <c r="ER236" s="419"/>
      <c r="ES236" s="418">
        <v>44071</v>
      </c>
      <c r="ET236" s="419">
        <v>28.86212274</v>
      </c>
      <c r="EU236" s="9"/>
      <c r="EV236" s="9"/>
    </row>
    <row r="237" spans="2:152">
      <c r="B237" s="418">
        <v>44068</v>
      </c>
      <c r="C237" s="419">
        <v>56.896477490000002</v>
      </c>
      <c r="D237" s="419"/>
      <c r="E237" s="418">
        <v>44077</v>
      </c>
      <c r="F237" s="419">
        <v>53.703828399999999</v>
      </c>
      <c r="G237" s="419"/>
      <c r="H237" s="418">
        <v>44086</v>
      </c>
      <c r="I237" s="419">
        <v>62.859388789999997</v>
      </c>
      <c r="J237" s="419"/>
      <c r="K237" s="418">
        <v>44044</v>
      </c>
      <c r="L237" s="419">
        <v>79.144789360000004</v>
      </c>
      <c r="M237" s="419"/>
      <c r="N237" s="418">
        <v>44081</v>
      </c>
      <c r="O237" s="419">
        <v>72.673160620000004</v>
      </c>
      <c r="P237" s="419"/>
      <c r="Q237" s="418">
        <v>44068</v>
      </c>
      <c r="R237" s="419">
        <v>64.714172219999995</v>
      </c>
      <c r="S237" s="419"/>
      <c r="T237" s="418">
        <v>44087</v>
      </c>
      <c r="U237" s="419">
        <v>72.680344730000002</v>
      </c>
      <c r="V237" s="419"/>
      <c r="W237" s="418">
        <v>44047</v>
      </c>
      <c r="X237" s="419">
        <v>80.133506109999999</v>
      </c>
      <c r="Y237" s="419"/>
      <c r="Z237" s="418">
        <v>44045</v>
      </c>
      <c r="AA237" s="419">
        <v>72.342518069999997</v>
      </c>
      <c r="AB237" s="419"/>
      <c r="AC237" s="418">
        <v>44052</v>
      </c>
      <c r="AD237" s="419">
        <v>61.88671866</v>
      </c>
      <c r="AE237" s="419"/>
      <c r="AF237" s="418">
        <v>44046</v>
      </c>
      <c r="AG237" s="419">
        <v>73.249032970000002</v>
      </c>
      <c r="AH237" s="419"/>
      <c r="AI237" s="418">
        <v>44052</v>
      </c>
      <c r="AJ237" s="419">
        <v>45.712064429999998</v>
      </c>
      <c r="AK237" s="419"/>
      <c r="AL237" s="418">
        <v>44042</v>
      </c>
      <c r="AM237" s="419">
        <v>82.267916619999994</v>
      </c>
      <c r="AN237" s="419"/>
      <c r="AO237" s="418">
        <v>44047</v>
      </c>
      <c r="AP237" s="419">
        <v>66.589667309999996</v>
      </c>
      <c r="AQ237" s="419"/>
      <c r="AR237" s="418">
        <v>44051</v>
      </c>
      <c r="AS237" s="419">
        <v>47.268076919999999</v>
      </c>
      <c r="AT237" s="419"/>
      <c r="AU237" s="418">
        <v>44053</v>
      </c>
      <c r="AV237" s="419">
        <v>64.004629829999999</v>
      </c>
      <c r="AW237" s="419"/>
      <c r="AX237" s="418">
        <v>44051</v>
      </c>
      <c r="AY237" s="419">
        <v>50.757600009999997</v>
      </c>
      <c r="AZ237" s="419"/>
      <c r="BA237" s="418">
        <v>44050</v>
      </c>
      <c r="BB237" s="419">
        <v>58.068215770000002</v>
      </c>
      <c r="BC237" s="419"/>
      <c r="BD237" s="418">
        <v>44049</v>
      </c>
      <c r="BE237" s="419">
        <v>74.153680120000004</v>
      </c>
      <c r="BF237" s="419"/>
      <c r="BG237" s="418">
        <v>44048</v>
      </c>
      <c r="BH237" s="419">
        <v>79.531106280000003</v>
      </c>
      <c r="BI237" s="419"/>
      <c r="BJ237" s="418">
        <v>44043</v>
      </c>
      <c r="BK237" s="419">
        <v>67.755494799999994</v>
      </c>
      <c r="BL237" s="419"/>
      <c r="BM237" s="418">
        <v>44046</v>
      </c>
      <c r="BN237" s="419">
        <v>66.913966270000003</v>
      </c>
      <c r="BO237" s="419"/>
      <c r="BP237" s="418">
        <v>44052</v>
      </c>
      <c r="BQ237" s="419">
        <v>60.160196740000004</v>
      </c>
      <c r="BR237" s="419"/>
      <c r="BS237" s="418">
        <v>44050</v>
      </c>
      <c r="BT237" s="419">
        <v>47.91679989</v>
      </c>
      <c r="BU237" s="419"/>
      <c r="BV237" s="418">
        <v>44052</v>
      </c>
      <c r="BW237" s="419">
        <v>50.027183950000001</v>
      </c>
      <c r="BX237" s="419"/>
      <c r="BY237" s="418">
        <v>44070</v>
      </c>
      <c r="BZ237" s="419">
        <v>46.640235369999999</v>
      </c>
      <c r="CA237" s="419"/>
      <c r="CB237" s="418">
        <v>44074</v>
      </c>
      <c r="CC237" s="419">
        <v>63.759260750000003</v>
      </c>
      <c r="CD237" s="419"/>
      <c r="CE237" s="418">
        <v>44069</v>
      </c>
      <c r="CF237" s="419">
        <v>40.886632489999997</v>
      </c>
      <c r="CG237" s="419"/>
      <c r="CH237" s="418">
        <v>44072</v>
      </c>
      <c r="CI237" s="419">
        <v>48.653864329999998</v>
      </c>
      <c r="CJ237" s="419"/>
      <c r="CK237" s="418">
        <v>44069</v>
      </c>
      <c r="CL237" s="419">
        <v>62.467020310000002</v>
      </c>
      <c r="CM237" s="419"/>
      <c r="CN237" s="418">
        <v>44063</v>
      </c>
      <c r="CO237" s="419">
        <v>75.680092369999997</v>
      </c>
      <c r="CP237" s="419"/>
      <c r="CQ237" s="418">
        <v>44069</v>
      </c>
      <c r="CR237" s="419">
        <v>64.313570279999993</v>
      </c>
      <c r="CS237" s="419"/>
      <c r="CT237" s="418">
        <v>44071</v>
      </c>
      <c r="CU237" s="419">
        <v>60.042704899999997</v>
      </c>
      <c r="CV237" s="419"/>
      <c r="CW237" s="418">
        <v>44066</v>
      </c>
      <c r="CX237" s="419">
        <v>70.107592170000004</v>
      </c>
      <c r="CY237" s="419"/>
      <c r="CZ237" s="418">
        <v>44070</v>
      </c>
      <c r="DA237" s="419">
        <v>56.9621523</v>
      </c>
      <c r="DB237" s="419"/>
      <c r="DC237" s="418">
        <v>44072</v>
      </c>
      <c r="DD237" s="419">
        <v>50.613658530000002</v>
      </c>
      <c r="DE237" s="419"/>
      <c r="DF237" s="418">
        <v>44073</v>
      </c>
      <c r="DG237" s="419">
        <v>47.400111780000003</v>
      </c>
      <c r="DH237" s="419"/>
      <c r="DI237" s="418">
        <v>44067</v>
      </c>
      <c r="DJ237" s="419">
        <v>66.024010230000002</v>
      </c>
      <c r="DK237" s="419"/>
      <c r="DL237" s="418">
        <v>44070</v>
      </c>
      <c r="DM237" s="419">
        <v>66.369105649999995</v>
      </c>
      <c r="DN237" s="419"/>
      <c r="DO237" s="418">
        <v>44071</v>
      </c>
      <c r="DP237" s="419">
        <v>58.870214650000001</v>
      </c>
      <c r="DQ237" s="419"/>
      <c r="DR237" s="418">
        <v>44073</v>
      </c>
      <c r="DS237" s="419">
        <v>36.82012624</v>
      </c>
      <c r="DT237" s="419"/>
      <c r="DU237" s="418">
        <v>44074</v>
      </c>
      <c r="DV237" s="419">
        <v>55.485264839999999</v>
      </c>
      <c r="DW237" s="419"/>
      <c r="DX237" s="418">
        <v>44072</v>
      </c>
      <c r="DY237" s="419">
        <v>68.920923139999999</v>
      </c>
      <c r="DZ237" s="419"/>
      <c r="EA237" s="418">
        <v>44072</v>
      </c>
      <c r="EB237" s="419">
        <v>52.38377964</v>
      </c>
      <c r="EC237" s="419"/>
      <c r="ED237" s="418">
        <v>44071</v>
      </c>
      <c r="EE237" s="419">
        <v>61.97988419</v>
      </c>
      <c r="EF237" s="419"/>
      <c r="EG237" s="418">
        <v>44068</v>
      </c>
      <c r="EH237" s="419">
        <v>67.935275279999999</v>
      </c>
      <c r="EI237" s="419"/>
      <c r="EJ237" s="418">
        <v>44075</v>
      </c>
      <c r="EK237" s="419">
        <v>62.316684809999998</v>
      </c>
      <c r="EL237" s="419"/>
      <c r="EM237" s="418">
        <v>44070</v>
      </c>
      <c r="EN237" s="419">
        <v>67.679031519999995</v>
      </c>
      <c r="EO237" s="419"/>
      <c r="EP237" s="418">
        <v>44065</v>
      </c>
      <c r="EQ237" s="419">
        <v>66.841319690000006</v>
      </c>
      <c r="ER237" s="419"/>
      <c r="ES237" s="418">
        <v>44072</v>
      </c>
      <c r="ET237" s="419">
        <v>29.08118777</v>
      </c>
      <c r="EU237" s="9"/>
      <c r="EV237" s="9"/>
    </row>
    <row r="238" spans="2:152">
      <c r="B238" s="418">
        <v>44069</v>
      </c>
      <c r="C238" s="419">
        <v>57.263263930000001</v>
      </c>
      <c r="D238" s="419"/>
      <c r="E238" s="418">
        <v>44078</v>
      </c>
      <c r="F238" s="419">
        <v>53.032707909999999</v>
      </c>
      <c r="G238" s="419"/>
      <c r="H238" s="418">
        <v>44088</v>
      </c>
      <c r="I238" s="419">
        <v>63.173129959999997</v>
      </c>
      <c r="J238" s="419"/>
      <c r="K238" s="418">
        <v>44045</v>
      </c>
      <c r="L238" s="419">
        <v>79.336474499999994</v>
      </c>
      <c r="M238" s="419"/>
      <c r="N238" s="418">
        <v>44082</v>
      </c>
      <c r="O238" s="419">
        <v>72.548932640000004</v>
      </c>
      <c r="P238" s="419"/>
      <c r="Q238" s="418">
        <v>44069</v>
      </c>
      <c r="R238" s="419">
        <v>64.235343169999993</v>
      </c>
      <c r="S238" s="419"/>
      <c r="T238" s="418">
        <v>44088</v>
      </c>
      <c r="U238" s="419">
        <v>73.048352530000003</v>
      </c>
      <c r="V238" s="419"/>
      <c r="W238" s="418">
        <v>44047</v>
      </c>
      <c r="X238" s="419">
        <v>80.132616609999999</v>
      </c>
      <c r="Y238" s="419"/>
      <c r="Z238" s="418">
        <v>44046</v>
      </c>
      <c r="AA238" s="419">
        <v>72.524647209999998</v>
      </c>
      <c r="AB238" s="419"/>
      <c r="AC238" s="418">
        <v>44053</v>
      </c>
      <c r="AD238" s="419">
        <v>61.114008900000002</v>
      </c>
      <c r="AE238" s="419"/>
      <c r="AF238" s="418">
        <v>44046</v>
      </c>
      <c r="AG238" s="419">
        <v>72.98039704</v>
      </c>
      <c r="AH238" s="419"/>
      <c r="AI238" s="418">
        <v>44052</v>
      </c>
      <c r="AJ238" s="419">
        <v>44.986026090000003</v>
      </c>
      <c r="AK238" s="419"/>
      <c r="AL238" s="418">
        <v>44043</v>
      </c>
      <c r="AM238" s="419">
        <v>81.916718869999997</v>
      </c>
      <c r="AN238" s="419"/>
      <c r="AO238" s="418">
        <v>44048</v>
      </c>
      <c r="AP238" s="419">
        <v>66.588926229999998</v>
      </c>
      <c r="AQ238" s="419"/>
      <c r="AR238" s="418">
        <v>44052</v>
      </c>
      <c r="AS238" s="419">
        <v>46.883846149999997</v>
      </c>
      <c r="AT238" s="419"/>
      <c r="AU238" s="418">
        <v>44054</v>
      </c>
      <c r="AV238" s="419">
        <v>64.31254903</v>
      </c>
      <c r="AW238" s="419"/>
      <c r="AX238" s="418">
        <v>44052</v>
      </c>
      <c r="AY238" s="419">
        <v>49.907239269999998</v>
      </c>
      <c r="AZ238" s="419"/>
      <c r="BA238" s="418">
        <v>44051</v>
      </c>
      <c r="BB238" s="419">
        <v>57.565261409999998</v>
      </c>
      <c r="BC238" s="419"/>
      <c r="BD238" s="418">
        <v>44050</v>
      </c>
      <c r="BE238" s="419">
        <v>73.845230970000003</v>
      </c>
      <c r="BF238" s="419"/>
      <c r="BG238" s="418">
        <v>44049</v>
      </c>
      <c r="BH238" s="419">
        <v>79.491744909999994</v>
      </c>
      <c r="BI238" s="419"/>
      <c r="BJ238" s="418">
        <v>44044</v>
      </c>
      <c r="BK238" s="419">
        <v>67.447013249999998</v>
      </c>
      <c r="BL238" s="419"/>
      <c r="BM238" s="418">
        <v>44047</v>
      </c>
      <c r="BN238" s="419">
        <v>66.605840959999995</v>
      </c>
      <c r="BO238" s="419"/>
      <c r="BP238" s="418">
        <v>44053</v>
      </c>
      <c r="BQ238" s="419">
        <v>59.465900830000002</v>
      </c>
      <c r="BR238" s="419"/>
      <c r="BS238" s="418">
        <v>44050</v>
      </c>
      <c r="BT238" s="419">
        <v>46.843412370000003</v>
      </c>
      <c r="BU238" s="419"/>
      <c r="BV238" s="418">
        <v>44052</v>
      </c>
      <c r="BW238" s="419">
        <v>49.873224350000001</v>
      </c>
      <c r="BX238" s="419"/>
      <c r="BY238" s="418">
        <v>44071</v>
      </c>
      <c r="BZ238" s="419">
        <v>47.111829419999999</v>
      </c>
      <c r="CA238" s="419"/>
      <c r="CB238" s="418">
        <v>44075</v>
      </c>
      <c r="CC238" s="419">
        <v>63.896158960000001</v>
      </c>
      <c r="CD238" s="419"/>
      <c r="CE238" s="418">
        <v>44070</v>
      </c>
      <c r="CF238" s="419">
        <v>41.471387010000001</v>
      </c>
      <c r="CG238" s="419"/>
      <c r="CH238" s="418">
        <v>44073</v>
      </c>
      <c r="CI238" s="419">
        <v>49.235831609999998</v>
      </c>
      <c r="CJ238" s="419"/>
      <c r="CK238" s="418">
        <v>44070</v>
      </c>
      <c r="CL238" s="419">
        <v>62.49224238</v>
      </c>
      <c r="CM238" s="419"/>
      <c r="CN238" s="418">
        <v>44064</v>
      </c>
      <c r="CO238" s="419">
        <v>75.181539909999998</v>
      </c>
      <c r="CP238" s="419"/>
      <c r="CQ238" s="418">
        <v>44070</v>
      </c>
      <c r="CR238" s="419">
        <v>64.786267580000001</v>
      </c>
      <c r="CS238" s="419"/>
      <c r="CT238" s="418">
        <v>44072</v>
      </c>
      <c r="CU238" s="419">
        <v>60.539871230000003</v>
      </c>
      <c r="CV238" s="419"/>
      <c r="CW238" s="418">
        <v>44067</v>
      </c>
      <c r="CX238" s="419">
        <v>70.496437349999994</v>
      </c>
      <c r="CY238" s="419"/>
      <c r="CZ238" s="418">
        <v>44071</v>
      </c>
      <c r="DA238" s="419">
        <v>57.51679043</v>
      </c>
      <c r="DB238" s="419"/>
      <c r="DC238" s="418">
        <v>44073</v>
      </c>
      <c r="DD238" s="419">
        <v>50.917666709999999</v>
      </c>
      <c r="DE238" s="419"/>
      <c r="DF238" s="418">
        <v>44074</v>
      </c>
      <c r="DG238" s="419">
        <v>48.148355420000001</v>
      </c>
      <c r="DH238" s="419"/>
      <c r="DI238" s="418">
        <v>44068</v>
      </c>
      <c r="DJ238" s="419">
        <v>66.688798070000004</v>
      </c>
      <c r="DK238" s="419"/>
      <c r="DL238" s="418">
        <v>44071</v>
      </c>
      <c r="DM238" s="419">
        <v>66.286013780000005</v>
      </c>
      <c r="DN238" s="419"/>
      <c r="DO238" s="418">
        <v>44072</v>
      </c>
      <c r="DP238" s="419">
        <v>59.174077259999997</v>
      </c>
      <c r="DQ238" s="419"/>
      <c r="DR238" s="418">
        <v>44074</v>
      </c>
      <c r="DS238" s="419">
        <v>37.234786030000002</v>
      </c>
      <c r="DT238" s="419"/>
      <c r="DU238" s="418">
        <v>44075</v>
      </c>
      <c r="DV238" s="419">
        <v>56.091906590000001</v>
      </c>
      <c r="DW238" s="419"/>
      <c r="DX238" s="418">
        <v>44073</v>
      </c>
      <c r="DY238" s="419">
        <v>69.120588339999998</v>
      </c>
      <c r="DZ238" s="419"/>
      <c r="EA238" s="418">
        <v>44073</v>
      </c>
      <c r="EB238" s="419">
        <v>52.604936549999998</v>
      </c>
      <c r="EC238" s="419"/>
      <c r="ED238" s="418">
        <v>44072</v>
      </c>
      <c r="EE238" s="419">
        <v>61.370495339999998</v>
      </c>
      <c r="EF238" s="419"/>
      <c r="EG238" s="418">
        <v>44069</v>
      </c>
      <c r="EH238" s="419">
        <v>67.935275279999999</v>
      </c>
      <c r="EI238" s="419"/>
      <c r="EJ238" s="418">
        <v>44076</v>
      </c>
      <c r="EK238" s="419">
        <v>62.788045320000002</v>
      </c>
      <c r="EL238" s="419"/>
      <c r="EM238" s="418">
        <v>44071</v>
      </c>
      <c r="EN238" s="419">
        <v>67.679031519999995</v>
      </c>
      <c r="EO238" s="419"/>
      <c r="EP238" s="418">
        <v>44067</v>
      </c>
      <c r="EQ238" s="419">
        <v>66.260464350000007</v>
      </c>
      <c r="ER238" s="419"/>
      <c r="ES238" s="418">
        <v>44073</v>
      </c>
      <c r="ET238" s="419">
        <v>29.19003382</v>
      </c>
      <c r="EU238" s="9"/>
      <c r="EV238" s="9"/>
    </row>
    <row r="239" spans="2:152">
      <c r="B239" s="418">
        <v>44070</v>
      </c>
      <c r="C239" s="419">
        <v>57.580034040000001</v>
      </c>
      <c r="D239" s="419"/>
      <c r="E239" s="418">
        <v>44079</v>
      </c>
      <c r="F239" s="419">
        <v>52.414109879999998</v>
      </c>
      <c r="G239" s="419"/>
      <c r="H239" s="418">
        <v>44089</v>
      </c>
      <c r="I239" s="419">
        <v>63.436672549999997</v>
      </c>
      <c r="J239" s="419"/>
      <c r="K239" s="418">
        <v>44045</v>
      </c>
      <c r="L239" s="419">
        <v>79.457538799999995</v>
      </c>
      <c r="M239" s="419"/>
      <c r="N239" s="418">
        <v>44083</v>
      </c>
      <c r="O239" s="419">
        <v>72.341886009999996</v>
      </c>
      <c r="P239" s="419"/>
      <c r="Q239" s="418">
        <v>44070</v>
      </c>
      <c r="R239" s="419">
        <v>63.84357395</v>
      </c>
      <c r="S239" s="419"/>
      <c r="T239" s="418">
        <v>44089</v>
      </c>
      <c r="U239" s="419">
        <v>73.385600729999993</v>
      </c>
      <c r="V239" s="419"/>
      <c r="W239" s="418">
        <v>44048</v>
      </c>
      <c r="X239" s="419">
        <v>80.13172711</v>
      </c>
      <c r="Y239" s="419"/>
      <c r="Z239" s="418">
        <v>44047</v>
      </c>
      <c r="AA239" s="419">
        <v>72.633924690000001</v>
      </c>
      <c r="AB239" s="419"/>
      <c r="AC239" s="418">
        <v>44054</v>
      </c>
      <c r="AD239" s="419">
        <v>60.156413579999999</v>
      </c>
      <c r="AE239" s="419"/>
      <c r="AF239" s="418">
        <v>44047</v>
      </c>
      <c r="AG239" s="419">
        <v>72.750290030000002</v>
      </c>
      <c r="AH239" s="419"/>
      <c r="AI239" s="418">
        <v>44053</v>
      </c>
      <c r="AJ239" s="419">
        <v>44.16730201</v>
      </c>
      <c r="AK239" s="419"/>
      <c r="AL239" s="418">
        <v>44044</v>
      </c>
      <c r="AM239" s="419">
        <v>81.646566759999999</v>
      </c>
      <c r="AN239" s="419"/>
      <c r="AO239" s="418">
        <v>44048</v>
      </c>
      <c r="AP239" s="419">
        <v>66.588185150000001</v>
      </c>
      <c r="AQ239" s="419"/>
      <c r="AR239" s="418">
        <v>44053</v>
      </c>
      <c r="AS239" s="419">
        <v>46.21784615</v>
      </c>
      <c r="AT239" s="419"/>
      <c r="AU239" s="418">
        <v>44055</v>
      </c>
      <c r="AV239" s="419">
        <v>64.697448030000004</v>
      </c>
      <c r="AW239" s="419"/>
      <c r="AX239" s="418">
        <v>44053</v>
      </c>
      <c r="AY239" s="419">
        <v>49.211354470000003</v>
      </c>
      <c r="AZ239" s="419"/>
      <c r="BA239" s="418">
        <v>44052</v>
      </c>
      <c r="BB239" s="419">
        <v>57.100995849999997</v>
      </c>
      <c r="BC239" s="419"/>
      <c r="BD239" s="418">
        <v>44051</v>
      </c>
      <c r="BE239" s="419">
        <v>73.459935659999999</v>
      </c>
      <c r="BF239" s="419"/>
      <c r="BG239" s="418">
        <v>44050</v>
      </c>
      <c r="BH239" s="419">
        <v>79.413764409999999</v>
      </c>
      <c r="BI239" s="419"/>
      <c r="BJ239" s="418">
        <v>44045</v>
      </c>
      <c r="BK239" s="419">
        <v>67.138531689999994</v>
      </c>
      <c r="BL239" s="419"/>
      <c r="BM239" s="418">
        <v>44047</v>
      </c>
      <c r="BN239" s="419">
        <v>66.297715659999994</v>
      </c>
      <c r="BO239" s="419"/>
      <c r="BP239" s="418">
        <v>44054</v>
      </c>
      <c r="BQ239" s="419">
        <v>58.502175630000004</v>
      </c>
      <c r="BR239" s="419"/>
      <c r="BS239" s="418">
        <v>44051</v>
      </c>
      <c r="BT239" s="419">
        <v>46.047057809999998</v>
      </c>
      <c r="BU239" s="419"/>
      <c r="BV239" s="418">
        <v>44053</v>
      </c>
      <c r="BW239" s="419">
        <v>49.757754650000003</v>
      </c>
      <c r="BX239" s="419"/>
      <c r="BY239" s="418">
        <v>44072</v>
      </c>
      <c r="BZ239" s="419">
        <v>47.666645950000003</v>
      </c>
      <c r="CA239" s="419"/>
      <c r="CB239" s="418">
        <v>44076</v>
      </c>
      <c r="CC239" s="419">
        <v>64.033057170000006</v>
      </c>
      <c r="CD239" s="419"/>
      <c r="CE239" s="418">
        <v>44071</v>
      </c>
      <c r="CF239" s="419">
        <v>42.139558540000003</v>
      </c>
      <c r="CG239" s="419"/>
      <c r="CH239" s="418">
        <v>44074</v>
      </c>
      <c r="CI239" s="419">
        <v>49.73466071</v>
      </c>
      <c r="CJ239" s="419"/>
      <c r="CK239" s="418">
        <v>44071</v>
      </c>
      <c r="CL239" s="419">
        <v>62.628315360000002</v>
      </c>
      <c r="CM239" s="419"/>
      <c r="CN239" s="418">
        <v>44065</v>
      </c>
      <c r="CO239" s="419">
        <v>74.572047019999999</v>
      </c>
      <c r="CP239" s="419"/>
      <c r="CQ239" s="418">
        <v>44071</v>
      </c>
      <c r="CR239" s="419">
        <v>65.31457632</v>
      </c>
      <c r="CS239" s="419"/>
      <c r="CT239" s="418">
        <v>44073</v>
      </c>
      <c r="CU239" s="419">
        <v>61.147518980000001</v>
      </c>
      <c r="CV239" s="419"/>
      <c r="CW239" s="418">
        <v>44068</v>
      </c>
      <c r="CX239" s="419">
        <v>70.801958560000003</v>
      </c>
      <c r="CY239" s="419"/>
      <c r="CZ239" s="418">
        <v>44072</v>
      </c>
      <c r="DA239" s="419">
        <v>58.016034060000003</v>
      </c>
      <c r="DB239" s="419"/>
      <c r="DC239" s="418">
        <v>44074</v>
      </c>
      <c r="DD239" s="419">
        <v>51.055398859999997</v>
      </c>
      <c r="DE239" s="419"/>
      <c r="DF239" s="418">
        <v>44075</v>
      </c>
      <c r="DG239" s="419">
        <v>49.035162710000002</v>
      </c>
      <c r="DH239" s="419"/>
      <c r="DI239" s="418">
        <v>44069</v>
      </c>
      <c r="DJ239" s="419">
        <v>67.408984899999993</v>
      </c>
      <c r="DK239" s="419"/>
      <c r="DL239" s="418">
        <v>44072</v>
      </c>
      <c r="DM239" s="419">
        <v>66.092132759999998</v>
      </c>
      <c r="DN239" s="419"/>
      <c r="DO239" s="418">
        <v>44073</v>
      </c>
      <c r="DP239" s="419">
        <v>59.561038349999997</v>
      </c>
      <c r="DQ239" s="419"/>
      <c r="DR239" s="418">
        <v>44075</v>
      </c>
      <c r="DS239" s="419">
        <v>37.594046749999997</v>
      </c>
      <c r="DT239" s="419"/>
      <c r="DU239" s="418">
        <v>44076</v>
      </c>
      <c r="DV239" s="419">
        <v>56.295334269999998</v>
      </c>
      <c r="DW239" s="419"/>
      <c r="DX239" s="418">
        <v>44074</v>
      </c>
      <c r="DY239" s="419">
        <v>69.195462789999993</v>
      </c>
      <c r="DZ239" s="419"/>
      <c r="EA239" s="418">
        <v>44074</v>
      </c>
      <c r="EB239" s="419">
        <v>52.826093450000002</v>
      </c>
      <c r="EC239" s="419"/>
      <c r="ED239" s="418">
        <v>44073</v>
      </c>
      <c r="EE239" s="419">
        <v>60.927303449999997</v>
      </c>
      <c r="EF239" s="419"/>
      <c r="EG239" s="418">
        <v>44070</v>
      </c>
      <c r="EH239" s="419">
        <v>67.990674260000006</v>
      </c>
      <c r="EI239" s="419"/>
      <c r="EJ239" s="418">
        <v>44077</v>
      </c>
      <c r="EK239" s="419">
        <v>63.287092100000002</v>
      </c>
      <c r="EL239" s="419"/>
      <c r="EM239" s="418">
        <v>44072</v>
      </c>
      <c r="EN239" s="419">
        <v>67.604157069999999</v>
      </c>
      <c r="EO239" s="419"/>
      <c r="EP239" s="418">
        <v>44068</v>
      </c>
      <c r="EQ239" s="419">
        <v>65.928192600000003</v>
      </c>
      <c r="ER239" s="419"/>
      <c r="ES239" s="418">
        <v>44074</v>
      </c>
      <c r="ET239" s="419">
        <v>29.409098849999999</v>
      </c>
      <c r="EU239" s="9"/>
      <c r="EV239" s="9"/>
    </row>
    <row r="240" spans="2:152">
      <c r="B240" s="418">
        <v>44071</v>
      </c>
      <c r="C240" s="419">
        <v>57.896804150000001</v>
      </c>
      <c r="D240" s="419"/>
      <c r="E240" s="418">
        <v>44080</v>
      </c>
      <c r="F240" s="419">
        <v>51.848034339999998</v>
      </c>
      <c r="G240" s="419"/>
      <c r="H240" s="418">
        <v>44090</v>
      </c>
      <c r="I240" s="419">
        <v>63.587268309999999</v>
      </c>
      <c r="J240" s="419"/>
      <c r="K240" s="418">
        <v>44046</v>
      </c>
      <c r="L240" s="419">
        <v>79.629046560000006</v>
      </c>
      <c r="M240" s="419"/>
      <c r="N240" s="418">
        <v>44084</v>
      </c>
      <c r="O240" s="419">
        <v>72.341886009999996</v>
      </c>
      <c r="P240" s="419"/>
      <c r="Q240" s="418">
        <v>44071</v>
      </c>
      <c r="R240" s="419">
        <v>63.582394469999997</v>
      </c>
      <c r="S240" s="419"/>
      <c r="T240" s="418">
        <v>44090</v>
      </c>
      <c r="U240" s="419">
        <v>73.692089350000003</v>
      </c>
      <c r="V240" s="419"/>
      <c r="W240" s="418">
        <v>44049</v>
      </c>
      <c r="X240" s="419">
        <v>80.13083761</v>
      </c>
      <c r="Y240" s="419"/>
      <c r="Z240" s="418">
        <v>44048</v>
      </c>
      <c r="AA240" s="419">
        <v>72.633924690000001</v>
      </c>
      <c r="AB240" s="419"/>
      <c r="AC240" s="418">
        <v>44055</v>
      </c>
      <c r="AD240" s="419">
        <v>59.352987239999997</v>
      </c>
      <c r="AE240" s="419"/>
      <c r="AF240" s="418">
        <v>44048</v>
      </c>
      <c r="AG240" s="419">
        <v>72.443125170000002</v>
      </c>
      <c r="AH240" s="419"/>
      <c r="AI240" s="418">
        <v>44054</v>
      </c>
      <c r="AJ240" s="419">
        <v>43.564844669999999</v>
      </c>
      <c r="AK240" s="419"/>
      <c r="AL240" s="418">
        <v>44045</v>
      </c>
      <c r="AM240" s="419">
        <v>81.430445070000005</v>
      </c>
      <c r="AN240" s="419"/>
      <c r="AO240" s="418">
        <v>44049</v>
      </c>
      <c r="AP240" s="419">
        <v>66.587444070000004</v>
      </c>
      <c r="AQ240" s="419"/>
      <c r="AR240" s="418">
        <v>44054</v>
      </c>
      <c r="AS240" s="419">
        <v>45.654307690000003</v>
      </c>
      <c r="AT240" s="419"/>
      <c r="AU240" s="418">
        <v>44056</v>
      </c>
      <c r="AV240" s="419">
        <v>65.043857119999998</v>
      </c>
      <c r="AW240" s="419"/>
      <c r="AX240" s="418">
        <v>44053</v>
      </c>
      <c r="AY240" s="419">
        <v>48.541556249999999</v>
      </c>
      <c r="AZ240" s="419"/>
      <c r="BA240" s="418">
        <v>44053</v>
      </c>
      <c r="BB240" s="419">
        <v>56.520663900000002</v>
      </c>
      <c r="BC240" s="419"/>
      <c r="BD240" s="418">
        <v>44052</v>
      </c>
      <c r="BE240" s="419">
        <v>73.074640360000004</v>
      </c>
      <c r="BF240" s="419"/>
      <c r="BG240" s="418">
        <v>44051</v>
      </c>
      <c r="BH240" s="419">
        <v>79.181307349999997</v>
      </c>
      <c r="BI240" s="419"/>
      <c r="BJ240" s="418">
        <v>44046</v>
      </c>
      <c r="BK240" s="419">
        <v>66.906948909999997</v>
      </c>
      <c r="BL240" s="419"/>
      <c r="BM240" s="418">
        <v>44048</v>
      </c>
      <c r="BN240" s="419">
        <v>66.028106019999996</v>
      </c>
      <c r="BO240" s="419"/>
      <c r="BP240" s="418">
        <v>44055</v>
      </c>
      <c r="BQ240" s="419">
        <v>57.769389820000001</v>
      </c>
      <c r="BR240" s="419"/>
      <c r="BS240" s="418">
        <v>44051</v>
      </c>
      <c r="BT240" s="419">
        <v>45.065599890000001</v>
      </c>
      <c r="BU240" s="419"/>
      <c r="BV240" s="418">
        <v>44054</v>
      </c>
      <c r="BW240" s="419">
        <v>49.680774849999999</v>
      </c>
      <c r="BX240" s="419"/>
      <c r="BY240" s="418">
        <v>44073</v>
      </c>
      <c r="BZ240" s="419">
        <v>48.165980830000002</v>
      </c>
      <c r="CA240" s="419"/>
      <c r="CB240" s="418">
        <v>44077</v>
      </c>
      <c r="CC240" s="419">
        <v>64.197668109999995</v>
      </c>
      <c r="CD240" s="419"/>
      <c r="CE240" s="418">
        <v>44072</v>
      </c>
      <c r="CF240" s="419">
        <v>42.696507390000001</v>
      </c>
      <c r="CG240" s="419"/>
      <c r="CH240" s="418">
        <v>44075</v>
      </c>
      <c r="CI240" s="419">
        <v>50.288915260000003</v>
      </c>
      <c r="CJ240" s="419"/>
      <c r="CK240" s="418">
        <v>44072</v>
      </c>
      <c r="CL240" s="419">
        <v>62.73667562</v>
      </c>
      <c r="CM240" s="419"/>
      <c r="CN240" s="418">
        <v>44066</v>
      </c>
      <c r="CO240" s="419">
        <v>73.962554130000001</v>
      </c>
      <c r="CP240" s="419"/>
      <c r="CQ240" s="418">
        <v>44072</v>
      </c>
      <c r="CR240" s="419">
        <v>65.759467900000004</v>
      </c>
      <c r="CS240" s="419"/>
      <c r="CT240" s="418">
        <v>44074</v>
      </c>
      <c r="CU240" s="419">
        <v>61.755166719999998</v>
      </c>
      <c r="CV240" s="419"/>
      <c r="CW240" s="418">
        <v>44069</v>
      </c>
      <c r="CX240" s="419">
        <v>71.051930459999994</v>
      </c>
      <c r="CY240" s="419"/>
      <c r="CZ240" s="418">
        <v>44073</v>
      </c>
      <c r="DA240" s="419">
        <v>58.598369439999999</v>
      </c>
      <c r="DB240" s="419"/>
      <c r="DC240" s="418">
        <v>44075</v>
      </c>
      <c r="DD240" s="419">
        <v>51.276269020000001</v>
      </c>
      <c r="DE240" s="419"/>
      <c r="DF240" s="418">
        <v>44076</v>
      </c>
      <c r="DG240" s="419">
        <v>50.005108180000001</v>
      </c>
      <c r="DH240" s="419"/>
      <c r="DI240" s="418">
        <v>44070</v>
      </c>
      <c r="DJ240" s="419">
        <v>67.990674260000006</v>
      </c>
      <c r="DK240" s="419"/>
      <c r="DL240" s="418">
        <v>44073</v>
      </c>
      <c r="DM240" s="419">
        <v>66.092132759999998</v>
      </c>
      <c r="DN240" s="419"/>
      <c r="DO240" s="418">
        <v>44074</v>
      </c>
      <c r="DP240" s="419">
        <v>59.892600459999997</v>
      </c>
      <c r="DQ240" s="419"/>
      <c r="DR240" s="418">
        <v>44076</v>
      </c>
      <c r="DS240" s="419">
        <v>37.897908379999997</v>
      </c>
      <c r="DT240" s="419"/>
      <c r="DU240" s="418">
        <v>44078</v>
      </c>
      <c r="DV240" s="419">
        <v>56.496325499999998</v>
      </c>
      <c r="DW240" s="419"/>
      <c r="DX240" s="418">
        <v>44075</v>
      </c>
      <c r="DY240" s="419">
        <v>69.370169829999995</v>
      </c>
      <c r="DZ240" s="419"/>
      <c r="EA240" s="418">
        <v>44075</v>
      </c>
      <c r="EB240" s="419">
        <v>53.129875339999998</v>
      </c>
      <c r="EC240" s="419"/>
      <c r="ED240" s="418">
        <v>44074</v>
      </c>
      <c r="EE240" s="419">
        <v>60.761106480000002</v>
      </c>
      <c r="EF240" s="419"/>
      <c r="EG240" s="418">
        <v>44071</v>
      </c>
      <c r="EH240" s="419">
        <v>68.073772739999995</v>
      </c>
      <c r="EI240" s="419"/>
      <c r="EJ240" s="418">
        <v>44078</v>
      </c>
      <c r="EK240" s="419">
        <v>63.786138880000003</v>
      </c>
      <c r="EL240" s="419"/>
      <c r="EM240" s="418">
        <v>44073</v>
      </c>
      <c r="EN240" s="419">
        <v>67.529282620000004</v>
      </c>
      <c r="EO240" s="419"/>
      <c r="EP240" s="418">
        <v>44069</v>
      </c>
      <c r="EQ240" s="419">
        <v>65.540680050000006</v>
      </c>
      <c r="ER240" s="419"/>
      <c r="ES240" s="418">
        <v>44075</v>
      </c>
      <c r="ET240" s="419">
        <v>29.683273369999998</v>
      </c>
      <c r="EU240" s="9"/>
      <c r="EV240" s="9"/>
    </row>
    <row r="241" spans="2:152">
      <c r="B241" s="418">
        <v>44072</v>
      </c>
      <c r="C241" s="419">
        <v>58.17467267</v>
      </c>
      <c r="D241" s="419"/>
      <c r="E241" s="418">
        <v>44081</v>
      </c>
      <c r="F241" s="419">
        <v>51.264451299999998</v>
      </c>
      <c r="G241" s="419"/>
      <c r="H241" s="418">
        <v>44091</v>
      </c>
      <c r="I241" s="419">
        <v>63.668841020000002</v>
      </c>
      <c r="J241" s="419"/>
      <c r="K241" s="418">
        <v>44047</v>
      </c>
      <c r="L241" s="419">
        <v>79.765243900000002</v>
      </c>
      <c r="M241" s="419"/>
      <c r="N241" s="418">
        <v>44085</v>
      </c>
      <c r="O241" s="419">
        <v>72.341886009999996</v>
      </c>
      <c r="P241" s="419"/>
      <c r="Q241" s="418">
        <v>44072</v>
      </c>
      <c r="R241" s="419">
        <v>63.408274810000002</v>
      </c>
      <c r="S241" s="419"/>
      <c r="T241" s="418">
        <v>44091</v>
      </c>
      <c r="U241" s="419">
        <v>73.90629921</v>
      </c>
      <c r="V241" s="419"/>
      <c r="W241" s="418">
        <v>44050</v>
      </c>
      <c r="X241" s="419">
        <v>79.975620219999996</v>
      </c>
      <c r="Y241" s="419"/>
      <c r="Z241" s="418">
        <v>44049</v>
      </c>
      <c r="AA241" s="419">
        <v>72.633924690000001</v>
      </c>
      <c r="AB241" s="419"/>
      <c r="AC241" s="418">
        <v>44056</v>
      </c>
      <c r="AD241" s="419">
        <v>58.426161780000001</v>
      </c>
      <c r="AE241" s="419"/>
      <c r="AF241" s="418">
        <v>44049</v>
      </c>
      <c r="AG241" s="419">
        <v>72.097431380000003</v>
      </c>
      <c r="AH241" s="419"/>
      <c r="AI241" s="418">
        <v>44054</v>
      </c>
      <c r="AJ241" s="419">
        <v>42.931492079999998</v>
      </c>
      <c r="AK241" s="419"/>
      <c r="AL241" s="418">
        <v>44046</v>
      </c>
      <c r="AM241" s="419">
        <v>81.322384229999997</v>
      </c>
      <c r="AN241" s="419"/>
      <c r="AO241" s="418">
        <v>44050</v>
      </c>
      <c r="AP241" s="419">
        <v>66.586702990000006</v>
      </c>
      <c r="AQ241" s="419"/>
      <c r="AR241" s="418">
        <v>44054</v>
      </c>
      <c r="AS241" s="419">
        <v>44.962692310000001</v>
      </c>
      <c r="AT241" s="419"/>
      <c r="AU241" s="418">
        <v>44057</v>
      </c>
      <c r="AV241" s="419">
        <v>65.313286419999997</v>
      </c>
      <c r="AW241" s="419"/>
      <c r="AX241" s="418">
        <v>44054</v>
      </c>
      <c r="AY241" s="419">
        <v>47.974432350000001</v>
      </c>
      <c r="AZ241" s="419"/>
      <c r="BA241" s="418">
        <v>44054</v>
      </c>
      <c r="BB241" s="419">
        <v>55.979020749999997</v>
      </c>
      <c r="BC241" s="419"/>
      <c r="BD241" s="418">
        <v>44052</v>
      </c>
      <c r="BE241" s="419">
        <v>72.727768130000001</v>
      </c>
      <c r="BF241" s="419"/>
      <c r="BG241" s="418">
        <v>44051</v>
      </c>
      <c r="BH241" s="419">
        <v>78.987469430000004</v>
      </c>
      <c r="BI241" s="419"/>
      <c r="BJ241" s="418">
        <v>44047</v>
      </c>
      <c r="BK241" s="419">
        <v>66.598467360000001</v>
      </c>
      <c r="BL241" s="419"/>
      <c r="BM241" s="418">
        <v>44049</v>
      </c>
      <c r="BN241" s="419">
        <v>65.797012050000006</v>
      </c>
      <c r="BO241" s="419"/>
      <c r="BP241" s="418">
        <v>44055</v>
      </c>
      <c r="BQ241" s="419">
        <v>57.152073700000003</v>
      </c>
      <c r="BR241" s="419"/>
      <c r="BS241" s="418">
        <v>44052</v>
      </c>
      <c r="BT241" s="419">
        <v>44.095155089999999</v>
      </c>
      <c r="BU241" s="419"/>
      <c r="BV241" s="418">
        <v>44055</v>
      </c>
      <c r="BW241" s="419">
        <v>49.56530515</v>
      </c>
      <c r="BX241" s="419"/>
      <c r="BY241" s="418">
        <v>44074</v>
      </c>
      <c r="BZ241" s="419">
        <v>48.69305653</v>
      </c>
      <c r="CA241" s="419"/>
      <c r="CB241" s="418">
        <v>44078</v>
      </c>
      <c r="CC241" s="419">
        <v>64.279140859999998</v>
      </c>
      <c r="CD241" s="419"/>
      <c r="CE241" s="418">
        <v>44073</v>
      </c>
      <c r="CF241" s="419">
        <v>43.114427910000003</v>
      </c>
      <c r="CG241" s="419"/>
      <c r="CH241" s="418">
        <v>44076</v>
      </c>
      <c r="CI241" s="419">
        <v>50.84316982</v>
      </c>
      <c r="CJ241" s="419"/>
      <c r="CK241" s="418">
        <v>44073</v>
      </c>
      <c r="CL241" s="419">
        <v>62.73418496</v>
      </c>
      <c r="CM241" s="419"/>
      <c r="CN241" s="418">
        <v>44067</v>
      </c>
      <c r="CO241" s="419">
        <v>73.269855919999998</v>
      </c>
      <c r="CP241" s="419"/>
      <c r="CQ241" s="418">
        <v>44073</v>
      </c>
      <c r="CR241" s="419">
        <v>66.315582370000001</v>
      </c>
      <c r="CS241" s="419"/>
      <c r="CT241" s="418">
        <v>44075</v>
      </c>
      <c r="CU241" s="419">
        <v>62.390434820000003</v>
      </c>
      <c r="CV241" s="419"/>
      <c r="CW241" s="418">
        <v>44070</v>
      </c>
      <c r="CX241" s="419">
        <v>71.357451670000003</v>
      </c>
      <c r="CY241" s="419"/>
      <c r="CZ241" s="418">
        <v>44074</v>
      </c>
      <c r="DA241" s="419">
        <v>59.042218570000003</v>
      </c>
      <c r="DB241" s="419"/>
      <c r="DC241" s="418">
        <v>44076</v>
      </c>
      <c r="DD241" s="419">
        <v>51.386288489999998</v>
      </c>
      <c r="DE241" s="419"/>
      <c r="DF241" s="418">
        <v>44077</v>
      </c>
      <c r="DG241" s="419">
        <v>51.19675548</v>
      </c>
      <c r="DH241" s="419"/>
      <c r="DI241" s="418">
        <v>44071</v>
      </c>
      <c r="DJ241" s="419">
        <v>68.544664130000001</v>
      </c>
      <c r="DK241" s="419"/>
      <c r="DL241" s="418">
        <v>44074</v>
      </c>
      <c r="DM241" s="419">
        <v>66.092132759999998</v>
      </c>
      <c r="DN241" s="419"/>
      <c r="DO241" s="418">
        <v>44075</v>
      </c>
      <c r="DP241" s="419">
        <v>60.30726104</v>
      </c>
      <c r="DQ241" s="419"/>
      <c r="DR241" s="418">
        <v>44077</v>
      </c>
      <c r="DS241" s="419">
        <v>38.146370930000003</v>
      </c>
      <c r="DT241" s="419"/>
      <c r="DU241" s="418">
        <v>44079</v>
      </c>
      <c r="DV241" s="419">
        <v>57.222336980000001</v>
      </c>
      <c r="DW241" s="419"/>
      <c r="DX241" s="418">
        <v>44076</v>
      </c>
      <c r="DY241" s="419">
        <v>69.370169829999995</v>
      </c>
      <c r="DZ241" s="419"/>
      <c r="EA241" s="418">
        <v>44076</v>
      </c>
      <c r="EB241" s="419">
        <v>53.433657240000002</v>
      </c>
      <c r="EC241" s="419"/>
      <c r="ED241" s="418">
        <v>44075</v>
      </c>
      <c r="EE241" s="419">
        <v>60.733406989999999</v>
      </c>
      <c r="EF241" s="419"/>
      <c r="EG241" s="418">
        <v>44072</v>
      </c>
      <c r="EH241" s="419">
        <v>68.073772739999995</v>
      </c>
      <c r="EI241" s="419"/>
      <c r="EJ241" s="418">
        <v>44079</v>
      </c>
      <c r="EK241" s="419">
        <v>64.202126849999999</v>
      </c>
      <c r="EL241" s="419"/>
      <c r="EM241" s="418">
        <v>44074</v>
      </c>
      <c r="EN241" s="419">
        <v>67.204826679999996</v>
      </c>
      <c r="EO241" s="419"/>
      <c r="EP241" s="418">
        <v>44070</v>
      </c>
      <c r="EQ241" s="419">
        <v>65.015065509999999</v>
      </c>
      <c r="ER241" s="419"/>
      <c r="ES241" s="418">
        <v>44076</v>
      </c>
      <c r="ET241" s="419">
        <v>29.902338409999999</v>
      </c>
      <c r="EU241" s="9"/>
      <c r="EV241" s="9"/>
    </row>
    <row r="242" spans="2:152">
      <c r="B242" s="418">
        <v>44073</v>
      </c>
      <c r="C242" s="419">
        <v>58.413639590000002</v>
      </c>
      <c r="D242" s="419"/>
      <c r="E242" s="418">
        <v>44082</v>
      </c>
      <c r="F242" s="419">
        <v>50.704211579999999</v>
      </c>
      <c r="G242" s="419"/>
      <c r="H242" s="418">
        <v>44092</v>
      </c>
      <c r="I242" s="419">
        <v>63.668841020000002</v>
      </c>
      <c r="J242" s="419"/>
      <c r="K242" s="418">
        <v>44048</v>
      </c>
      <c r="L242" s="419">
        <v>79.906485590000003</v>
      </c>
      <c r="M242" s="419"/>
      <c r="N242" s="418">
        <v>44086</v>
      </c>
      <c r="O242" s="419">
        <v>72.341886009999996</v>
      </c>
      <c r="P242" s="419"/>
      <c r="Q242" s="418">
        <v>44073</v>
      </c>
      <c r="R242" s="419">
        <v>63.408274810000002</v>
      </c>
      <c r="S242" s="419"/>
      <c r="T242" s="418">
        <v>44092</v>
      </c>
      <c r="U242" s="419">
        <v>74.089749479999995</v>
      </c>
      <c r="V242" s="419"/>
      <c r="W242" s="418">
        <v>44051</v>
      </c>
      <c r="X242" s="419">
        <v>79.820402830000006</v>
      </c>
      <c r="Y242" s="419"/>
      <c r="Z242" s="418">
        <v>44050</v>
      </c>
      <c r="AA242" s="419">
        <v>72.633924690000001</v>
      </c>
      <c r="AB242" s="419"/>
      <c r="AC242" s="418">
        <v>44057</v>
      </c>
      <c r="AD242" s="419">
        <v>57.637880610000003</v>
      </c>
      <c r="AE242" s="419"/>
      <c r="AF242" s="418">
        <v>44050</v>
      </c>
      <c r="AG242" s="419">
        <v>71.674679740000002</v>
      </c>
      <c r="AH242" s="419"/>
      <c r="AI242" s="418">
        <v>44055</v>
      </c>
      <c r="AJ242" s="419">
        <v>42.390825229999997</v>
      </c>
      <c r="AK242" s="419"/>
      <c r="AL242" s="418">
        <v>44047</v>
      </c>
      <c r="AM242" s="419">
        <v>81.241338589999998</v>
      </c>
      <c r="AN242" s="419"/>
      <c r="AO242" s="418">
        <v>44051</v>
      </c>
      <c r="AP242" s="419">
        <v>66.624451809999996</v>
      </c>
      <c r="AQ242" s="419"/>
      <c r="AR242" s="418">
        <v>44055</v>
      </c>
      <c r="AS242" s="419">
        <v>44.386346150000001</v>
      </c>
      <c r="AT242" s="419"/>
      <c r="AU242" s="418">
        <v>44058</v>
      </c>
      <c r="AV242" s="419">
        <v>65.582715719999996</v>
      </c>
      <c r="AW242" s="419"/>
      <c r="AX242" s="418">
        <v>44055</v>
      </c>
      <c r="AY242" s="419">
        <v>47.355785509999997</v>
      </c>
      <c r="AZ242" s="419"/>
      <c r="BA242" s="418">
        <v>44055</v>
      </c>
      <c r="BB242" s="419">
        <v>55.36</v>
      </c>
      <c r="BC242" s="419"/>
      <c r="BD242" s="418">
        <v>44053</v>
      </c>
      <c r="BE242" s="419">
        <v>72.265626670000003</v>
      </c>
      <c r="BF242" s="419"/>
      <c r="BG242" s="418">
        <v>44052</v>
      </c>
      <c r="BH242" s="419">
        <v>78.793631509999997</v>
      </c>
      <c r="BI242" s="419"/>
      <c r="BJ242" s="418">
        <v>44048</v>
      </c>
      <c r="BK242" s="419">
        <v>66.366884580000004</v>
      </c>
      <c r="BL242" s="419"/>
      <c r="BM242" s="418">
        <v>44050</v>
      </c>
      <c r="BN242" s="419">
        <v>65.681465059999994</v>
      </c>
      <c r="BO242" s="419"/>
      <c r="BP242" s="418">
        <v>44056</v>
      </c>
      <c r="BQ242" s="419">
        <v>56.650227289999997</v>
      </c>
      <c r="BR242" s="419"/>
      <c r="BS242" s="418">
        <v>44052</v>
      </c>
      <c r="BT242" s="419">
        <v>42.876372000000003</v>
      </c>
      <c r="BU242" s="419"/>
      <c r="BV242" s="418">
        <v>44056</v>
      </c>
      <c r="BW242" s="419">
        <v>49.56530515</v>
      </c>
      <c r="BX242" s="419"/>
      <c r="BY242" s="418">
        <v>44075</v>
      </c>
      <c r="BZ242" s="419">
        <v>49.220132229999997</v>
      </c>
      <c r="CA242" s="419"/>
      <c r="CB242" s="418">
        <v>44079</v>
      </c>
      <c r="CC242" s="419">
        <v>64.526889990000001</v>
      </c>
      <c r="CD242" s="419"/>
      <c r="CE242" s="418">
        <v>44074</v>
      </c>
      <c r="CF242" s="419">
        <v>43.393320090000003</v>
      </c>
      <c r="CG242" s="419"/>
      <c r="CH242" s="418">
        <v>44077</v>
      </c>
      <c r="CI242" s="419">
        <v>51.341998920000002</v>
      </c>
      <c r="CJ242" s="419"/>
      <c r="CK242" s="418">
        <v>44074</v>
      </c>
      <c r="CL242" s="419">
        <v>62.81483248</v>
      </c>
      <c r="CM242" s="419"/>
      <c r="CN242" s="418">
        <v>44068</v>
      </c>
      <c r="CO242" s="419">
        <v>72.688098139999994</v>
      </c>
      <c r="CP242" s="419"/>
      <c r="CQ242" s="418">
        <v>44074</v>
      </c>
      <c r="CR242" s="419">
        <v>66.871696839999998</v>
      </c>
      <c r="CS242" s="419"/>
      <c r="CT242" s="418">
        <v>44076</v>
      </c>
      <c r="CU242" s="419">
        <v>63.080943619999999</v>
      </c>
      <c r="CV242" s="419"/>
      <c r="CW242" s="418">
        <v>44071</v>
      </c>
      <c r="CX242" s="419">
        <v>71.551874260000005</v>
      </c>
      <c r="CY242" s="419"/>
      <c r="CZ242" s="418">
        <v>44075</v>
      </c>
      <c r="DA242" s="419">
        <v>59.569159450000001</v>
      </c>
      <c r="DB242" s="419"/>
      <c r="DC242" s="418">
        <v>44077</v>
      </c>
      <c r="DD242" s="419">
        <v>51.496307969999997</v>
      </c>
      <c r="DE242" s="419"/>
      <c r="DF242" s="418">
        <v>44078</v>
      </c>
      <c r="DG242" s="419">
        <v>52.166700949999999</v>
      </c>
      <c r="DH242" s="419"/>
      <c r="DI242" s="418">
        <v>44072</v>
      </c>
      <c r="DJ242" s="419">
        <v>68.877058050000002</v>
      </c>
      <c r="DK242" s="419"/>
      <c r="DL242" s="418">
        <v>44075</v>
      </c>
      <c r="DM242" s="419">
        <v>66.313711069999997</v>
      </c>
      <c r="DN242" s="419"/>
      <c r="DO242" s="418">
        <v>44076</v>
      </c>
      <c r="DP242" s="419">
        <v>60.666522639999997</v>
      </c>
      <c r="DQ242" s="419"/>
      <c r="DR242" s="418">
        <v>44078</v>
      </c>
      <c r="DS242" s="419">
        <v>38.311734860000001</v>
      </c>
      <c r="DT242" s="419"/>
      <c r="DU242" s="418">
        <v>44080</v>
      </c>
      <c r="DV242" s="419">
        <v>57.307590359999999</v>
      </c>
      <c r="DW242" s="419"/>
      <c r="DX242" s="418">
        <v>44077</v>
      </c>
      <c r="DY242" s="419">
        <v>69.370169829999995</v>
      </c>
      <c r="DZ242" s="419"/>
      <c r="EA242" s="418">
        <v>44078</v>
      </c>
      <c r="EB242" s="419">
        <v>53.462022509999997</v>
      </c>
      <c r="EC242" s="419"/>
      <c r="ED242" s="418">
        <v>44076</v>
      </c>
      <c r="EE242" s="419">
        <v>60.733406989999999</v>
      </c>
      <c r="EF242" s="419"/>
      <c r="EG242" s="418">
        <v>44073</v>
      </c>
      <c r="EH242" s="419">
        <v>68.101472240000007</v>
      </c>
      <c r="EI242" s="419"/>
      <c r="EJ242" s="418">
        <v>44080</v>
      </c>
      <c r="EK242" s="419">
        <v>64.590428540000005</v>
      </c>
      <c r="EL242" s="419"/>
      <c r="EM242" s="418">
        <v>44075</v>
      </c>
      <c r="EN242" s="419">
        <v>66.880370740000004</v>
      </c>
      <c r="EO242" s="419"/>
      <c r="EP242" s="418">
        <v>44071</v>
      </c>
      <c r="EQ242" s="419">
        <v>64.517071360000003</v>
      </c>
      <c r="ER242" s="419"/>
      <c r="ES242" s="418">
        <v>44077</v>
      </c>
      <c r="ET242" s="419">
        <v>30.28673191</v>
      </c>
      <c r="EU242" s="9"/>
      <c r="EV242" s="9"/>
    </row>
    <row r="243" spans="2:152">
      <c r="B243" s="418">
        <v>44074</v>
      </c>
      <c r="C243" s="419">
        <v>58.674835999999999</v>
      </c>
      <c r="D243" s="419"/>
      <c r="E243" s="418">
        <v>44083</v>
      </c>
      <c r="F243" s="419">
        <v>50.237345150000003</v>
      </c>
      <c r="G243" s="419"/>
      <c r="H243" s="418">
        <v>44093</v>
      </c>
      <c r="I243" s="419">
        <v>63.618642430000001</v>
      </c>
      <c r="J243" s="419"/>
      <c r="K243" s="418">
        <v>44049</v>
      </c>
      <c r="L243" s="419">
        <v>80.072948999999994</v>
      </c>
      <c r="M243" s="419"/>
      <c r="N243" s="418">
        <v>44087</v>
      </c>
      <c r="O243" s="419">
        <v>72.341886009999996</v>
      </c>
      <c r="P243" s="419"/>
      <c r="Q243" s="418">
        <v>44074</v>
      </c>
      <c r="R243" s="419">
        <v>63.495334640000003</v>
      </c>
      <c r="S243" s="419"/>
      <c r="T243" s="418">
        <v>44093</v>
      </c>
      <c r="U243" s="419">
        <v>74.088642219999997</v>
      </c>
      <c r="V243" s="419"/>
      <c r="W243" s="418">
        <v>44052</v>
      </c>
      <c r="X243" s="419">
        <v>79.588021490000003</v>
      </c>
      <c r="Y243" s="419"/>
      <c r="Z243" s="418">
        <v>44051</v>
      </c>
      <c r="AA243" s="419">
        <v>72.633924690000001</v>
      </c>
      <c r="AB243" s="419"/>
      <c r="AC243" s="418">
        <v>44058</v>
      </c>
      <c r="AD243" s="419">
        <v>56.903699779999997</v>
      </c>
      <c r="AE243" s="419"/>
      <c r="AF243" s="418">
        <v>44051</v>
      </c>
      <c r="AG243" s="419">
        <v>71.213399179999996</v>
      </c>
      <c r="AH243" s="419"/>
      <c r="AI243" s="418">
        <v>44056</v>
      </c>
      <c r="AJ243" s="419">
        <v>41.579824969999997</v>
      </c>
      <c r="AK243" s="419"/>
      <c r="AL243" s="418">
        <v>44048</v>
      </c>
      <c r="AM243" s="419">
        <v>81.349399439999999</v>
      </c>
      <c r="AN243" s="419"/>
      <c r="AO243" s="418">
        <v>44052</v>
      </c>
      <c r="AP243" s="419">
        <v>66.739180430000005</v>
      </c>
      <c r="AQ243" s="419"/>
      <c r="AR243" s="418">
        <v>44056</v>
      </c>
      <c r="AS243" s="419">
        <v>43.81</v>
      </c>
      <c r="AT243" s="419"/>
      <c r="AU243" s="418">
        <v>44058</v>
      </c>
      <c r="AV243" s="419">
        <v>65.698185420000001</v>
      </c>
      <c r="AW243" s="419"/>
      <c r="AX243" s="418">
        <v>44056</v>
      </c>
      <c r="AY243" s="419">
        <v>46.73713867</v>
      </c>
      <c r="AZ243" s="419"/>
      <c r="BA243" s="418">
        <v>44056</v>
      </c>
      <c r="BB243" s="419">
        <v>54.740979250000002</v>
      </c>
      <c r="BC243" s="419"/>
      <c r="BD243" s="418">
        <v>44054</v>
      </c>
      <c r="BE243" s="419">
        <v>71.803485210000005</v>
      </c>
      <c r="BF243" s="419"/>
      <c r="BG243" s="418">
        <v>44053</v>
      </c>
      <c r="BH243" s="419">
        <v>78.561174449999996</v>
      </c>
      <c r="BI243" s="419"/>
      <c r="BJ243" s="418">
        <v>44049</v>
      </c>
      <c r="BK243" s="419">
        <v>65.943054860000004</v>
      </c>
      <c r="BL243" s="419"/>
      <c r="BM243" s="418">
        <v>44051</v>
      </c>
      <c r="BN243" s="419">
        <v>65.527402409999993</v>
      </c>
      <c r="BO243" s="419"/>
      <c r="BP243" s="418">
        <v>44057</v>
      </c>
      <c r="BQ243" s="419">
        <v>56.18687078</v>
      </c>
      <c r="BR243" s="419"/>
      <c r="BS243" s="418">
        <v>44053</v>
      </c>
      <c r="BT243" s="419">
        <v>42.09320949</v>
      </c>
      <c r="BU243" s="419"/>
      <c r="BV243" s="418">
        <v>44057</v>
      </c>
      <c r="BW243" s="419">
        <v>49.56530515</v>
      </c>
      <c r="BX243" s="419"/>
      <c r="BY243" s="418">
        <v>44076</v>
      </c>
      <c r="BZ243" s="419">
        <v>49.719467109999997</v>
      </c>
      <c r="CA243" s="419"/>
      <c r="CB243" s="418">
        <v>44080</v>
      </c>
      <c r="CC243" s="419">
        <v>64.608362740000004</v>
      </c>
      <c r="CD243" s="419"/>
      <c r="CE243" s="418">
        <v>44075</v>
      </c>
      <c r="CF243" s="419">
        <v>43.588795269999999</v>
      </c>
      <c r="CG243" s="419"/>
      <c r="CH243" s="418">
        <v>44078</v>
      </c>
      <c r="CI243" s="419">
        <v>51.813115289999999</v>
      </c>
      <c r="CJ243" s="419"/>
      <c r="CK243" s="418">
        <v>44075</v>
      </c>
      <c r="CL243" s="419">
        <v>62.978618189999999</v>
      </c>
      <c r="CM243" s="419"/>
      <c r="CN243" s="418">
        <v>44069</v>
      </c>
      <c r="CO243" s="419">
        <v>72.189545679999995</v>
      </c>
      <c r="CP243" s="419"/>
      <c r="CQ243" s="418">
        <v>44076</v>
      </c>
      <c r="CR243" s="419">
        <v>67.427811309999996</v>
      </c>
      <c r="CS243" s="419"/>
      <c r="CT243" s="418">
        <v>44077</v>
      </c>
      <c r="CU243" s="419">
        <v>63.826693120000002</v>
      </c>
      <c r="CV243" s="419"/>
      <c r="CW243" s="418">
        <v>44072</v>
      </c>
      <c r="CX243" s="419">
        <v>71.662972879999998</v>
      </c>
      <c r="CY243" s="419"/>
      <c r="CZ243" s="418">
        <v>44076</v>
      </c>
      <c r="DA243" s="419">
        <v>59.985311320000001</v>
      </c>
      <c r="DB243" s="419"/>
      <c r="DC243" s="418">
        <v>44078</v>
      </c>
      <c r="DD243" s="419">
        <v>51.661752790000001</v>
      </c>
      <c r="DE243" s="419"/>
      <c r="DF243" s="418">
        <v>44079</v>
      </c>
      <c r="DG243" s="419">
        <v>53.552337340000001</v>
      </c>
      <c r="DH243" s="419"/>
      <c r="DI243" s="418">
        <v>44073</v>
      </c>
      <c r="DJ243" s="419">
        <v>69.098653999999996</v>
      </c>
      <c r="DK243" s="419"/>
      <c r="DL243" s="418">
        <v>44076</v>
      </c>
      <c r="DM243" s="419">
        <v>66.479894799999997</v>
      </c>
      <c r="DN243" s="419"/>
      <c r="DO243" s="418">
        <v>44077</v>
      </c>
      <c r="DP243" s="419">
        <v>60.97038525</v>
      </c>
      <c r="DQ243" s="419"/>
      <c r="DR243" s="418">
        <v>44079</v>
      </c>
      <c r="DS243" s="419">
        <v>38.421699709999999</v>
      </c>
      <c r="DT243" s="419"/>
      <c r="DU243" s="418">
        <v>44081</v>
      </c>
      <c r="DV243" s="419">
        <v>57.309266600000001</v>
      </c>
      <c r="DW243" s="419"/>
      <c r="DX243" s="418">
        <v>44078</v>
      </c>
      <c r="DY243" s="419">
        <v>69.445044280000005</v>
      </c>
      <c r="DZ243" s="419"/>
      <c r="EA243" s="418">
        <v>44079</v>
      </c>
      <c r="EB243" s="419">
        <v>53.600554430000003</v>
      </c>
      <c r="EC243" s="419"/>
      <c r="ED243" s="418">
        <v>44077</v>
      </c>
      <c r="EE243" s="419">
        <v>60.788805979999999</v>
      </c>
      <c r="EF243" s="419"/>
      <c r="EG243" s="418">
        <v>44074</v>
      </c>
      <c r="EH243" s="419">
        <v>68.21227021</v>
      </c>
      <c r="EI243" s="419"/>
      <c r="EJ243" s="418">
        <v>44081</v>
      </c>
      <c r="EK243" s="419">
        <v>65.144847870000007</v>
      </c>
      <c r="EL243" s="419"/>
      <c r="EM243" s="418">
        <v>44076</v>
      </c>
      <c r="EN243" s="419">
        <v>66.406165900000005</v>
      </c>
      <c r="EO243" s="419"/>
      <c r="EP243" s="418">
        <v>44072</v>
      </c>
      <c r="EQ243" s="419">
        <v>63.825734420000003</v>
      </c>
      <c r="ER243" s="419"/>
      <c r="ES243" s="418">
        <v>44078</v>
      </c>
      <c r="ET243" s="419">
        <v>30.643570669999999</v>
      </c>
      <c r="EU243" s="9"/>
      <c r="EV243" s="9"/>
    </row>
    <row r="244" spans="2:152">
      <c r="B244" s="418">
        <v>44075</v>
      </c>
      <c r="C244" s="419">
        <v>58.897130820000001</v>
      </c>
      <c r="D244" s="419"/>
      <c r="E244" s="418">
        <v>44084</v>
      </c>
      <c r="F244" s="419">
        <v>49.840508679999999</v>
      </c>
      <c r="G244" s="419"/>
      <c r="H244" s="418">
        <v>44094</v>
      </c>
      <c r="I244" s="419">
        <v>63.442947369999999</v>
      </c>
      <c r="J244" s="419"/>
      <c r="K244" s="418">
        <v>44050</v>
      </c>
      <c r="L244" s="419">
        <v>80.219235029999993</v>
      </c>
      <c r="M244" s="419"/>
      <c r="N244" s="418">
        <v>44089</v>
      </c>
      <c r="O244" s="419">
        <v>72.341886009999996</v>
      </c>
      <c r="P244" s="419"/>
      <c r="Q244" s="418">
        <v>44075</v>
      </c>
      <c r="R244" s="419">
        <v>63.669454289999997</v>
      </c>
      <c r="S244" s="419"/>
      <c r="T244" s="418">
        <v>44095</v>
      </c>
      <c r="U244" s="419">
        <v>73.964496620000006</v>
      </c>
      <c r="V244" s="419"/>
      <c r="W244" s="418">
        <v>44053</v>
      </c>
      <c r="X244" s="419">
        <v>79.432804099999998</v>
      </c>
      <c r="Y244" s="419"/>
      <c r="Z244" s="418">
        <v>44051</v>
      </c>
      <c r="AA244" s="419">
        <v>72.633924690000001</v>
      </c>
      <c r="AB244" s="419"/>
      <c r="AC244" s="418">
        <v>44058</v>
      </c>
      <c r="AD244" s="419">
        <v>56.2465768</v>
      </c>
      <c r="AE244" s="419"/>
      <c r="AF244" s="418">
        <v>44052</v>
      </c>
      <c r="AG244" s="419">
        <v>70.752118620000005</v>
      </c>
      <c r="AH244" s="419"/>
      <c r="AI244" s="418">
        <v>44057</v>
      </c>
      <c r="AJ244" s="419">
        <v>41.000539060000001</v>
      </c>
      <c r="AK244" s="419"/>
      <c r="AL244" s="418">
        <v>44049</v>
      </c>
      <c r="AM244" s="419">
        <v>81.430445070000005</v>
      </c>
      <c r="AN244" s="419"/>
      <c r="AO244" s="418">
        <v>44053</v>
      </c>
      <c r="AP244" s="419">
        <v>66.699949450000005</v>
      </c>
      <c r="AQ244" s="419"/>
      <c r="AR244" s="418">
        <v>44057</v>
      </c>
      <c r="AS244" s="419">
        <v>43.310499999999998</v>
      </c>
      <c r="AT244" s="419"/>
      <c r="AU244" s="418">
        <v>44059</v>
      </c>
      <c r="AV244" s="419">
        <v>65.698185420000001</v>
      </c>
      <c r="AW244" s="419"/>
      <c r="AX244" s="418">
        <v>44057</v>
      </c>
      <c r="AY244" s="419">
        <v>46.195729800000002</v>
      </c>
      <c r="AZ244" s="419"/>
      <c r="BA244" s="418">
        <v>44057</v>
      </c>
      <c r="BB244" s="419">
        <v>54.121958509999999</v>
      </c>
      <c r="BC244" s="419"/>
      <c r="BD244" s="418">
        <v>44055</v>
      </c>
      <c r="BE244" s="419">
        <v>71.418189909999995</v>
      </c>
      <c r="BF244" s="419"/>
      <c r="BG244" s="418">
        <v>44054</v>
      </c>
      <c r="BH244" s="419">
        <v>78.29009825</v>
      </c>
      <c r="BI244" s="419"/>
      <c r="BJ244" s="418">
        <v>44050</v>
      </c>
      <c r="BK244" s="419">
        <v>65.519225129999995</v>
      </c>
      <c r="BL244" s="419"/>
      <c r="BM244" s="418">
        <v>44052</v>
      </c>
      <c r="BN244" s="419">
        <v>65.527402409999993</v>
      </c>
      <c r="BO244" s="419"/>
      <c r="BP244" s="418">
        <v>44058</v>
      </c>
      <c r="BQ244" s="419">
        <v>55.838983970000001</v>
      </c>
      <c r="BR244" s="419"/>
      <c r="BS244" s="418">
        <v>44054</v>
      </c>
      <c r="BT244" s="419">
        <v>41.081062289999998</v>
      </c>
      <c r="BU244" s="419"/>
      <c r="BV244" s="418">
        <v>44058</v>
      </c>
      <c r="BW244" s="419">
        <v>49.603795050000002</v>
      </c>
      <c r="BX244" s="419"/>
      <c r="BY244" s="418">
        <v>44077</v>
      </c>
      <c r="BZ244" s="419">
        <v>50.191061159999997</v>
      </c>
      <c r="CA244" s="419"/>
      <c r="CB244" s="418">
        <v>44081</v>
      </c>
      <c r="CC244" s="419">
        <v>64.523559129999995</v>
      </c>
      <c r="CD244" s="419"/>
      <c r="CE244" s="418">
        <v>44076</v>
      </c>
      <c r="CF244" s="419">
        <v>43.58963078</v>
      </c>
      <c r="CG244" s="419"/>
      <c r="CH244" s="418">
        <v>44079</v>
      </c>
      <c r="CI244" s="419">
        <v>52.256518939999999</v>
      </c>
      <c r="CJ244" s="419"/>
      <c r="CK244" s="418">
        <v>44076</v>
      </c>
      <c r="CL244" s="419">
        <v>63.003840259999997</v>
      </c>
      <c r="CM244" s="419"/>
      <c r="CN244" s="418">
        <v>44070</v>
      </c>
      <c r="CO244" s="419">
        <v>71.607787889999997</v>
      </c>
      <c r="CP244" s="419"/>
      <c r="CQ244" s="418">
        <v>44077</v>
      </c>
      <c r="CR244" s="419">
        <v>67.928314330000006</v>
      </c>
      <c r="CS244" s="419"/>
      <c r="CT244" s="418">
        <v>44078</v>
      </c>
      <c r="CU244" s="419">
        <v>64.461961220000006</v>
      </c>
      <c r="CV244" s="419"/>
      <c r="CW244" s="418">
        <v>44073</v>
      </c>
      <c r="CX244" s="419">
        <v>71.746296849999993</v>
      </c>
      <c r="CY244" s="419"/>
      <c r="CZ244" s="418">
        <v>44077</v>
      </c>
      <c r="DA244" s="419">
        <v>60.290674199999998</v>
      </c>
      <c r="DB244" s="419"/>
      <c r="DC244" s="418">
        <v>44079</v>
      </c>
      <c r="DD244" s="419">
        <v>51.660921569999999</v>
      </c>
      <c r="DE244" s="419"/>
      <c r="DF244" s="418">
        <v>44080</v>
      </c>
      <c r="DG244" s="419">
        <v>54.660846450000001</v>
      </c>
      <c r="DH244" s="419"/>
      <c r="DI244" s="418">
        <v>44074</v>
      </c>
      <c r="DJ244" s="419">
        <v>69.12635349</v>
      </c>
      <c r="DK244" s="419"/>
      <c r="DL244" s="418">
        <v>44077</v>
      </c>
      <c r="DM244" s="419">
        <v>66.756867690000007</v>
      </c>
      <c r="DN244" s="419"/>
      <c r="DO244" s="418">
        <v>44078</v>
      </c>
      <c r="DP244" s="419">
        <v>61.191149379999999</v>
      </c>
      <c r="DQ244" s="419"/>
      <c r="DR244" s="418">
        <v>44080</v>
      </c>
      <c r="DS244" s="419">
        <v>38.42086639</v>
      </c>
      <c r="DT244" s="419"/>
      <c r="DU244" s="418">
        <v>44082</v>
      </c>
      <c r="DV244" s="419">
        <v>57.422379030000002</v>
      </c>
      <c r="DW244" s="419"/>
      <c r="DX244" s="418">
        <v>44079</v>
      </c>
      <c r="DY244" s="419">
        <v>69.544876880000004</v>
      </c>
      <c r="DZ244" s="419"/>
      <c r="EA244" s="418">
        <v>44080</v>
      </c>
      <c r="EB244" s="419">
        <v>53.628919709999998</v>
      </c>
      <c r="EC244" s="419"/>
      <c r="ED244" s="418">
        <v>44078</v>
      </c>
      <c r="EE244" s="419">
        <v>60.899603949999999</v>
      </c>
      <c r="EF244" s="419"/>
      <c r="EG244" s="418">
        <v>44075</v>
      </c>
      <c r="EH244" s="419">
        <v>68.21227021</v>
      </c>
      <c r="EI244" s="419"/>
      <c r="EJ244" s="418">
        <v>44082</v>
      </c>
      <c r="EK244" s="419">
        <v>65.810012279999995</v>
      </c>
      <c r="EL244" s="419"/>
      <c r="EM244" s="418">
        <v>44077</v>
      </c>
      <c r="EN244" s="419">
        <v>65.931961060000006</v>
      </c>
      <c r="EO244" s="419"/>
      <c r="EP244" s="418">
        <v>44073</v>
      </c>
      <c r="EQ244" s="419">
        <v>63.38298108</v>
      </c>
      <c r="ER244" s="419"/>
      <c r="ES244" s="418">
        <v>44079</v>
      </c>
      <c r="ET244" s="419">
        <v>30.972854680000001</v>
      </c>
      <c r="EU244" s="9"/>
      <c r="EV244" s="9"/>
    </row>
    <row r="245" spans="2:152">
      <c r="B245" s="418">
        <v>44076</v>
      </c>
      <c r="C245" s="419">
        <v>59.041622439999998</v>
      </c>
      <c r="D245" s="419"/>
      <c r="E245" s="418">
        <v>44085</v>
      </c>
      <c r="F245" s="419">
        <v>49.45534387</v>
      </c>
      <c r="G245" s="419"/>
      <c r="H245" s="418">
        <v>44095</v>
      </c>
      <c r="I245" s="419">
        <v>63.223328549999998</v>
      </c>
      <c r="J245" s="419"/>
      <c r="K245" s="418">
        <v>44051</v>
      </c>
      <c r="L245" s="419">
        <v>80.345343679999999</v>
      </c>
      <c r="M245" s="419"/>
      <c r="N245" s="418">
        <v>44090</v>
      </c>
      <c r="O245" s="419">
        <v>72.010611400000002</v>
      </c>
      <c r="P245" s="419"/>
      <c r="Q245" s="418">
        <v>44076</v>
      </c>
      <c r="R245" s="419">
        <v>63.887103860000003</v>
      </c>
      <c r="S245" s="419"/>
      <c r="T245" s="418">
        <v>44096</v>
      </c>
      <c r="U245" s="419">
        <v>73.871110599999994</v>
      </c>
      <c r="V245" s="419"/>
      <c r="W245" s="418">
        <v>44054</v>
      </c>
      <c r="X245" s="419">
        <v>79.200422770000003</v>
      </c>
      <c r="Y245" s="419"/>
      <c r="Z245" s="418">
        <v>44052</v>
      </c>
      <c r="AA245" s="419">
        <v>72.524647209999998</v>
      </c>
      <c r="AB245" s="419"/>
      <c r="AC245" s="418">
        <v>44059</v>
      </c>
      <c r="AD245" s="419">
        <v>55.782098439999999</v>
      </c>
      <c r="AE245" s="419"/>
      <c r="AF245" s="418">
        <v>44053</v>
      </c>
      <c r="AG245" s="419">
        <v>70.213780209999996</v>
      </c>
      <c r="AH245" s="419"/>
      <c r="AI245" s="418">
        <v>44057</v>
      </c>
      <c r="AJ245" s="419">
        <v>40.331142010000001</v>
      </c>
      <c r="AK245" s="419"/>
      <c r="AL245" s="418">
        <v>44050</v>
      </c>
      <c r="AM245" s="419">
        <v>81.457460280000006</v>
      </c>
      <c r="AN245" s="419"/>
      <c r="AO245" s="418">
        <v>44054</v>
      </c>
      <c r="AP245" s="419">
        <v>66.583738670000002</v>
      </c>
      <c r="AQ245" s="419"/>
      <c r="AR245" s="418">
        <v>44058</v>
      </c>
      <c r="AS245" s="419">
        <v>42.926269230000003</v>
      </c>
      <c r="AT245" s="419"/>
      <c r="AU245" s="418">
        <v>44060</v>
      </c>
      <c r="AV245" s="419">
        <v>65.698185420000001</v>
      </c>
      <c r="AW245" s="419"/>
      <c r="AX245" s="418">
        <v>44058</v>
      </c>
      <c r="AY245" s="419">
        <v>45.731558890000002</v>
      </c>
      <c r="AZ245" s="419"/>
      <c r="BA245" s="418">
        <v>44057</v>
      </c>
      <c r="BB245" s="419">
        <v>53.580315349999999</v>
      </c>
      <c r="BC245" s="419"/>
      <c r="BD245" s="418">
        <v>44056</v>
      </c>
      <c r="BE245" s="419">
        <v>70.879202300000003</v>
      </c>
      <c r="BF245" s="419"/>
      <c r="BG245" s="418">
        <v>44055</v>
      </c>
      <c r="BH245" s="419">
        <v>78.057641189999998</v>
      </c>
      <c r="BI245" s="419"/>
      <c r="BJ245" s="418">
        <v>44050</v>
      </c>
      <c r="BK245" s="419">
        <v>65.133844800000006</v>
      </c>
      <c r="BL245" s="419"/>
      <c r="BM245" s="418">
        <v>44053</v>
      </c>
      <c r="BN245" s="419">
        <v>65.565918069999995</v>
      </c>
      <c r="BO245" s="419"/>
      <c r="BP245" s="418">
        <v>44059</v>
      </c>
      <c r="BQ245" s="419">
        <v>55.529587050000004</v>
      </c>
      <c r="BR245" s="419"/>
      <c r="BS245" s="418">
        <v>44054</v>
      </c>
      <c r="BT245" s="419">
        <v>40.43838453</v>
      </c>
      <c r="BU245" s="419"/>
      <c r="BV245" s="418">
        <v>44059</v>
      </c>
      <c r="BW245" s="419">
        <v>49.796244549999997</v>
      </c>
      <c r="BX245" s="419"/>
      <c r="BY245" s="418">
        <v>44078</v>
      </c>
      <c r="BZ245" s="419">
        <v>50.662655209999997</v>
      </c>
      <c r="CA245" s="419"/>
      <c r="CB245" s="418">
        <v>44082</v>
      </c>
      <c r="CC245" s="419">
        <v>64.30019188</v>
      </c>
      <c r="CD245" s="419"/>
      <c r="CE245" s="418">
        <v>44077</v>
      </c>
      <c r="CF245" s="419">
        <v>43.590466280000001</v>
      </c>
      <c r="CG245" s="419"/>
      <c r="CH245" s="418">
        <v>44080</v>
      </c>
      <c r="CI245" s="419">
        <v>52.727635309999997</v>
      </c>
      <c r="CJ245" s="419"/>
      <c r="CK245" s="418">
        <v>44077</v>
      </c>
      <c r="CL245" s="419">
        <v>63.001349599999998</v>
      </c>
      <c r="CM245" s="419"/>
      <c r="CN245" s="418">
        <v>44071</v>
      </c>
      <c r="CO245" s="419">
        <v>71.247910959999999</v>
      </c>
      <c r="CP245" s="419"/>
      <c r="CQ245" s="418">
        <v>44078</v>
      </c>
      <c r="CR245" s="419">
        <v>68.512234520000007</v>
      </c>
      <c r="CS245" s="419"/>
      <c r="CT245" s="418">
        <v>44079</v>
      </c>
      <c r="CU245" s="419">
        <v>65.152470019999996</v>
      </c>
      <c r="CV245" s="419"/>
      <c r="CW245" s="418">
        <v>44074</v>
      </c>
      <c r="CX245" s="419">
        <v>71.85739547</v>
      </c>
      <c r="CY245" s="419"/>
      <c r="CZ245" s="418">
        <v>44078</v>
      </c>
      <c r="DA245" s="419">
        <v>60.596037080000002</v>
      </c>
      <c r="DB245" s="419"/>
      <c r="DC245" s="418">
        <v>44080</v>
      </c>
      <c r="DD245" s="419">
        <v>51.937217080000003</v>
      </c>
      <c r="DE245" s="419"/>
      <c r="DF245" s="418">
        <v>44081</v>
      </c>
      <c r="DG245" s="419">
        <v>56.343404919999998</v>
      </c>
      <c r="DH245" s="419"/>
      <c r="DI245" s="418">
        <v>44075</v>
      </c>
      <c r="DJ245" s="419">
        <v>69.015555520000007</v>
      </c>
      <c r="DK245" s="419"/>
      <c r="DL245" s="418">
        <v>44078</v>
      </c>
      <c r="DM245" s="419">
        <v>67.061537869999995</v>
      </c>
      <c r="DN245" s="419"/>
      <c r="DO245" s="418">
        <v>44080</v>
      </c>
      <c r="DP245" s="419">
        <v>61.411913509999998</v>
      </c>
      <c r="DQ245" s="419"/>
      <c r="DR245" s="418">
        <v>44081</v>
      </c>
      <c r="DS245" s="419">
        <v>38.420033070000002</v>
      </c>
      <c r="DT245" s="419"/>
      <c r="DU245" s="418">
        <v>44083</v>
      </c>
      <c r="DV245" s="419">
        <v>57.535491460000003</v>
      </c>
      <c r="DW245" s="419"/>
      <c r="DX245" s="418">
        <v>44080</v>
      </c>
      <c r="DY245" s="419">
        <v>69.370169829999995</v>
      </c>
      <c r="DZ245" s="419"/>
      <c r="EA245" s="418">
        <v>44081</v>
      </c>
      <c r="EB245" s="419">
        <v>53.739909969999999</v>
      </c>
      <c r="EC245" s="419"/>
      <c r="ED245" s="418">
        <v>44079</v>
      </c>
      <c r="EE245" s="419">
        <v>61.259697369999998</v>
      </c>
      <c r="EF245" s="419"/>
      <c r="EG245" s="418">
        <v>44076</v>
      </c>
      <c r="EH245" s="419">
        <v>68.239969709999997</v>
      </c>
      <c r="EI245" s="419"/>
      <c r="EJ245" s="418">
        <v>44083</v>
      </c>
      <c r="EK245" s="419">
        <v>66.475176689999998</v>
      </c>
      <c r="EL245" s="419"/>
      <c r="EM245" s="418">
        <v>44078</v>
      </c>
      <c r="EN245" s="419">
        <v>65.407839920000001</v>
      </c>
      <c r="EO245" s="419"/>
      <c r="EP245" s="418">
        <v>44074</v>
      </c>
      <c r="EQ245" s="419">
        <v>63.216431720000003</v>
      </c>
      <c r="ER245" s="419"/>
      <c r="ES245" s="418">
        <v>44080</v>
      </c>
      <c r="ET245" s="419">
        <v>31.35724819</v>
      </c>
      <c r="EU245" s="9"/>
      <c r="EV245" s="9"/>
    </row>
    <row r="246" spans="2:152">
      <c r="B246" s="418">
        <v>44077</v>
      </c>
      <c r="C246" s="419">
        <v>59.158327219999997</v>
      </c>
      <c r="D246" s="419"/>
      <c r="E246" s="418">
        <v>44086</v>
      </c>
      <c r="F246" s="419">
        <v>49.134373199999999</v>
      </c>
      <c r="G246" s="419"/>
      <c r="H246" s="418">
        <v>44096</v>
      </c>
      <c r="I246" s="419">
        <v>62.99116008</v>
      </c>
      <c r="J246" s="419"/>
      <c r="K246" s="418">
        <v>44052</v>
      </c>
      <c r="L246" s="419">
        <v>80.511807099999999</v>
      </c>
      <c r="M246" s="419"/>
      <c r="N246" s="418">
        <v>44091</v>
      </c>
      <c r="O246" s="419">
        <v>72.010611400000002</v>
      </c>
      <c r="P246" s="419"/>
      <c r="Q246" s="418">
        <v>44077</v>
      </c>
      <c r="R246" s="419">
        <v>64.191813260000004</v>
      </c>
      <c r="S246" s="419"/>
      <c r="T246" s="418">
        <v>44097</v>
      </c>
      <c r="U246" s="419">
        <v>73.777724579999997</v>
      </c>
      <c r="V246" s="419"/>
      <c r="W246" s="418">
        <v>44055</v>
      </c>
      <c r="X246" s="419">
        <v>78.929459460000004</v>
      </c>
      <c r="Y246" s="419"/>
      <c r="Z246" s="418">
        <v>44053</v>
      </c>
      <c r="AA246" s="419">
        <v>72.488221379999999</v>
      </c>
      <c r="AB246" s="419"/>
      <c r="AC246" s="418">
        <v>44060</v>
      </c>
      <c r="AD246" s="419">
        <v>55.433206869999999</v>
      </c>
      <c r="AE246" s="419"/>
      <c r="AF246" s="418">
        <v>44054</v>
      </c>
      <c r="AG246" s="419">
        <v>69.752499639999996</v>
      </c>
      <c r="AH246" s="419"/>
      <c r="AI246" s="418">
        <v>44058</v>
      </c>
      <c r="AJ246" s="419">
        <v>39.91920537</v>
      </c>
      <c r="AK246" s="419"/>
      <c r="AL246" s="418">
        <v>44050</v>
      </c>
      <c r="AM246" s="419">
        <v>81.538505920000006</v>
      </c>
      <c r="AN246" s="419"/>
      <c r="AO246" s="418">
        <v>44055</v>
      </c>
      <c r="AP246" s="419">
        <v>66.582997579999997</v>
      </c>
      <c r="AQ246" s="419"/>
      <c r="AR246" s="418">
        <v>44059</v>
      </c>
      <c r="AS246" s="419">
        <v>42.657307690000003</v>
      </c>
      <c r="AT246" s="419"/>
      <c r="AU246" s="418">
        <v>44061</v>
      </c>
      <c r="AV246" s="419">
        <v>65.467246020000005</v>
      </c>
      <c r="AW246" s="419"/>
      <c r="AX246" s="418">
        <v>44058</v>
      </c>
      <c r="AY246" s="419">
        <v>45.383244929999996</v>
      </c>
      <c r="AZ246" s="419"/>
      <c r="BA246" s="418">
        <v>44058</v>
      </c>
      <c r="BB246" s="419">
        <v>53.038672200000001</v>
      </c>
      <c r="BC246" s="419"/>
      <c r="BD246" s="418">
        <v>44057</v>
      </c>
      <c r="BE246" s="419">
        <v>70.455483920000006</v>
      </c>
      <c r="BF246" s="419"/>
      <c r="BG246" s="418">
        <v>44056</v>
      </c>
      <c r="BH246" s="419">
        <v>77.786564990000002</v>
      </c>
      <c r="BI246" s="419"/>
      <c r="BJ246" s="418">
        <v>44051</v>
      </c>
      <c r="BK246" s="419">
        <v>64.633116299999998</v>
      </c>
      <c r="BL246" s="419"/>
      <c r="BM246" s="418">
        <v>44054</v>
      </c>
      <c r="BN246" s="419">
        <v>65.681465059999994</v>
      </c>
      <c r="BO246" s="419"/>
      <c r="BP246" s="418">
        <v>44060</v>
      </c>
      <c r="BQ246" s="419">
        <v>55.335659839999998</v>
      </c>
      <c r="BR246" s="419"/>
      <c r="BS246" s="418">
        <v>44055</v>
      </c>
      <c r="BT246" s="419">
        <v>39.626086290000003</v>
      </c>
      <c r="BU246" s="419"/>
      <c r="BV246" s="418">
        <v>44060</v>
      </c>
      <c r="BW246" s="419">
        <v>50.027183950000001</v>
      </c>
      <c r="BX246" s="419"/>
      <c r="BY246" s="418">
        <v>44079</v>
      </c>
      <c r="BZ246" s="419">
        <v>51.106508429999998</v>
      </c>
      <c r="CA246" s="419"/>
      <c r="CB246" s="418">
        <v>44083</v>
      </c>
      <c r="CC246" s="419">
        <v>64.0491119</v>
      </c>
      <c r="CD246" s="419"/>
      <c r="CE246" s="418">
        <v>44078</v>
      </c>
      <c r="CF246" s="419">
        <v>43.424467790000001</v>
      </c>
      <c r="CG246" s="419"/>
      <c r="CH246" s="418">
        <v>44081</v>
      </c>
      <c r="CI246" s="419">
        <v>53.032475310000002</v>
      </c>
      <c r="CJ246" s="419"/>
      <c r="CK246" s="418">
        <v>44078</v>
      </c>
      <c r="CL246" s="419">
        <v>62.998858939999998</v>
      </c>
      <c r="CM246" s="419"/>
      <c r="CN246" s="418">
        <v>44072</v>
      </c>
      <c r="CO246" s="419">
        <v>70.915769130000001</v>
      </c>
      <c r="CP246" s="419"/>
      <c r="CQ246" s="418">
        <v>44079</v>
      </c>
      <c r="CR246" s="419">
        <v>69.096154720000001</v>
      </c>
      <c r="CS246" s="419"/>
      <c r="CT246" s="418">
        <v>44080</v>
      </c>
      <c r="CU246" s="419">
        <v>65.76011776</v>
      </c>
      <c r="CV246" s="419"/>
      <c r="CW246" s="418">
        <v>44075</v>
      </c>
      <c r="CX246" s="419">
        <v>71.885170130000006</v>
      </c>
      <c r="CY246" s="419"/>
      <c r="CZ246" s="418">
        <v>44079</v>
      </c>
      <c r="DA246" s="419">
        <v>61.012188960000003</v>
      </c>
      <c r="DB246" s="419"/>
      <c r="DC246" s="418">
        <v>44081</v>
      </c>
      <c r="DD246" s="419">
        <v>51.964098540000002</v>
      </c>
      <c r="DE246" s="419"/>
      <c r="DF246" s="418">
        <v>44082</v>
      </c>
      <c r="DG246" s="419">
        <v>57.630067279999999</v>
      </c>
      <c r="DH246" s="419"/>
      <c r="DI246" s="418">
        <v>44076</v>
      </c>
      <c r="DJ246" s="419">
        <v>68.821659069999995</v>
      </c>
      <c r="DK246" s="419"/>
      <c r="DL246" s="418">
        <v>44079</v>
      </c>
      <c r="DM246" s="419">
        <v>67.532391779999998</v>
      </c>
      <c r="DN246" s="419"/>
      <c r="DO246" s="418">
        <v>44081</v>
      </c>
      <c r="DP246" s="419">
        <v>61.494180180000001</v>
      </c>
      <c r="DQ246" s="419"/>
      <c r="DR246" s="418">
        <v>44082</v>
      </c>
      <c r="DS246" s="419">
        <v>38.253002500000001</v>
      </c>
      <c r="DT246" s="419"/>
      <c r="DU246" s="418">
        <v>44084</v>
      </c>
      <c r="DV246" s="419">
        <v>57.871476270000002</v>
      </c>
      <c r="DW246" s="419"/>
      <c r="DX246" s="418">
        <v>44081</v>
      </c>
      <c r="DY246" s="419">
        <v>69.370169829999995</v>
      </c>
      <c r="DZ246" s="419"/>
      <c r="EA246" s="418">
        <v>44082</v>
      </c>
      <c r="EB246" s="419">
        <v>53.795816909999999</v>
      </c>
      <c r="EC246" s="419"/>
      <c r="ED246" s="418">
        <v>44080</v>
      </c>
      <c r="EE246" s="419">
        <v>61.75828825</v>
      </c>
      <c r="EF246" s="419"/>
      <c r="EG246" s="418">
        <v>44077</v>
      </c>
      <c r="EH246" s="419">
        <v>68.406166670000005</v>
      </c>
      <c r="EI246" s="419"/>
      <c r="EJ246" s="418">
        <v>44084</v>
      </c>
      <c r="EK246" s="419">
        <v>67.140341109999994</v>
      </c>
      <c r="EL246" s="419"/>
      <c r="EM246" s="418">
        <v>44079</v>
      </c>
      <c r="EN246" s="419">
        <v>64.783886190000004</v>
      </c>
      <c r="EO246" s="419"/>
      <c r="EP246" s="418">
        <v>44075</v>
      </c>
      <c r="EQ246" s="419">
        <v>62.690817180000003</v>
      </c>
      <c r="ER246" s="419"/>
      <c r="ES246" s="418">
        <v>44081</v>
      </c>
      <c r="ET246" s="419">
        <v>31.824305930000001</v>
      </c>
      <c r="EU246" s="9"/>
      <c r="EV246" s="9"/>
    </row>
    <row r="247" spans="2:152">
      <c r="B247" s="418">
        <v>44078</v>
      </c>
      <c r="C247" s="419">
        <v>59.575130000000001</v>
      </c>
      <c r="D247" s="419"/>
      <c r="E247" s="418">
        <v>44087</v>
      </c>
      <c r="F247" s="419">
        <v>48.953462459999997</v>
      </c>
      <c r="G247" s="419"/>
      <c r="H247" s="418">
        <v>44098</v>
      </c>
      <c r="I247" s="419">
        <v>62.853113970000003</v>
      </c>
      <c r="J247" s="419"/>
      <c r="K247" s="418">
        <v>44052</v>
      </c>
      <c r="L247" s="419">
        <v>80.637915739999997</v>
      </c>
      <c r="M247" s="419"/>
      <c r="N247" s="418">
        <v>44092</v>
      </c>
      <c r="O247" s="419">
        <v>72.010611400000002</v>
      </c>
      <c r="P247" s="419"/>
      <c r="Q247" s="418">
        <v>44078</v>
      </c>
      <c r="R247" s="419">
        <v>64.452992739999999</v>
      </c>
      <c r="S247" s="419"/>
      <c r="T247" s="418">
        <v>44098</v>
      </c>
      <c r="U247" s="419">
        <v>73.68433856</v>
      </c>
      <c r="V247" s="419"/>
      <c r="W247" s="418">
        <v>44056</v>
      </c>
      <c r="X247" s="419">
        <v>78.619914170000001</v>
      </c>
      <c r="Y247" s="419"/>
      <c r="Z247" s="418">
        <v>44054</v>
      </c>
      <c r="AA247" s="419">
        <v>72.488221379999999</v>
      </c>
      <c r="AB247" s="419"/>
      <c r="AC247" s="418">
        <v>44061</v>
      </c>
      <c r="AD247" s="419">
        <v>55.354017769999999</v>
      </c>
      <c r="AE247" s="419"/>
      <c r="AF247" s="418">
        <v>44055</v>
      </c>
      <c r="AG247" s="419">
        <v>69.214161230000002</v>
      </c>
      <c r="AH247" s="419"/>
      <c r="AI247" s="418">
        <v>44059</v>
      </c>
      <c r="AJ247" s="419">
        <v>39.339919459999997</v>
      </c>
      <c r="AK247" s="419"/>
      <c r="AL247" s="418">
        <v>44051</v>
      </c>
      <c r="AM247" s="419">
        <v>81.565521129999993</v>
      </c>
      <c r="AN247" s="419"/>
      <c r="AO247" s="418">
        <v>44056</v>
      </c>
      <c r="AP247" s="419">
        <v>66.5822565</v>
      </c>
      <c r="AQ247" s="419"/>
      <c r="AR247" s="418">
        <v>44060</v>
      </c>
      <c r="AS247" s="419">
        <v>42.465192309999999</v>
      </c>
      <c r="AT247" s="419"/>
      <c r="AU247" s="418">
        <v>44062</v>
      </c>
      <c r="AV247" s="419">
        <v>65.120836920000002</v>
      </c>
      <c r="AW247" s="419"/>
      <c r="AX247" s="418">
        <v>44059</v>
      </c>
      <c r="AY247" s="419">
        <v>45.112168930000003</v>
      </c>
      <c r="AZ247" s="419"/>
      <c r="BA247" s="418">
        <v>44059</v>
      </c>
      <c r="BB247" s="419">
        <v>52.613095440000002</v>
      </c>
      <c r="BC247" s="419"/>
      <c r="BD247" s="418">
        <v>44058</v>
      </c>
      <c r="BE247" s="419">
        <v>69.954919380000007</v>
      </c>
      <c r="BF247" s="419"/>
      <c r="BG247" s="418">
        <v>44057</v>
      </c>
      <c r="BH247" s="419">
        <v>77.554107930000001</v>
      </c>
      <c r="BI247" s="419"/>
      <c r="BJ247" s="418">
        <v>44052</v>
      </c>
      <c r="BK247" s="419">
        <v>64.170837180000007</v>
      </c>
      <c r="BL247" s="419"/>
      <c r="BM247" s="418">
        <v>44055</v>
      </c>
      <c r="BN247" s="419">
        <v>65.758496390000005</v>
      </c>
      <c r="BO247" s="419"/>
      <c r="BP247" s="418">
        <v>44061</v>
      </c>
      <c r="BQ247" s="419">
        <v>55.295692219999999</v>
      </c>
      <c r="BR247" s="419"/>
      <c r="BS247" s="418">
        <v>44056</v>
      </c>
      <c r="BT247" s="419">
        <v>38.906685330000002</v>
      </c>
      <c r="BU247" s="419"/>
      <c r="BV247" s="418">
        <v>44060</v>
      </c>
      <c r="BW247" s="419">
        <v>50.412082939999998</v>
      </c>
      <c r="BX247" s="419"/>
      <c r="BY247" s="418">
        <v>44080</v>
      </c>
      <c r="BZ247" s="419">
        <v>51.494880000000002</v>
      </c>
      <c r="CA247" s="419"/>
      <c r="CB247" s="418">
        <v>44084</v>
      </c>
      <c r="CC247" s="419">
        <v>63.964308289999998</v>
      </c>
      <c r="CD247" s="419"/>
      <c r="CE247" s="418">
        <v>44079</v>
      </c>
      <c r="CF247" s="419">
        <v>43.147246619999997</v>
      </c>
      <c r="CG247" s="419"/>
      <c r="CH247" s="418">
        <v>44082</v>
      </c>
      <c r="CI247" s="419">
        <v>53.198751680000001</v>
      </c>
      <c r="CJ247" s="419"/>
      <c r="CK247" s="418">
        <v>44079</v>
      </c>
      <c r="CL247" s="419">
        <v>62.996368279999999</v>
      </c>
      <c r="CM247" s="419"/>
      <c r="CN247" s="418">
        <v>44073</v>
      </c>
      <c r="CO247" s="419">
        <v>70.361746460000006</v>
      </c>
      <c r="CP247" s="419"/>
      <c r="CQ247" s="418">
        <v>44080</v>
      </c>
      <c r="CR247" s="419">
        <v>69.624463460000001</v>
      </c>
      <c r="CS247" s="419"/>
      <c r="CT247" s="418">
        <v>44081</v>
      </c>
      <c r="CU247" s="419">
        <v>66.312524800000006</v>
      </c>
      <c r="CV247" s="419"/>
      <c r="CW247" s="418">
        <v>44076</v>
      </c>
      <c r="CX247" s="419">
        <v>71.885170130000006</v>
      </c>
      <c r="CY247" s="419"/>
      <c r="CZ247" s="418">
        <v>44080</v>
      </c>
      <c r="DA247" s="419">
        <v>61.206762830000002</v>
      </c>
      <c r="DB247" s="419"/>
      <c r="DC247" s="418">
        <v>44082</v>
      </c>
      <c r="DD247" s="419">
        <v>52.184968699999999</v>
      </c>
      <c r="DE247" s="419"/>
      <c r="DF247" s="418">
        <v>44083</v>
      </c>
      <c r="DG247" s="419">
        <v>58.99096016</v>
      </c>
      <c r="DH247" s="419"/>
      <c r="DI247" s="418">
        <v>44077</v>
      </c>
      <c r="DJ247" s="419">
        <v>68.600063120000002</v>
      </c>
      <c r="DK247" s="419"/>
      <c r="DL247" s="418">
        <v>44080</v>
      </c>
      <c r="DM247" s="419">
        <v>68.058640269999998</v>
      </c>
      <c r="DN247" s="419"/>
      <c r="DO247" s="418">
        <v>44082</v>
      </c>
      <c r="DP247" s="419">
        <v>61.548747349999999</v>
      </c>
      <c r="DQ247" s="419"/>
      <c r="DR247" s="418">
        <v>44083</v>
      </c>
      <c r="DS247" s="419">
        <v>38.058272389999999</v>
      </c>
      <c r="DT247" s="419"/>
      <c r="DU247" s="418">
        <v>44085</v>
      </c>
      <c r="DV247" s="419">
        <v>57.873152509999997</v>
      </c>
      <c r="DW247" s="419"/>
      <c r="DX247" s="418">
        <v>44082</v>
      </c>
      <c r="DY247" s="419">
        <v>69.370169829999995</v>
      </c>
      <c r="DZ247" s="419"/>
      <c r="EA247" s="418">
        <v>44083</v>
      </c>
      <c r="EB247" s="419">
        <v>53.879265510000003</v>
      </c>
      <c r="EC247" s="419"/>
      <c r="ED247" s="418">
        <v>44081</v>
      </c>
      <c r="EE247" s="419">
        <v>62.312278120000002</v>
      </c>
      <c r="EF247" s="419"/>
      <c r="EG247" s="418">
        <v>44078</v>
      </c>
      <c r="EH247" s="419">
        <v>68.489265149999994</v>
      </c>
      <c r="EI247" s="419"/>
      <c r="EJ247" s="418">
        <v>44085</v>
      </c>
      <c r="EK247" s="419">
        <v>67.722446700000006</v>
      </c>
      <c r="EL247" s="419"/>
      <c r="EM247" s="418">
        <v>44080</v>
      </c>
      <c r="EN247" s="419">
        <v>64.184890600000003</v>
      </c>
      <c r="EO247" s="419"/>
      <c r="EP247" s="418">
        <v>44076</v>
      </c>
      <c r="EQ247" s="419">
        <v>62.220443430000003</v>
      </c>
      <c r="ER247" s="419"/>
      <c r="ES247" s="418">
        <v>44082</v>
      </c>
      <c r="ET247" s="419">
        <v>32.208699430000003</v>
      </c>
      <c r="EU247" s="9"/>
      <c r="EV247" s="9"/>
    </row>
    <row r="248" spans="2:152">
      <c r="B248" s="418">
        <v>44079</v>
      </c>
      <c r="C248" s="419">
        <v>59.747408479999997</v>
      </c>
      <c r="D248" s="419"/>
      <c r="E248" s="418">
        <v>44088</v>
      </c>
      <c r="F248" s="419">
        <v>48.83674585</v>
      </c>
      <c r="G248" s="419"/>
      <c r="H248" s="418">
        <v>44099</v>
      </c>
      <c r="I248" s="419">
        <v>62.689968559999997</v>
      </c>
      <c r="J248" s="419"/>
      <c r="K248" s="418">
        <v>44053</v>
      </c>
      <c r="L248" s="419">
        <v>80.733758309999999</v>
      </c>
      <c r="M248" s="419"/>
      <c r="N248" s="418">
        <v>44093</v>
      </c>
      <c r="O248" s="419">
        <v>71.886383420000001</v>
      </c>
      <c r="P248" s="419"/>
      <c r="Q248" s="418">
        <v>44079</v>
      </c>
      <c r="R248" s="419">
        <v>64.801232049999996</v>
      </c>
      <c r="S248" s="419"/>
      <c r="T248" s="418">
        <v>44099</v>
      </c>
      <c r="U248" s="419">
        <v>73.621712119999998</v>
      </c>
      <c r="V248" s="419"/>
      <c r="W248" s="418">
        <v>44056</v>
      </c>
      <c r="X248" s="419">
        <v>78.426114810000001</v>
      </c>
      <c r="Y248" s="419"/>
      <c r="Z248" s="418">
        <v>44055</v>
      </c>
      <c r="AA248" s="419">
        <v>72.45179555</v>
      </c>
      <c r="AB248" s="419"/>
      <c r="AC248" s="418">
        <v>44062</v>
      </c>
      <c r="AD248" s="419">
        <v>55.313357600000003</v>
      </c>
      <c r="AE248" s="419"/>
      <c r="AF248" s="418">
        <v>44055</v>
      </c>
      <c r="AG248" s="419">
        <v>68.752880669999996</v>
      </c>
      <c r="AH248" s="419"/>
      <c r="AI248" s="418">
        <v>44060</v>
      </c>
      <c r="AJ248" s="419">
        <v>38.915109800000003</v>
      </c>
      <c r="AK248" s="419"/>
      <c r="AL248" s="418">
        <v>44052</v>
      </c>
      <c r="AM248" s="419">
        <v>81.511490699999996</v>
      </c>
      <c r="AN248" s="419"/>
      <c r="AO248" s="418">
        <v>44057</v>
      </c>
      <c r="AP248" s="419">
        <v>66.466045719999997</v>
      </c>
      <c r="AQ248" s="419"/>
      <c r="AR248" s="418">
        <v>44061</v>
      </c>
      <c r="AS248" s="419">
        <v>42.426769229999998</v>
      </c>
      <c r="AT248" s="419"/>
      <c r="AU248" s="418">
        <v>44063</v>
      </c>
      <c r="AV248" s="419">
        <v>64.697448030000004</v>
      </c>
      <c r="AW248" s="419"/>
      <c r="AX248" s="418">
        <v>44060</v>
      </c>
      <c r="AY248" s="419">
        <v>45.034187850000002</v>
      </c>
      <c r="AZ248" s="419"/>
      <c r="BA248" s="418">
        <v>44060</v>
      </c>
      <c r="BB248" s="419">
        <v>52.264896270000001</v>
      </c>
      <c r="BC248" s="419"/>
      <c r="BD248" s="418">
        <v>44059</v>
      </c>
      <c r="BE248" s="419">
        <v>69.569624079999997</v>
      </c>
      <c r="BF248" s="419"/>
      <c r="BG248" s="418">
        <v>44058</v>
      </c>
      <c r="BH248" s="419">
        <v>77.244412600000004</v>
      </c>
      <c r="BI248" s="419"/>
      <c r="BJ248" s="418">
        <v>44053</v>
      </c>
      <c r="BK248" s="419">
        <v>63.747007459999999</v>
      </c>
      <c r="BL248" s="419"/>
      <c r="BM248" s="418">
        <v>44056</v>
      </c>
      <c r="BN248" s="419">
        <v>65.874043369999995</v>
      </c>
      <c r="BO248" s="419"/>
      <c r="BP248" s="418">
        <v>44062</v>
      </c>
      <c r="BQ248" s="419">
        <v>55.294214500000002</v>
      </c>
      <c r="BR248" s="419"/>
      <c r="BS248" s="418">
        <v>44057</v>
      </c>
      <c r="BT248" s="419">
        <v>38.32547829</v>
      </c>
      <c r="BU248" s="419"/>
      <c r="BV248" s="418">
        <v>44061</v>
      </c>
      <c r="BW248" s="419">
        <v>50.873961739999999</v>
      </c>
      <c r="BX248" s="419"/>
      <c r="BY248" s="418">
        <v>44081</v>
      </c>
      <c r="BZ248" s="419">
        <v>51.772288260000003</v>
      </c>
      <c r="CA248" s="419"/>
      <c r="CB248" s="418">
        <v>44085</v>
      </c>
      <c r="CC248" s="419">
        <v>63.9072174</v>
      </c>
      <c r="CD248" s="419"/>
      <c r="CE248" s="418">
        <v>44080</v>
      </c>
      <c r="CF248" s="419">
        <v>42.730997109999997</v>
      </c>
      <c r="CG248" s="419"/>
      <c r="CH248" s="418">
        <v>44083</v>
      </c>
      <c r="CI248" s="419">
        <v>53.475878960000003</v>
      </c>
      <c r="CJ248" s="419"/>
      <c r="CK248" s="418">
        <v>44080</v>
      </c>
      <c r="CL248" s="419">
        <v>62.993877619999999</v>
      </c>
      <c r="CM248" s="419"/>
      <c r="CN248" s="418">
        <v>44074</v>
      </c>
      <c r="CO248" s="419">
        <v>69.779988680000002</v>
      </c>
      <c r="CP248" s="419"/>
      <c r="CQ248" s="418">
        <v>44081</v>
      </c>
      <c r="CR248" s="419">
        <v>70.041549320000001</v>
      </c>
      <c r="CS248" s="419"/>
      <c r="CT248" s="418">
        <v>44082</v>
      </c>
      <c r="CU248" s="419">
        <v>66.864931839999997</v>
      </c>
      <c r="CV248" s="419"/>
      <c r="CW248" s="418">
        <v>44077</v>
      </c>
      <c r="CX248" s="419">
        <v>71.801846159999997</v>
      </c>
      <c r="CY248" s="419"/>
      <c r="CZ248" s="418">
        <v>44081</v>
      </c>
      <c r="DA248" s="419">
        <v>61.37363946</v>
      </c>
      <c r="DB248" s="419"/>
      <c r="DC248" s="418">
        <v>44083</v>
      </c>
      <c r="DD248" s="419">
        <v>52.211850159999997</v>
      </c>
      <c r="DE248" s="419"/>
      <c r="DF248" s="418">
        <v>44084</v>
      </c>
      <c r="DG248" s="419">
        <v>60.307314730000002</v>
      </c>
      <c r="DH248" s="419"/>
      <c r="DI248" s="418">
        <v>44078</v>
      </c>
      <c r="DJ248" s="419">
        <v>68.156871229999993</v>
      </c>
      <c r="DK248" s="419"/>
      <c r="DL248" s="418">
        <v>44081</v>
      </c>
      <c r="DM248" s="419">
        <v>68.751072500000006</v>
      </c>
      <c r="DN248" s="419"/>
      <c r="DO248" s="418">
        <v>44083</v>
      </c>
      <c r="DP248" s="419">
        <v>61.520216040000001</v>
      </c>
      <c r="DQ248" s="419"/>
      <c r="DR248" s="418">
        <v>44084</v>
      </c>
      <c r="DS248" s="419">
        <v>37.863542279999997</v>
      </c>
      <c r="DT248" s="419"/>
      <c r="DU248" s="418">
        <v>44086</v>
      </c>
      <c r="DV248" s="419">
        <v>57.874828739999998</v>
      </c>
      <c r="DW248" s="419"/>
      <c r="DX248" s="418">
        <v>44083</v>
      </c>
      <c r="DY248" s="419">
        <v>69.320253530000002</v>
      </c>
      <c r="DZ248" s="419"/>
      <c r="EA248" s="418">
        <v>44084</v>
      </c>
      <c r="EB248" s="419">
        <v>53.962714099999999</v>
      </c>
      <c r="EC248" s="419"/>
      <c r="ED248" s="418">
        <v>44082</v>
      </c>
      <c r="EE248" s="419">
        <v>62.977065959999997</v>
      </c>
      <c r="EF248" s="419"/>
      <c r="EG248" s="418">
        <v>44079</v>
      </c>
      <c r="EH248" s="419">
        <v>68.710861089999995</v>
      </c>
      <c r="EI248" s="419"/>
      <c r="EJ248" s="418">
        <v>44086</v>
      </c>
      <c r="EK248" s="419">
        <v>68.359924840000005</v>
      </c>
      <c r="EL248" s="419"/>
      <c r="EM248" s="418">
        <v>44081</v>
      </c>
      <c r="EN248" s="419">
        <v>63.560936869999999</v>
      </c>
      <c r="EO248" s="419"/>
      <c r="EP248" s="418">
        <v>44077</v>
      </c>
      <c r="EQ248" s="419">
        <v>61.88817169</v>
      </c>
      <c r="ER248" s="419"/>
      <c r="ES248" s="418">
        <v>44083</v>
      </c>
      <c r="ET248" s="419">
        <v>32.593092939999998</v>
      </c>
      <c r="EU248" s="9"/>
      <c r="EV248" s="9"/>
    </row>
    <row r="249" spans="2:152">
      <c r="B249" s="418">
        <v>44080</v>
      </c>
      <c r="C249" s="419">
        <v>60.025277000000003</v>
      </c>
      <c r="D249" s="419"/>
      <c r="E249" s="418">
        <v>44089</v>
      </c>
      <c r="F249" s="419">
        <v>48.71419341</v>
      </c>
      <c r="G249" s="419"/>
      <c r="H249" s="418">
        <v>44100</v>
      </c>
      <c r="I249" s="419">
        <v>62.595846199999997</v>
      </c>
      <c r="J249" s="419"/>
      <c r="K249" s="418">
        <v>44054</v>
      </c>
      <c r="L249" s="419">
        <v>80.839689579999998</v>
      </c>
      <c r="M249" s="419"/>
      <c r="N249" s="418">
        <v>44094</v>
      </c>
      <c r="O249" s="419">
        <v>71.679336789999994</v>
      </c>
      <c r="P249" s="419"/>
      <c r="Q249" s="418">
        <v>44080</v>
      </c>
      <c r="R249" s="419">
        <v>65.105941439999995</v>
      </c>
      <c r="S249" s="419"/>
      <c r="T249" s="418">
        <v>44100</v>
      </c>
      <c r="U249" s="419">
        <v>73.589845280000006</v>
      </c>
      <c r="V249" s="419"/>
      <c r="W249" s="418">
        <v>44057</v>
      </c>
      <c r="X249" s="419">
        <v>78.232315450000002</v>
      </c>
      <c r="Y249" s="419"/>
      <c r="Z249" s="418">
        <v>44056</v>
      </c>
      <c r="AA249" s="419">
        <v>72.342518069999997</v>
      </c>
      <c r="AB249" s="419"/>
      <c r="AC249" s="418">
        <v>44063</v>
      </c>
      <c r="AD249" s="419">
        <v>55.503870980000002</v>
      </c>
      <c r="AE249" s="419"/>
      <c r="AF249" s="418">
        <v>44056</v>
      </c>
      <c r="AG249" s="419">
        <v>68.330129029999995</v>
      </c>
      <c r="AH249" s="419"/>
      <c r="AI249" s="418">
        <v>44061</v>
      </c>
      <c r="AJ249" s="419">
        <v>38.528919190000003</v>
      </c>
      <c r="AK249" s="419"/>
      <c r="AL249" s="418">
        <v>44053</v>
      </c>
      <c r="AM249" s="419">
        <v>81.403429860000003</v>
      </c>
      <c r="AN249" s="419"/>
      <c r="AO249" s="418">
        <v>44057</v>
      </c>
      <c r="AP249" s="419">
        <v>66.426814739999998</v>
      </c>
      <c r="AQ249" s="419"/>
      <c r="AR249" s="418">
        <v>44062</v>
      </c>
      <c r="AS249" s="419">
        <v>42.426769229999998</v>
      </c>
      <c r="AT249" s="419"/>
      <c r="AU249" s="418">
        <v>44064</v>
      </c>
      <c r="AV249" s="419">
        <v>64.158589430000006</v>
      </c>
      <c r="AW249" s="419"/>
      <c r="AX249" s="418">
        <v>44061</v>
      </c>
      <c r="AY249" s="419">
        <v>45.033444729999999</v>
      </c>
      <c r="AZ249" s="419"/>
      <c r="BA249" s="418">
        <v>44061</v>
      </c>
      <c r="BB249" s="419">
        <v>51.994074689999998</v>
      </c>
      <c r="BC249" s="419"/>
      <c r="BD249" s="418">
        <v>44060</v>
      </c>
      <c r="BE249" s="419">
        <v>69.145905690000006</v>
      </c>
      <c r="BF249" s="419"/>
      <c r="BG249" s="418">
        <v>44059</v>
      </c>
      <c r="BH249" s="419">
        <v>76.973336399999994</v>
      </c>
      <c r="BI249" s="419"/>
      <c r="BJ249" s="418">
        <v>44054</v>
      </c>
      <c r="BK249" s="419">
        <v>63.169380179999997</v>
      </c>
      <c r="BL249" s="419"/>
      <c r="BM249" s="418">
        <v>44056</v>
      </c>
      <c r="BN249" s="419">
        <v>65.989590359999994</v>
      </c>
      <c r="BO249" s="419"/>
      <c r="BP249" s="418">
        <v>44063</v>
      </c>
      <c r="BQ249" s="419">
        <v>55.408206489999998</v>
      </c>
      <c r="BR249" s="419"/>
      <c r="BS249" s="418">
        <v>44058</v>
      </c>
      <c r="BT249" s="419">
        <v>37.828620690000001</v>
      </c>
      <c r="BU249" s="419"/>
      <c r="BV249" s="418">
        <v>44062</v>
      </c>
      <c r="BW249" s="419">
        <v>51.451310229999997</v>
      </c>
      <c r="BX249" s="419"/>
      <c r="BY249" s="418">
        <v>44082</v>
      </c>
      <c r="BZ249" s="419">
        <v>51.966474050000002</v>
      </c>
      <c r="CA249" s="419"/>
      <c r="CB249" s="418">
        <v>44086</v>
      </c>
      <c r="CC249" s="419">
        <v>63.877839250000001</v>
      </c>
      <c r="CD249" s="419"/>
      <c r="CE249" s="418">
        <v>44081</v>
      </c>
      <c r="CF249" s="419">
        <v>42.147913610000003</v>
      </c>
      <c r="CG249" s="419"/>
      <c r="CH249" s="418">
        <v>44084</v>
      </c>
      <c r="CI249" s="419">
        <v>53.669868049999998</v>
      </c>
      <c r="CJ249" s="419"/>
      <c r="CK249" s="418">
        <v>44081</v>
      </c>
      <c r="CL249" s="419">
        <v>62.991386970000001</v>
      </c>
      <c r="CM249" s="419"/>
      <c r="CN249" s="418">
        <v>44075</v>
      </c>
      <c r="CO249" s="419">
        <v>69.309171320000004</v>
      </c>
      <c r="CP249" s="419"/>
      <c r="CQ249" s="418">
        <v>44082</v>
      </c>
      <c r="CR249" s="419">
        <v>70.403023719999993</v>
      </c>
      <c r="CS249" s="419"/>
      <c r="CT249" s="418">
        <v>44083</v>
      </c>
      <c r="CU249" s="419">
        <v>67.417338880000003</v>
      </c>
      <c r="CV249" s="419"/>
      <c r="CW249" s="418">
        <v>44078</v>
      </c>
      <c r="CX249" s="419">
        <v>71.746296849999993</v>
      </c>
      <c r="CY249" s="419"/>
      <c r="CZ249" s="418">
        <v>44082</v>
      </c>
      <c r="DA249" s="419">
        <v>61.512818840000001</v>
      </c>
      <c r="DB249" s="419"/>
      <c r="DC249" s="418">
        <v>44084</v>
      </c>
      <c r="DD249" s="419">
        <v>52.211018950000003</v>
      </c>
      <c r="DE249" s="419"/>
      <c r="DF249" s="418">
        <v>44085</v>
      </c>
      <c r="DG249" s="419">
        <v>62.004719299999998</v>
      </c>
      <c r="DH249" s="419"/>
      <c r="DI249" s="418">
        <v>44079</v>
      </c>
      <c r="DJ249" s="419">
        <v>67.796777809999995</v>
      </c>
      <c r="DK249" s="419"/>
      <c r="DL249" s="418">
        <v>44082</v>
      </c>
      <c r="DM249" s="419">
        <v>69.526596589999997</v>
      </c>
      <c r="DN249" s="419"/>
      <c r="DO249" s="418">
        <v>44084</v>
      </c>
      <c r="DP249" s="419">
        <v>61.408586249999999</v>
      </c>
      <c r="DQ249" s="419"/>
      <c r="DR249" s="418">
        <v>44085</v>
      </c>
      <c r="DS249" s="419">
        <v>37.86270897</v>
      </c>
      <c r="DT249" s="419"/>
      <c r="DU249" s="418">
        <v>44087</v>
      </c>
      <c r="DV249" s="419">
        <v>57.87650498</v>
      </c>
      <c r="DW249" s="419"/>
      <c r="DX249" s="418">
        <v>44084</v>
      </c>
      <c r="DY249" s="419">
        <v>69.120588339999998</v>
      </c>
      <c r="DZ249" s="419"/>
      <c r="EA249" s="418">
        <v>44085</v>
      </c>
      <c r="EB249" s="419">
        <v>54.183871009999997</v>
      </c>
      <c r="EC249" s="419"/>
      <c r="ED249" s="418">
        <v>44083</v>
      </c>
      <c r="EE249" s="419">
        <v>63.69725279</v>
      </c>
      <c r="EF249" s="419"/>
      <c r="EG249" s="418">
        <v>44080</v>
      </c>
      <c r="EH249" s="419">
        <v>68.849358559999999</v>
      </c>
      <c r="EI249" s="419"/>
      <c r="EJ249" s="418">
        <v>44087</v>
      </c>
      <c r="EK249" s="419">
        <v>68.886657900000003</v>
      </c>
      <c r="EL249" s="419"/>
      <c r="EM249" s="418">
        <v>44082</v>
      </c>
      <c r="EN249" s="419">
        <v>62.862108679999999</v>
      </c>
      <c r="EO249" s="419"/>
      <c r="EP249" s="418">
        <v>44078</v>
      </c>
      <c r="EQ249" s="419">
        <v>61.445418340000003</v>
      </c>
      <c r="ER249" s="419"/>
      <c r="ES249" s="418">
        <v>44084</v>
      </c>
      <c r="ET249" s="419">
        <v>33.06015068</v>
      </c>
      <c r="EU249" s="9"/>
      <c r="EV249" s="9"/>
    </row>
    <row r="250" spans="2:152">
      <c r="B250" s="418">
        <v>44081</v>
      </c>
      <c r="C250" s="419">
        <v>60.280916040000001</v>
      </c>
      <c r="D250" s="419"/>
      <c r="E250" s="418">
        <v>44090</v>
      </c>
      <c r="F250" s="419">
        <v>48.579969310000003</v>
      </c>
      <c r="G250" s="419"/>
      <c r="H250" s="418">
        <v>44101</v>
      </c>
      <c r="I250" s="419">
        <v>62.551922439999998</v>
      </c>
      <c r="J250" s="419"/>
      <c r="K250" s="418">
        <v>44055</v>
      </c>
      <c r="L250" s="419">
        <v>80.930487799999995</v>
      </c>
      <c r="M250" s="419"/>
      <c r="N250" s="418">
        <v>44095</v>
      </c>
      <c r="O250" s="419">
        <v>71.555108809999993</v>
      </c>
      <c r="P250" s="419"/>
      <c r="Q250" s="418">
        <v>44081</v>
      </c>
      <c r="R250" s="419">
        <v>65.323591010000001</v>
      </c>
      <c r="S250" s="419"/>
      <c r="T250" s="418">
        <v>44101</v>
      </c>
      <c r="U250" s="419">
        <v>73.465699670000006</v>
      </c>
      <c r="V250" s="419"/>
      <c r="W250" s="418">
        <v>44058</v>
      </c>
      <c r="X250" s="419">
        <v>77.999934109999998</v>
      </c>
      <c r="Y250" s="419"/>
      <c r="Z250" s="418">
        <v>44057</v>
      </c>
      <c r="AA250" s="419">
        <v>72.087537280000006</v>
      </c>
      <c r="AB250" s="419"/>
      <c r="AC250" s="418">
        <v>44064</v>
      </c>
      <c r="AD250" s="419">
        <v>55.84850007</v>
      </c>
      <c r="AE250" s="419"/>
      <c r="AF250" s="418">
        <v>44057</v>
      </c>
      <c r="AG250" s="419">
        <v>67.984435239999996</v>
      </c>
      <c r="AH250" s="419"/>
      <c r="AI250" s="418">
        <v>44061</v>
      </c>
      <c r="AJ250" s="419">
        <v>38.258585770000003</v>
      </c>
      <c r="AK250" s="419"/>
      <c r="AL250" s="418">
        <v>44054</v>
      </c>
      <c r="AM250" s="419">
        <v>81.214323379999996</v>
      </c>
      <c r="AN250" s="419"/>
      <c r="AO250" s="418">
        <v>44058</v>
      </c>
      <c r="AP250" s="419">
        <v>66.42607366</v>
      </c>
      <c r="AQ250" s="419"/>
      <c r="AR250" s="418">
        <v>44063</v>
      </c>
      <c r="AS250" s="419">
        <v>42.503615379999999</v>
      </c>
      <c r="AT250" s="419"/>
      <c r="AU250" s="418">
        <v>44065</v>
      </c>
      <c r="AV250" s="419">
        <v>63.619730840000003</v>
      </c>
      <c r="AW250" s="419"/>
      <c r="AX250" s="418">
        <v>44062</v>
      </c>
      <c r="AY250" s="419">
        <v>45.032701609999997</v>
      </c>
      <c r="AZ250" s="419"/>
      <c r="BA250" s="418">
        <v>44062</v>
      </c>
      <c r="BB250" s="419">
        <v>51.9166971</v>
      </c>
      <c r="BC250" s="419"/>
      <c r="BD250" s="418">
        <v>44061</v>
      </c>
      <c r="BE250" s="419">
        <v>68.799033469999998</v>
      </c>
      <c r="BF250" s="419"/>
      <c r="BG250" s="418">
        <v>44060</v>
      </c>
      <c r="BH250" s="419">
        <v>76.702260199999998</v>
      </c>
      <c r="BI250" s="419"/>
      <c r="BJ250" s="418">
        <v>44055</v>
      </c>
      <c r="BK250" s="419">
        <v>62.591752890000002</v>
      </c>
      <c r="BL250" s="419"/>
      <c r="BM250" s="418">
        <v>44057</v>
      </c>
      <c r="BN250" s="419">
        <v>66.143653009999994</v>
      </c>
      <c r="BO250" s="419"/>
      <c r="BP250" s="418">
        <v>44063</v>
      </c>
      <c r="BQ250" s="419">
        <v>55.637668169999998</v>
      </c>
      <c r="BR250" s="419"/>
      <c r="BS250" s="418">
        <v>44059</v>
      </c>
      <c r="BT250" s="419">
        <v>37.561932689999999</v>
      </c>
      <c r="BU250" s="419"/>
      <c r="BV250" s="418">
        <v>44063</v>
      </c>
      <c r="BW250" s="419">
        <v>52.067148629999998</v>
      </c>
      <c r="BX250" s="419"/>
      <c r="BY250" s="418">
        <v>44083</v>
      </c>
      <c r="BZ250" s="419">
        <v>52.132919010000002</v>
      </c>
      <c r="CA250" s="419"/>
      <c r="CB250" s="418">
        <v>44087</v>
      </c>
      <c r="CC250" s="419">
        <v>63.765322910000002</v>
      </c>
      <c r="CD250" s="419"/>
      <c r="CE250" s="418">
        <v>44082</v>
      </c>
      <c r="CF250" s="419">
        <v>41.481413089999997</v>
      </c>
      <c r="CG250" s="419"/>
      <c r="CH250" s="418">
        <v>44085</v>
      </c>
      <c r="CI250" s="419">
        <v>53.753006229999997</v>
      </c>
      <c r="CJ250" s="419"/>
      <c r="CK250" s="418">
        <v>44082</v>
      </c>
      <c r="CL250" s="419">
        <v>62.988896310000001</v>
      </c>
      <c r="CM250" s="419"/>
      <c r="CN250" s="418">
        <v>44076</v>
      </c>
      <c r="CO250" s="419">
        <v>68.977029490000007</v>
      </c>
      <c r="CP250" s="419"/>
      <c r="CQ250" s="418">
        <v>44083</v>
      </c>
      <c r="CR250" s="419">
        <v>70.792303849999996</v>
      </c>
      <c r="CS250" s="419"/>
      <c r="CT250" s="418">
        <v>44084</v>
      </c>
      <c r="CU250" s="419">
        <v>67.804023810000004</v>
      </c>
      <c r="CV250" s="419"/>
      <c r="CW250" s="418">
        <v>44079</v>
      </c>
      <c r="CX250" s="419">
        <v>71.746296849999993</v>
      </c>
      <c r="CY250" s="419"/>
      <c r="CZ250" s="418">
        <v>44083</v>
      </c>
      <c r="DA250" s="419">
        <v>61.651998210000002</v>
      </c>
      <c r="DB250" s="419"/>
      <c r="DC250" s="418">
        <v>44085</v>
      </c>
      <c r="DD250" s="419">
        <v>52.210187730000001</v>
      </c>
      <c r="DE250" s="419"/>
      <c r="DF250" s="418">
        <v>44086</v>
      </c>
      <c r="DG250" s="419">
        <v>63.39035569</v>
      </c>
      <c r="DH250" s="419"/>
      <c r="DI250" s="418">
        <v>44080</v>
      </c>
      <c r="DJ250" s="419">
        <v>67.381285410000004</v>
      </c>
      <c r="DK250" s="419"/>
      <c r="DL250" s="418">
        <v>44083</v>
      </c>
      <c r="DM250" s="419">
        <v>70.32981796</v>
      </c>
      <c r="DN250" s="419"/>
      <c r="DO250" s="418">
        <v>44085</v>
      </c>
      <c r="DP250" s="419">
        <v>61.407754429999997</v>
      </c>
      <c r="DQ250" s="419"/>
      <c r="DR250" s="418">
        <v>44086</v>
      </c>
      <c r="DS250" s="419">
        <v>37.861875650000002</v>
      </c>
      <c r="DT250" s="419"/>
      <c r="DU250" s="418">
        <v>44088</v>
      </c>
      <c r="DV250" s="419">
        <v>57.878181220000002</v>
      </c>
      <c r="DW250" s="419"/>
      <c r="DX250" s="418">
        <v>44085</v>
      </c>
      <c r="DY250" s="419">
        <v>69.070672040000005</v>
      </c>
      <c r="DZ250" s="419"/>
      <c r="EA250" s="418">
        <v>44086</v>
      </c>
      <c r="EB250" s="419">
        <v>54.432569579999999</v>
      </c>
      <c r="EC250" s="419"/>
      <c r="ED250" s="418">
        <v>44084</v>
      </c>
      <c r="EE250" s="419">
        <v>64.44513911</v>
      </c>
      <c r="EF250" s="419"/>
      <c r="EG250" s="418">
        <v>44081</v>
      </c>
      <c r="EH250" s="419">
        <v>69.070954510000007</v>
      </c>
      <c r="EI250" s="419"/>
      <c r="EJ250" s="418">
        <v>44088</v>
      </c>
      <c r="EK250" s="419">
        <v>69.385704680000003</v>
      </c>
      <c r="EL250" s="419"/>
      <c r="EM250" s="418">
        <v>44083</v>
      </c>
      <c r="EN250" s="419">
        <v>62.188238650000002</v>
      </c>
      <c r="EO250" s="419"/>
      <c r="EP250" s="418">
        <v>44079</v>
      </c>
      <c r="EQ250" s="419">
        <v>61.05790579</v>
      </c>
      <c r="ER250" s="419"/>
      <c r="ES250" s="418">
        <v>44085</v>
      </c>
      <c r="ET250" s="419">
        <v>33.416989440000002</v>
      </c>
      <c r="EU250" s="9"/>
      <c r="EV250" s="9"/>
    </row>
    <row r="251" spans="2:152">
      <c r="B251" s="418">
        <v>44082</v>
      </c>
      <c r="C251" s="419">
        <v>60.514325589999999</v>
      </c>
      <c r="D251" s="419"/>
      <c r="E251" s="418">
        <v>44091</v>
      </c>
      <c r="F251" s="419">
        <v>48.579969310000003</v>
      </c>
      <c r="G251" s="419"/>
      <c r="H251" s="418">
        <v>44102</v>
      </c>
      <c r="I251" s="419">
        <v>62.495449030000003</v>
      </c>
      <c r="J251" s="419"/>
      <c r="K251" s="418">
        <v>44056</v>
      </c>
      <c r="L251" s="419">
        <v>80.930487799999995</v>
      </c>
      <c r="M251" s="419"/>
      <c r="N251" s="418">
        <v>44096</v>
      </c>
      <c r="O251" s="419">
        <v>71.348062179999999</v>
      </c>
      <c r="P251" s="419"/>
      <c r="Q251" s="418">
        <v>44082</v>
      </c>
      <c r="R251" s="419">
        <v>65.584770489999997</v>
      </c>
      <c r="S251" s="419"/>
      <c r="T251" s="418">
        <v>44102</v>
      </c>
      <c r="U251" s="419">
        <v>73.495351999999997</v>
      </c>
      <c r="V251" s="419"/>
      <c r="W251" s="418">
        <v>44059</v>
      </c>
      <c r="X251" s="419">
        <v>77.651806859999994</v>
      </c>
      <c r="Y251" s="419"/>
      <c r="Z251" s="418">
        <v>44057</v>
      </c>
      <c r="AA251" s="419">
        <v>71.868982310000007</v>
      </c>
      <c r="AB251" s="419"/>
      <c r="AC251" s="418">
        <v>44065</v>
      </c>
      <c r="AD251" s="419">
        <v>56.308715929999998</v>
      </c>
      <c r="AE251" s="419"/>
      <c r="AF251" s="418">
        <v>44058</v>
      </c>
      <c r="AG251" s="419">
        <v>67.754328229999999</v>
      </c>
      <c r="AH251" s="419"/>
      <c r="AI251" s="418">
        <v>44062</v>
      </c>
      <c r="AJ251" s="419">
        <v>38.06549047</v>
      </c>
      <c r="AK251" s="419"/>
      <c r="AL251" s="418">
        <v>44055</v>
      </c>
      <c r="AM251" s="419">
        <v>80.917156059999996</v>
      </c>
      <c r="AN251" s="419"/>
      <c r="AO251" s="418">
        <v>44059</v>
      </c>
      <c r="AP251" s="419">
        <v>66.386842680000001</v>
      </c>
      <c r="AQ251" s="419"/>
      <c r="AR251" s="418">
        <v>44063</v>
      </c>
      <c r="AS251" s="419">
        <v>42.695730769999997</v>
      </c>
      <c r="AT251" s="419"/>
      <c r="AU251" s="418">
        <v>44066</v>
      </c>
      <c r="AV251" s="419">
        <v>63.003892440000001</v>
      </c>
      <c r="AW251" s="419"/>
      <c r="AX251" s="418">
        <v>44063</v>
      </c>
      <c r="AY251" s="419">
        <v>45.186434419999998</v>
      </c>
      <c r="AZ251" s="419"/>
      <c r="BA251" s="418">
        <v>44063</v>
      </c>
      <c r="BB251" s="419">
        <v>51.955385890000002</v>
      </c>
      <c r="BC251" s="419"/>
      <c r="BD251" s="418">
        <v>44061</v>
      </c>
      <c r="BE251" s="419">
        <v>68.452161239999995</v>
      </c>
      <c r="BF251" s="419"/>
      <c r="BG251" s="418">
        <v>44060</v>
      </c>
      <c r="BH251" s="419">
        <v>76.392564870000001</v>
      </c>
      <c r="BI251" s="419"/>
      <c r="BJ251" s="418">
        <v>44056</v>
      </c>
      <c r="BK251" s="419">
        <v>62.091024390000001</v>
      </c>
      <c r="BL251" s="419"/>
      <c r="BM251" s="418">
        <v>44058</v>
      </c>
      <c r="BN251" s="419">
        <v>66.143653009999994</v>
      </c>
      <c r="BO251" s="419"/>
      <c r="BP251" s="418">
        <v>44064</v>
      </c>
      <c r="BQ251" s="419">
        <v>55.867129849999998</v>
      </c>
      <c r="BR251" s="419"/>
      <c r="BS251" s="418">
        <v>44059</v>
      </c>
      <c r="BT251" s="419">
        <v>37.410329490000002</v>
      </c>
      <c r="BU251" s="419"/>
      <c r="BV251" s="418">
        <v>44064</v>
      </c>
      <c r="BW251" s="419">
        <v>52.798456719999997</v>
      </c>
      <c r="BX251" s="419"/>
      <c r="BY251" s="418">
        <v>44084</v>
      </c>
      <c r="BZ251" s="419">
        <v>52.132919010000002</v>
      </c>
      <c r="CA251" s="419"/>
      <c r="CB251" s="418">
        <v>44088</v>
      </c>
      <c r="CC251" s="419">
        <v>63.652806570000003</v>
      </c>
      <c r="CD251" s="419"/>
      <c r="CE251" s="418">
        <v>44083</v>
      </c>
      <c r="CF251" s="419">
        <v>40.814912579999998</v>
      </c>
      <c r="CG251" s="419"/>
      <c r="CH251" s="418">
        <v>44086</v>
      </c>
      <c r="CI251" s="419">
        <v>53.753006229999997</v>
      </c>
      <c r="CJ251" s="419"/>
      <c r="CK251" s="418">
        <v>44083</v>
      </c>
      <c r="CL251" s="419">
        <v>62.986405650000002</v>
      </c>
      <c r="CM251" s="419"/>
      <c r="CN251" s="418">
        <v>44077</v>
      </c>
      <c r="CO251" s="419">
        <v>68.894503619999995</v>
      </c>
      <c r="CP251" s="419"/>
      <c r="CQ251" s="418">
        <v>44084</v>
      </c>
      <c r="CR251" s="419">
        <v>71.125972529999999</v>
      </c>
      <c r="CS251" s="419"/>
      <c r="CT251" s="418">
        <v>44085</v>
      </c>
      <c r="CU251" s="419">
        <v>68.135468029999998</v>
      </c>
      <c r="CV251" s="419"/>
      <c r="CW251" s="418">
        <v>44080</v>
      </c>
      <c r="CX251" s="419">
        <v>71.746296849999993</v>
      </c>
      <c r="CY251" s="419"/>
      <c r="CZ251" s="418">
        <v>44084</v>
      </c>
      <c r="DA251" s="419">
        <v>61.763480340000001</v>
      </c>
      <c r="DB251" s="419"/>
      <c r="DC251" s="418">
        <v>44086</v>
      </c>
      <c r="DD251" s="419">
        <v>52.20935652</v>
      </c>
      <c r="DE251" s="419"/>
      <c r="DF251" s="418">
        <v>44087</v>
      </c>
      <c r="DG251" s="419">
        <v>64.526577529999997</v>
      </c>
      <c r="DH251" s="419"/>
      <c r="DI251" s="418">
        <v>44081</v>
      </c>
      <c r="DJ251" s="419">
        <v>66.965793009999999</v>
      </c>
      <c r="DK251" s="419"/>
      <c r="DL251" s="418">
        <v>44084</v>
      </c>
      <c r="DM251" s="419">
        <v>71.077644759999998</v>
      </c>
      <c r="DN251" s="419"/>
      <c r="DO251" s="418">
        <v>44086</v>
      </c>
      <c r="DP251" s="419">
        <v>61.296124640000002</v>
      </c>
      <c r="DQ251" s="419"/>
      <c r="DR251" s="418">
        <v>44087</v>
      </c>
      <c r="DS251" s="419">
        <v>37.861042329999997</v>
      </c>
      <c r="DT251" s="419"/>
      <c r="DU251" s="418">
        <v>44089</v>
      </c>
      <c r="DV251" s="419">
        <v>57.879857450000003</v>
      </c>
      <c r="DW251" s="419"/>
      <c r="DX251" s="418">
        <v>44086</v>
      </c>
      <c r="DY251" s="419">
        <v>68.895964989999996</v>
      </c>
      <c r="DZ251" s="419"/>
      <c r="EA251" s="418">
        <v>44087</v>
      </c>
      <c r="EB251" s="419">
        <v>54.516018180000003</v>
      </c>
      <c r="EC251" s="419"/>
      <c r="ED251" s="418">
        <v>44085</v>
      </c>
      <c r="EE251" s="419">
        <v>64.999128979999995</v>
      </c>
      <c r="EF251" s="419"/>
      <c r="EG251" s="418">
        <v>44082</v>
      </c>
      <c r="EH251" s="419">
        <v>69.264850960000004</v>
      </c>
      <c r="EI251" s="419"/>
      <c r="EJ251" s="418">
        <v>44089</v>
      </c>
      <c r="EK251" s="419">
        <v>69.690947559999998</v>
      </c>
      <c r="EL251" s="419"/>
      <c r="EM251" s="418">
        <v>44085</v>
      </c>
      <c r="EN251" s="419">
        <v>61.714033809999997</v>
      </c>
      <c r="EO251" s="419"/>
      <c r="EP251" s="418">
        <v>44080</v>
      </c>
      <c r="EQ251" s="419">
        <v>60.504670849999997</v>
      </c>
      <c r="ER251" s="419"/>
      <c r="ES251" s="418">
        <v>44086</v>
      </c>
      <c r="ET251" s="419">
        <v>33.691163959999997</v>
      </c>
      <c r="EU251" s="9"/>
      <c r="EV251" s="9"/>
    </row>
    <row r="252" spans="2:152">
      <c r="B252" s="418">
        <v>44083</v>
      </c>
      <c r="C252" s="419">
        <v>60.75884989</v>
      </c>
      <c r="D252" s="419"/>
      <c r="E252" s="418">
        <v>44092</v>
      </c>
      <c r="F252" s="419">
        <v>48.626655960000001</v>
      </c>
      <c r="G252" s="419"/>
      <c r="H252" s="418">
        <v>44103</v>
      </c>
      <c r="I252" s="419">
        <v>62.470349740000003</v>
      </c>
      <c r="J252" s="419"/>
      <c r="K252" s="418">
        <v>44057</v>
      </c>
      <c r="L252" s="419">
        <v>80.834645230000007</v>
      </c>
      <c r="M252" s="419"/>
      <c r="N252" s="418">
        <v>44097</v>
      </c>
      <c r="O252" s="419">
        <v>71.348062179999999</v>
      </c>
      <c r="P252" s="419"/>
      <c r="Q252" s="418">
        <v>44083</v>
      </c>
      <c r="R252" s="419">
        <v>65.671830319999998</v>
      </c>
      <c r="S252" s="419"/>
      <c r="T252" s="418">
        <v>44104</v>
      </c>
      <c r="U252" s="419">
        <v>73.617283099999995</v>
      </c>
      <c r="V252" s="419"/>
      <c r="W252" s="418">
        <v>44060</v>
      </c>
      <c r="X252" s="419">
        <v>77.26509763</v>
      </c>
      <c r="Y252" s="419"/>
      <c r="Z252" s="418">
        <v>44058</v>
      </c>
      <c r="AA252" s="419">
        <v>71.504724039999999</v>
      </c>
      <c r="AB252" s="419"/>
      <c r="AC252" s="418">
        <v>44066</v>
      </c>
      <c r="AD252" s="419">
        <v>56.845989639999999</v>
      </c>
      <c r="AE252" s="419"/>
      <c r="AF252" s="418">
        <v>44059</v>
      </c>
      <c r="AG252" s="419">
        <v>67.562750149999999</v>
      </c>
      <c r="AH252" s="419"/>
      <c r="AI252" s="418">
        <v>44063</v>
      </c>
      <c r="AJ252" s="419">
        <v>37.911014229999999</v>
      </c>
      <c r="AK252" s="419"/>
      <c r="AL252" s="418">
        <v>44056</v>
      </c>
      <c r="AM252" s="419">
        <v>80.592973520000001</v>
      </c>
      <c r="AN252" s="419"/>
      <c r="AO252" s="418">
        <v>44060</v>
      </c>
      <c r="AP252" s="419">
        <v>66.424591500000005</v>
      </c>
      <c r="AQ252" s="419"/>
      <c r="AR252" s="418">
        <v>44064</v>
      </c>
      <c r="AS252" s="419">
        <v>42.964692309999997</v>
      </c>
      <c r="AT252" s="419"/>
      <c r="AU252" s="418">
        <v>44067</v>
      </c>
      <c r="AV252" s="419">
        <v>62.465033849999998</v>
      </c>
      <c r="AW252" s="419"/>
      <c r="AX252" s="418">
        <v>44064</v>
      </c>
      <c r="AY252" s="419">
        <v>45.417405199999997</v>
      </c>
      <c r="AZ252" s="419"/>
      <c r="BA252" s="418">
        <v>44064</v>
      </c>
      <c r="BB252" s="419">
        <v>51.955385890000002</v>
      </c>
      <c r="BC252" s="419"/>
      <c r="BD252" s="418">
        <v>44062</v>
      </c>
      <c r="BE252" s="419">
        <v>68.182135160000001</v>
      </c>
      <c r="BF252" s="419"/>
      <c r="BG252" s="418">
        <v>44061</v>
      </c>
      <c r="BH252" s="419">
        <v>76.082869529999996</v>
      </c>
      <c r="BI252" s="419"/>
      <c r="BJ252" s="418">
        <v>44057</v>
      </c>
      <c r="BK252" s="419">
        <v>61.744093450000001</v>
      </c>
      <c r="BL252" s="419"/>
      <c r="BM252" s="418">
        <v>44059</v>
      </c>
      <c r="BN252" s="419">
        <v>66.143653009999994</v>
      </c>
      <c r="BO252" s="419"/>
      <c r="BP252" s="418">
        <v>44065</v>
      </c>
      <c r="BQ252" s="419">
        <v>56.096591529999998</v>
      </c>
      <c r="BR252" s="419"/>
      <c r="BS252" s="418">
        <v>44060</v>
      </c>
      <c r="BT252" s="419">
        <v>37.45053429</v>
      </c>
      <c r="BU252" s="419"/>
      <c r="BV252" s="418">
        <v>44065</v>
      </c>
      <c r="BW252" s="419">
        <v>53.529764819999997</v>
      </c>
      <c r="BX252" s="419"/>
      <c r="BY252" s="418">
        <v>44085</v>
      </c>
      <c r="BZ252" s="419">
        <v>52.410327270000003</v>
      </c>
      <c r="CA252" s="419"/>
      <c r="CB252" s="418">
        <v>44089</v>
      </c>
      <c r="CC252" s="419">
        <v>63.540290229999997</v>
      </c>
      <c r="CD252" s="419"/>
      <c r="CE252" s="418">
        <v>44084</v>
      </c>
      <c r="CF252" s="419">
        <v>40.315246080000001</v>
      </c>
      <c r="CG252" s="419"/>
      <c r="CH252" s="418">
        <v>44087</v>
      </c>
      <c r="CI252" s="419">
        <v>53.753006229999997</v>
      </c>
      <c r="CJ252" s="419"/>
      <c r="CK252" s="418">
        <v>44084</v>
      </c>
      <c r="CL252" s="419">
        <v>62.873064079999999</v>
      </c>
      <c r="CM252" s="419"/>
      <c r="CN252" s="418">
        <v>44078</v>
      </c>
      <c r="CO252" s="419">
        <v>68.895183070000002</v>
      </c>
      <c r="CP252" s="419"/>
      <c r="CQ252" s="418">
        <v>44085</v>
      </c>
      <c r="CR252" s="419">
        <v>71.431835489999997</v>
      </c>
      <c r="CS252" s="419"/>
      <c r="CT252" s="418">
        <v>44086</v>
      </c>
      <c r="CU252" s="419">
        <v>68.301190140000003</v>
      </c>
      <c r="CV252" s="419"/>
      <c r="CW252" s="418">
        <v>44081</v>
      </c>
      <c r="CX252" s="419">
        <v>71.746296849999993</v>
      </c>
      <c r="CY252" s="419"/>
      <c r="CZ252" s="418">
        <v>44085</v>
      </c>
      <c r="DA252" s="419">
        <v>61.930356959999997</v>
      </c>
      <c r="DB252" s="419"/>
      <c r="DC252" s="418">
        <v>44087</v>
      </c>
      <c r="DD252" s="419">
        <v>52.208525309999999</v>
      </c>
      <c r="DE252" s="419"/>
      <c r="DF252" s="418">
        <v>44088</v>
      </c>
      <c r="DG252" s="419">
        <v>65.524235730000001</v>
      </c>
      <c r="DH252" s="419"/>
      <c r="DI252" s="418">
        <v>44082</v>
      </c>
      <c r="DJ252" s="419">
        <v>66.578000099999997</v>
      </c>
      <c r="DK252" s="419"/>
      <c r="DL252" s="418">
        <v>44085</v>
      </c>
      <c r="DM252" s="419">
        <v>71.714682409999995</v>
      </c>
      <c r="DN252" s="419"/>
      <c r="DO252" s="418">
        <v>44087</v>
      </c>
      <c r="DP252" s="419">
        <v>61.12909586</v>
      </c>
      <c r="DQ252" s="419"/>
      <c r="DR252" s="418">
        <v>44088</v>
      </c>
      <c r="DS252" s="419">
        <v>37.860209009999998</v>
      </c>
      <c r="DT252" s="419"/>
      <c r="DU252" s="418">
        <v>44090</v>
      </c>
      <c r="DV252" s="419">
        <v>57.881533689999998</v>
      </c>
      <c r="DW252" s="419"/>
      <c r="DX252" s="418">
        <v>44087</v>
      </c>
      <c r="DY252" s="419">
        <v>68.846048690000003</v>
      </c>
      <c r="DZ252" s="419"/>
      <c r="EA252" s="418">
        <v>44088</v>
      </c>
      <c r="EB252" s="419">
        <v>54.627008439999997</v>
      </c>
      <c r="EC252" s="419"/>
      <c r="ED252" s="418">
        <v>44086</v>
      </c>
      <c r="EE252" s="419">
        <v>65.580818339999993</v>
      </c>
      <c r="EF252" s="419"/>
      <c r="EG252" s="418">
        <v>44083</v>
      </c>
      <c r="EH252" s="419">
        <v>69.458747419999995</v>
      </c>
      <c r="EI252" s="419"/>
      <c r="EJ252" s="418">
        <v>44090</v>
      </c>
      <c r="EK252" s="419">
        <v>70.106935530000001</v>
      </c>
      <c r="EL252" s="419"/>
      <c r="EM252" s="418">
        <v>44086</v>
      </c>
      <c r="EN252" s="419">
        <v>61.189912669999998</v>
      </c>
      <c r="EO252" s="419"/>
      <c r="EP252" s="418">
        <v>44081</v>
      </c>
      <c r="EQ252" s="419">
        <v>60.2828807</v>
      </c>
      <c r="ER252" s="419"/>
      <c r="ES252" s="418">
        <v>44087</v>
      </c>
      <c r="ET252" s="419">
        <v>34.048002719999999</v>
      </c>
      <c r="EU252" s="9"/>
      <c r="EV252" s="9"/>
    </row>
    <row r="253" spans="2:152">
      <c r="B253" s="418">
        <v>44084</v>
      </c>
      <c r="C253" s="419">
        <v>60.975587330000003</v>
      </c>
      <c r="D253" s="419"/>
      <c r="E253" s="418">
        <v>44093</v>
      </c>
      <c r="F253" s="419">
        <v>48.807566700000002</v>
      </c>
      <c r="G253" s="419"/>
      <c r="H253" s="418">
        <v>44104</v>
      </c>
      <c r="I253" s="419">
        <v>62.432700789999998</v>
      </c>
      <c r="J253" s="419"/>
      <c r="K253" s="418">
        <v>44058</v>
      </c>
      <c r="L253" s="419">
        <v>80.738802660000005</v>
      </c>
      <c r="M253" s="419"/>
      <c r="N253" s="418">
        <v>44098</v>
      </c>
      <c r="O253" s="419">
        <v>71.265243519999999</v>
      </c>
      <c r="P253" s="419"/>
      <c r="Q253" s="418">
        <v>44084</v>
      </c>
      <c r="R253" s="419">
        <v>65.758890140000005</v>
      </c>
      <c r="S253" s="419"/>
      <c r="T253" s="418">
        <v>44105</v>
      </c>
      <c r="U253" s="419">
        <v>73.800733370000003</v>
      </c>
      <c r="V253" s="419"/>
      <c r="W253" s="418">
        <v>44061</v>
      </c>
      <c r="X253" s="419">
        <v>76.955552339999997</v>
      </c>
      <c r="Y253" s="419"/>
      <c r="Z253" s="418">
        <v>44059</v>
      </c>
      <c r="AA253" s="419">
        <v>71.249743240000001</v>
      </c>
      <c r="AB253" s="419"/>
      <c r="AC253" s="418">
        <v>44067</v>
      </c>
      <c r="AD253" s="419">
        <v>57.460321209999996</v>
      </c>
      <c r="AE253" s="419"/>
      <c r="AF253" s="418">
        <v>44060</v>
      </c>
      <c r="AG253" s="419">
        <v>67.525287770000006</v>
      </c>
      <c r="AH253" s="419"/>
      <c r="AI253" s="418">
        <v>44064</v>
      </c>
      <c r="AJ253" s="419">
        <v>37.911014229999999</v>
      </c>
      <c r="AK253" s="419"/>
      <c r="AL253" s="418">
        <v>44057</v>
      </c>
      <c r="AM253" s="419">
        <v>80.133714929999996</v>
      </c>
      <c r="AN253" s="419"/>
      <c r="AO253" s="418">
        <v>44061</v>
      </c>
      <c r="AP253" s="419">
        <v>66.539320119999999</v>
      </c>
      <c r="AQ253" s="419"/>
      <c r="AR253" s="418">
        <v>44065</v>
      </c>
      <c r="AS253" s="419">
        <v>43.233653850000003</v>
      </c>
      <c r="AT253" s="419"/>
      <c r="AU253" s="418">
        <v>44068</v>
      </c>
      <c r="AV253" s="419">
        <v>61.887685349999998</v>
      </c>
      <c r="AW253" s="419"/>
      <c r="AX253" s="418">
        <v>44065</v>
      </c>
      <c r="AY253" s="419">
        <v>45.764232919999998</v>
      </c>
      <c r="AZ253" s="419"/>
      <c r="BA253" s="418">
        <v>44065</v>
      </c>
      <c r="BB253" s="419">
        <v>52.032763490000001</v>
      </c>
      <c r="BC253" s="419"/>
      <c r="BD253" s="418">
        <v>44063</v>
      </c>
      <c r="BE253" s="419">
        <v>67.988955239999996</v>
      </c>
      <c r="BF253" s="419"/>
      <c r="BG253" s="418">
        <v>44062</v>
      </c>
      <c r="BH253" s="419">
        <v>75.7731742</v>
      </c>
      <c r="BI253" s="419"/>
      <c r="BJ253" s="418">
        <v>44058</v>
      </c>
      <c r="BK253" s="419">
        <v>61.3971625</v>
      </c>
      <c r="BL253" s="419"/>
      <c r="BM253" s="418">
        <v>44060</v>
      </c>
      <c r="BN253" s="419">
        <v>66.143653009999994</v>
      </c>
      <c r="BO253" s="419"/>
      <c r="BP253" s="418">
        <v>44066</v>
      </c>
      <c r="BQ253" s="419">
        <v>56.441522910000003</v>
      </c>
      <c r="BR253" s="419"/>
      <c r="BS253" s="418">
        <v>44061</v>
      </c>
      <c r="BT253" s="419">
        <v>37.68254709</v>
      </c>
      <c r="BU253" s="419"/>
      <c r="BV253" s="418">
        <v>44066</v>
      </c>
      <c r="BW253" s="419">
        <v>54.184093109999999</v>
      </c>
      <c r="BX253" s="419"/>
      <c r="BY253" s="418">
        <v>44086</v>
      </c>
      <c r="BZ253" s="419">
        <v>52.410327270000003</v>
      </c>
      <c r="CA253" s="419"/>
      <c r="CB253" s="418">
        <v>44090</v>
      </c>
      <c r="CC253" s="419">
        <v>63.48319935</v>
      </c>
      <c r="CD253" s="419"/>
      <c r="CE253" s="418">
        <v>44085</v>
      </c>
      <c r="CF253" s="419">
        <v>39.843385240000003</v>
      </c>
      <c r="CG253" s="419"/>
      <c r="CH253" s="418">
        <v>44088</v>
      </c>
      <c r="CI253" s="419">
        <v>53.753006229999997</v>
      </c>
      <c r="CJ253" s="419"/>
      <c r="CK253" s="418">
        <v>44085</v>
      </c>
      <c r="CL253" s="419">
        <v>62.842860690000002</v>
      </c>
      <c r="CM253" s="419"/>
      <c r="CN253" s="418">
        <v>44079</v>
      </c>
      <c r="CO253" s="419">
        <v>68.757186989999994</v>
      </c>
      <c r="CP253" s="419"/>
      <c r="CQ253" s="418">
        <v>44086</v>
      </c>
      <c r="CR253" s="419">
        <v>71.626475549999995</v>
      </c>
      <c r="CS253" s="419"/>
      <c r="CT253" s="418">
        <v>44087</v>
      </c>
      <c r="CU253" s="419">
        <v>68.52215296</v>
      </c>
      <c r="CV253" s="419"/>
      <c r="CW253" s="418">
        <v>44082</v>
      </c>
      <c r="CX253" s="419">
        <v>71.746296849999993</v>
      </c>
      <c r="CY253" s="419"/>
      <c r="CZ253" s="418">
        <v>44086</v>
      </c>
      <c r="DA253" s="419">
        <v>61.931050089999999</v>
      </c>
      <c r="DB253" s="419"/>
      <c r="DC253" s="418">
        <v>44088</v>
      </c>
      <c r="DD253" s="419">
        <v>52.457108140000003</v>
      </c>
      <c r="DE253" s="419"/>
      <c r="DF253" s="418">
        <v>44089</v>
      </c>
      <c r="DG253" s="419">
        <v>66.300192109999998</v>
      </c>
      <c r="DH253" s="419"/>
      <c r="DI253" s="418">
        <v>44083</v>
      </c>
      <c r="DJ253" s="419">
        <v>66.245606179999996</v>
      </c>
      <c r="DK253" s="419"/>
      <c r="DL253" s="418">
        <v>44086</v>
      </c>
      <c r="DM253" s="419">
        <v>72.296325479999993</v>
      </c>
      <c r="DN253" s="419"/>
      <c r="DO253" s="418">
        <v>44088</v>
      </c>
      <c r="DP253" s="419">
        <v>60.989766580000001</v>
      </c>
      <c r="DQ253" s="419"/>
      <c r="DR253" s="418">
        <v>44089</v>
      </c>
      <c r="DS253" s="419">
        <v>37.85937569</v>
      </c>
      <c r="DT253" s="419"/>
      <c r="DU253" s="418">
        <v>44091</v>
      </c>
      <c r="DV253" s="419">
        <v>57.77177373</v>
      </c>
      <c r="DW253" s="419"/>
      <c r="DX253" s="418">
        <v>44088</v>
      </c>
      <c r="DY253" s="419">
        <v>68.746216099999998</v>
      </c>
      <c r="DZ253" s="419"/>
      <c r="EA253" s="418">
        <v>44089</v>
      </c>
      <c r="EB253" s="419">
        <v>54.985873650000002</v>
      </c>
      <c r="EC253" s="419"/>
      <c r="ED253" s="418">
        <v>44087</v>
      </c>
      <c r="EE253" s="419">
        <v>66.024010230000002</v>
      </c>
      <c r="EF253" s="419"/>
      <c r="EG253" s="418">
        <v>44084</v>
      </c>
      <c r="EH253" s="419">
        <v>69.708042860000006</v>
      </c>
      <c r="EI253" s="419"/>
      <c r="EJ253" s="418">
        <v>44091</v>
      </c>
      <c r="EK253" s="419">
        <v>70.356805859999994</v>
      </c>
      <c r="EL253" s="419"/>
      <c r="EM253" s="418">
        <v>44087</v>
      </c>
      <c r="EN253" s="419">
        <v>60.71570784</v>
      </c>
      <c r="EO253" s="419"/>
      <c r="EP253" s="418">
        <v>44082</v>
      </c>
      <c r="EQ253" s="419">
        <v>60.282053740000002</v>
      </c>
      <c r="ER253" s="419"/>
      <c r="ES253" s="418">
        <v>44088</v>
      </c>
      <c r="ET253" s="419">
        <v>34.211958260000003</v>
      </c>
      <c r="EU253" s="9"/>
      <c r="EV253" s="9"/>
    </row>
    <row r="254" spans="2:152">
      <c r="B254" s="418">
        <v>44085</v>
      </c>
      <c r="C254" s="419">
        <v>61.036718399999998</v>
      </c>
      <c r="D254" s="419"/>
      <c r="E254" s="418">
        <v>44094</v>
      </c>
      <c r="F254" s="419">
        <v>48.865924999999997</v>
      </c>
      <c r="G254" s="419"/>
      <c r="H254" s="418">
        <v>44105</v>
      </c>
      <c r="I254" s="419">
        <v>62.495449030000003</v>
      </c>
      <c r="J254" s="419"/>
      <c r="K254" s="418">
        <v>44059</v>
      </c>
      <c r="L254" s="419">
        <v>80.577383589999997</v>
      </c>
      <c r="M254" s="419"/>
      <c r="N254" s="418">
        <v>44099</v>
      </c>
      <c r="O254" s="419">
        <v>71.016787559999997</v>
      </c>
      <c r="P254" s="419"/>
      <c r="Q254" s="418">
        <v>44085</v>
      </c>
      <c r="R254" s="419">
        <v>65.845949970000007</v>
      </c>
      <c r="S254" s="419"/>
      <c r="T254" s="418">
        <v>44106</v>
      </c>
      <c r="U254" s="419">
        <v>73.953424049999995</v>
      </c>
      <c r="V254" s="419"/>
      <c r="W254" s="418">
        <v>44062</v>
      </c>
      <c r="X254" s="419">
        <v>76.646007060000002</v>
      </c>
      <c r="Y254" s="419"/>
      <c r="Z254" s="418">
        <v>44060</v>
      </c>
      <c r="AA254" s="419">
        <v>70.849059139999994</v>
      </c>
      <c r="AB254" s="419"/>
      <c r="AC254" s="418">
        <v>44067</v>
      </c>
      <c r="AD254" s="419">
        <v>58.036123850000003</v>
      </c>
      <c r="AE254" s="419"/>
      <c r="AF254" s="418">
        <v>44061</v>
      </c>
      <c r="AG254" s="419">
        <v>67.603412169999999</v>
      </c>
      <c r="AH254" s="419"/>
      <c r="AI254" s="418">
        <v>44065</v>
      </c>
      <c r="AJ254" s="419">
        <v>37.911014229999999</v>
      </c>
      <c r="AK254" s="419"/>
      <c r="AL254" s="418">
        <v>44058</v>
      </c>
      <c r="AM254" s="419">
        <v>79.620425920000002</v>
      </c>
      <c r="AN254" s="419"/>
      <c r="AO254" s="418">
        <v>44062</v>
      </c>
      <c r="AP254" s="419">
        <v>66.769518430000005</v>
      </c>
      <c r="AQ254" s="419"/>
      <c r="AR254" s="418">
        <v>44066</v>
      </c>
      <c r="AS254" s="419">
        <v>43.579461539999997</v>
      </c>
      <c r="AT254" s="419"/>
      <c r="AU254" s="418">
        <v>44068</v>
      </c>
      <c r="AV254" s="419">
        <v>61.387316660000003</v>
      </c>
      <c r="AW254" s="419"/>
      <c r="AX254" s="418">
        <v>44066</v>
      </c>
      <c r="AY254" s="419">
        <v>46.149679620000001</v>
      </c>
      <c r="AZ254" s="419"/>
      <c r="BA254" s="418">
        <v>44066</v>
      </c>
      <c r="BB254" s="419">
        <v>52.303585060000003</v>
      </c>
      <c r="BC254" s="419"/>
      <c r="BD254" s="418">
        <v>44064</v>
      </c>
      <c r="BE254" s="419">
        <v>67.757352249999997</v>
      </c>
      <c r="BF254" s="419"/>
      <c r="BG254" s="418">
        <v>44063</v>
      </c>
      <c r="BH254" s="419">
        <v>75.463478859999995</v>
      </c>
      <c r="BI254" s="419"/>
      <c r="BJ254" s="418">
        <v>44058</v>
      </c>
      <c r="BK254" s="419">
        <v>60.776906289999999</v>
      </c>
      <c r="BL254" s="419"/>
      <c r="BM254" s="418">
        <v>44061</v>
      </c>
      <c r="BN254" s="419">
        <v>66.143653009999994</v>
      </c>
      <c r="BO254" s="419"/>
      <c r="BP254" s="418">
        <v>44067</v>
      </c>
      <c r="BQ254" s="419">
        <v>56.74796439</v>
      </c>
      <c r="BR254" s="419"/>
      <c r="BS254" s="418">
        <v>44062</v>
      </c>
      <c r="BT254" s="419">
        <v>38.029644689999998</v>
      </c>
      <c r="BU254" s="419"/>
      <c r="BV254" s="418">
        <v>44067</v>
      </c>
      <c r="BW254" s="419">
        <v>55.184830499999997</v>
      </c>
      <c r="BX254" s="419"/>
      <c r="BY254" s="418">
        <v>44087</v>
      </c>
      <c r="BZ254" s="419">
        <v>52.299363970000002</v>
      </c>
      <c r="CA254" s="419"/>
      <c r="CB254" s="418">
        <v>44091</v>
      </c>
      <c r="CC254" s="419">
        <v>63.481533919999997</v>
      </c>
      <c r="CD254" s="419"/>
      <c r="CE254" s="418">
        <v>44086</v>
      </c>
      <c r="CF254" s="419">
        <v>39.5383584</v>
      </c>
      <c r="CG254" s="419"/>
      <c r="CH254" s="418">
        <v>44089</v>
      </c>
      <c r="CI254" s="419">
        <v>53.72529351</v>
      </c>
      <c r="CJ254" s="419"/>
      <c r="CK254" s="418">
        <v>44086</v>
      </c>
      <c r="CL254" s="419">
        <v>62.840370030000003</v>
      </c>
      <c r="CM254" s="419"/>
      <c r="CN254" s="418">
        <v>44080</v>
      </c>
      <c r="CO254" s="419">
        <v>68.61919091</v>
      </c>
      <c r="CP254" s="419"/>
      <c r="CQ254" s="418">
        <v>44087</v>
      </c>
      <c r="CR254" s="419">
        <v>71.82111562</v>
      </c>
      <c r="CS254" s="419"/>
      <c r="CT254" s="418">
        <v>44088</v>
      </c>
      <c r="CU254" s="419">
        <v>68.52215296</v>
      </c>
      <c r="CV254" s="419"/>
      <c r="CW254" s="418">
        <v>44083</v>
      </c>
      <c r="CX254" s="419">
        <v>71.829620820000002</v>
      </c>
      <c r="CY254" s="419"/>
      <c r="CZ254" s="418">
        <v>44087</v>
      </c>
      <c r="DA254" s="419">
        <v>61.904045959999998</v>
      </c>
      <c r="DB254" s="419"/>
      <c r="DC254" s="418">
        <v>44089</v>
      </c>
      <c r="DD254" s="419">
        <v>52.483989600000001</v>
      </c>
      <c r="DE254" s="419"/>
      <c r="DF254" s="418">
        <v>44090</v>
      </c>
      <c r="DG254" s="419">
        <v>66.854446659999994</v>
      </c>
      <c r="DH254" s="419"/>
      <c r="DI254" s="418">
        <v>44084</v>
      </c>
      <c r="DJ254" s="419">
        <v>65.802414290000002</v>
      </c>
      <c r="DK254" s="419"/>
      <c r="DL254" s="418">
        <v>44087</v>
      </c>
      <c r="DM254" s="419">
        <v>72.794876680000002</v>
      </c>
      <c r="DN254" s="419"/>
      <c r="DO254" s="418">
        <v>44089</v>
      </c>
      <c r="DP254" s="419">
        <v>60.850437300000003</v>
      </c>
      <c r="DQ254" s="419"/>
      <c r="DR254" s="418">
        <v>44090</v>
      </c>
      <c r="DS254" s="419">
        <v>38.10783824</v>
      </c>
      <c r="DT254" s="419"/>
      <c r="DU254" s="418">
        <v>44092</v>
      </c>
      <c r="DV254" s="419">
        <v>57.606295680000002</v>
      </c>
      <c r="DW254" s="419"/>
      <c r="DX254" s="418">
        <v>44089</v>
      </c>
      <c r="DY254" s="419">
        <v>68.721257949999995</v>
      </c>
      <c r="DZ254" s="419"/>
      <c r="EA254" s="418">
        <v>44090</v>
      </c>
      <c r="EB254" s="419">
        <v>55.151947239999998</v>
      </c>
      <c r="EC254" s="419"/>
      <c r="ED254" s="418">
        <v>44088</v>
      </c>
      <c r="EE254" s="419">
        <v>66.273305669999999</v>
      </c>
      <c r="EF254" s="419"/>
      <c r="EG254" s="418">
        <v>44085</v>
      </c>
      <c r="EH254" s="419">
        <v>69.929638800000006</v>
      </c>
      <c r="EI254" s="419"/>
      <c r="EJ254" s="418">
        <v>44092</v>
      </c>
      <c r="EK254" s="419">
        <v>70.468244839999997</v>
      </c>
      <c r="EL254" s="419"/>
      <c r="EM254" s="418">
        <v>44088</v>
      </c>
      <c r="EN254" s="419">
        <v>60.341335600000001</v>
      </c>
      <c r="EO254" s="419"/>
      <c r="EP254" s="418">
        <v>44083</v>
      </c>
      <c r="EQ254" s="419">
        <v>60.005022789999998</v>
      </c>
      <c r="ER254" s="419"/>
      <c r="ES254" s="418">
        <v>44089</v>
      </c>
      <c r="ET254" s="419">
        <v>34.18303058</v>
      </c>
      <c r="EU254" s="9"/>
      <c r="EV254" s="9"/>
    </row>
    <row r="255" spans="2:152">
      <c r="B255" s="418">
        <v>44086</v>
      </c>
      <c r="C255" s="419">
        <v>61.081177369999999</v>
      </c>
      <c r="D255" s="419"/>
      <c r="E255" s="418">
        <v>44095</v>
      </c>
      <c r="F255" s="419">
        <v>49.017656590000001</v>
      </c>
      <c r="G255" s="419"/>
      <c r="H255" s="418">
        <v>44107</v>
      </c>
      <c r="I255" s="419">
        <v>62.495449030000003</v>
      </c>
      <c r="J255" s="419"/>
      <c r="K255" s="418">
        <v>44060</v>
      </c>
      <c r="L255" s="419">
        <v>80.274722839999995</v>
      </c>
      <c r="M255" s="419"/>
      <c r="N255" s="418">
        <v>44100</v>
      </c>
      <c r="O255" s="419">
        <v>71.016787559999997</v>
      </c>
      <c r="P255" s="419"/>
      <c r="Q255" s="418">
        <v>44086</v>
      </c>
      <c r="R255" s="419">
        <v>65.845949970000007</v>
      </c>
      <c r="S255" s="419"/>
      <c r="T255" s="418">
        <v>44107</v>
      </c>
      <c r="U255" s="419">
        <v>74.106114730000002</v>
      </c>
      <c r="V255" s="419"/>
      <c r="W255" s="418">
        <v>44063</v>
      </c>
      <c r="X255" s="419">
        <v>76.336461779999993</v>
      </c>
      <c r="Y255" s="419"/>
      <c r="Z255" s="418">
        <v>44061</v>
      </c>
      <c r="AA255" s="419">
        <v>70.375523389999998</v>
      </c>
      <c r="AB255" s="419"/>
      <c r="AC255" s="418">
        <v>44068</v>
      </c>
      <c r="AD255" s="419">
        <v>58.688984339999998</v>
      </c>
      <c r="AE255" s="419"/>
      <c r="AF255" s="418">
        <v>44062</v>
      </c>
      <c r="AG255" s="419">
        <v>67.758594410000001</v>
      </c>
      <c r="AH255" s="419"/>
      <c r="AI255" s="418">
        <v>44066</v>
      </c>
      <c r="AJ255" s="419">
        <v>38.06549047</v>
      </c>
      <c r="AK255" s="419"/>
      <c r="AL255" s="418">
        <v>44059</v>
      </c>
      <c r="AM255" s="419">
        <v>79.134152110000002</v>
      </c>
      <c r="AN255" s="419"/>
      <c r="AO255" s="418">
        <v>44063</v>
      </c>
      <c r="AP255" s="419">
        <v>67.038206650000006</v>
      </c>
      <c r="AQ255" s="419"/>
      <c r="AR255" s="418">
        <v>44067</v>
      </c>
      <c r="AS255" s="419">
        <v>43.925269229999998</v>
      </c>
      <c r="AT255" s="419"/>
      <c r="AU255" s="418">
        <v>44069</v>
      </c>
      <c r="AV255" s="419">
        <v>61.040907560000001</v>
      </c>
      <c r="AW255" s="419"/>
      <c r="AX255" s="418">
        <v>44067</v>
      </c>
      <c r="AY255" s="419">
        <v>46.57374531</v>
      </c>
      <c r="AZ255" s="419"/>
      <c r="BA255" s="418">
        <v>44066</v>
      </c>
      <c r="BB255" s="419">
        <v>52.574406639999999</v>
      </c>
      <c r="BC255" s="419"/>
      <c r="BD255" s="418">
        <v>44065</v>
      </c>
      <c r="BE255" s="419">
        <v>67.64101848</v>
      </c>
      <c r="BF255" s="419"/>
      <c r="BG255" s="418">
        <v>44064</v>
      </c>
      <c r="BH255" s="419">
        <v>75.153783529999998</v>
      </c>
      <c r="BI255" s="419"/>
      <c r="BJ255" s="418">
        <v>44059</v>
      </c>
      <c r="BK255" s="419">
        <v>60.434376499999999</v>
      </c>
      <c r="BL255" s="419"/>
      <c r="BM255" s="418">
        <v>44062</v>
      </c>
      <c r="BN255" s="419">
        <v>65.989590359999994</v>
      </c>
      <c r="BO255" s="419"/>
      <c r="BP255" s="418">
        <v>44068</v>
      </c>
      <c r="BQ255" s="419">
        <v>57.054405869999997</v>
      </c>
      <c r="BR255" s="419"/>
      <c r="BS255" s="418">
        <v>44063</v>
      </c>
      <c r="BT255" s="419">
        <v>38.491827090000001</v>
      </c>
      <c r="BU255" s="419"/>
      <c r="BV255" s="418">
        <v>44068</v>
      </c>
      <c r="BW255" s="419">
        <v>55.846856780000003</v>
      </c>
      <c r="BX255" s="419"/>
      <c r="BY255" s="418">
        <v>44088</v>
      </c>
      <c r="BZ255" s="419">
        <v>52.132919010000002</v>
      </c>
      <c r="CA255" s="419"/>
      <c r="CB255" s="418">
        <v>44092</v>
      </c>
      <c r="CC255" s="419">
        <v>63.34130485</v>
      </c>
      <c r="CD255" s="419"/>
      <c r="CE255" s="418">
        <v>44087</v>
      </c>
      <c r="CF255" s="419">
        <v>39.205525899999998</v>
      </c>
      <c r="CG255" s="419"/>
      <c r="CH255" s="418">
        <v>44090</v>
      </c>
      <c r="CI255" s="419">
        <v>53.614442599999997</v>
      </c>
      <c r="CJ255" s="419"/>
      <c r="CK255" s="418">
        <v>44087</v>
      </c>
      <c r="CL255" s="419">
        <v>62.976443009999997</v>
      </c>
      <c r="CM255" s="419"/>
      <c r="CN255" s="418">
        <v>44081</v>
      </c>
      <c r="CO255" s="419">
        <v>68.869486309999999</v>
      </c>
      <c r="CP255" s="419"/>
      <c r="CQ255" s="418">
        <v>44088</v>
      </c>
      <c r="CR255" s="419">
        <v>71.848921340000004</v>
      </c>
      <c r="CS255" s="419"/>
      <c r="CT255" s="418">
        <v>44089</v>
      </c>
      <c r="CU255" s="419">
        <v>68.52215296</v>
      </c>
      <c r="CV255" s="419"/>
      <c r="CW255" s="418">
        <v>44084</v>
      </c>
      <c r="CX255" s="419">
        <v>71.968494089999993</v>
      </c>
      <c r="CY255" s="419"/>
      <c r="CZ255" s="418">
        <v>44088</v>
      </c>
      <c r="DA255" s="419">
        <v>61.932436340000002</v>
      </c>
      <c r="DB255" s="419"/>
      <c r="DC255" s="418">
        <v>44090</v>
      </c>
      <c r="DD255" s="419">
        <v>52.42773304</v>
      </c>
      <c r="DE255" s="419"/>
      <c r="DF255" s="418">
        <v>44091</v>
      </c>
      <c r="DG255" s="419">
        <v>67.186999400000005</v>
      </c>
      <c r="DH255" s="419"/>
      <c r="DI255" s="418">
        <v>44085</v>
      </c>
      <c r="DJ255" s="419">
        <v>65.580818339999993</v>
      </c>
      <c r="DK255" s="419"/>
      <c r="DL255" s="418">
        <v>44088</v>
      </c>
      <c r="DM255" s="419">
        <v>73.238033299999998</v>
      </c>
      <c r="DN255" s="419"/>
      <c r="DO255" s="418">
        <v>44090</v>
      </c>
      <c r="DP255" s="419">
        <v>60.849605480000001</v>
      </c>
      <c r="DQ255" s="419"/>
      <c r="DR255" s="418">
        <v>44091</v>
      </c>
      <c r="DS255" s="419">
        <v>38.217803080000003</v>
      </c>
      <c r="DT255" s="419"/>
      <c r="DU255" s="418">
        <v>44093</v>
      </c>
      <c r="DV255" s="419">
        <v>57.496535719999997</v>
      </c>
      <c r="DW255" s="419"/>
      <c r="DX255" s="418">
        <v>44090</v>
      </c>
      <c r="DY255" s="419">
        <v>68.621425349999996</v>
      </c>
      <c r="DZ255" s="419"/>
      <c r="EA255" s="418">
        <v>44091</v>
      </c>
      <c r="EB255" s="419">
        <v>55.483270789999999</v>
      </c>
      <c r="EC255" s="419"/>
      <c r="ED255" s="418">
        <v>44089</v>
      </c>
      <c r="EE255" s="419">
        <v>66.550300609999994</v>
      </c>
      <c r="EF255" s="419"/>
      <c r="EG255" s="418">
        <v>44086</v>
      </c>
      <c r="EH255" s="419">
        <v>70.09583576</v>
      </c>
      <c r="EI255" s="419"/>
      <c r="EJ255" s="418">
        <v>44093</v>
      </c>
      <c r="EK255" s="419">
        <v>70.441252460000001</v>
      </c>
      <c r="EL255" s="419"/>
      <c r="EM255" s="418">
        <v>44089</v>
      </c>
      <c r="EN255" s="419">
        <v>59.991921499999997</v>
      </c>
      <c r="EO255" s="419"/>
      <c r="EP255" s="418">
        <v>44084</v>
      </c>
      <c r="EQ255" s="419">
        <v>60.00419583</v>
      </c>
      <c r="ER255" s="419"/>
      <c r="ES255" s="418">
        <v>44090</v>
      </c>
      <c r="ET255" s="419">
        <v>34.071438669999999</v>
      </c>
      <c r="EU255" s="9"/>
      <c r="EV255" s="9"/>
    </row>
    <row r="256" spans="2:152">
      <c r="B256" s="418">
        <v>44087</v>
      </c>
      <c r="C256" s="419">
        <v>61.036718399999998</v>
      </c>
      <c r="D256" s="419"/>
      <c r="E256" s="418">
        <v>44096</v>
      </c>
      <c r="F256" s="419">
        <v>49.467015529999998</v>
      </c>
      <c r="G256" s="419"/>
      <c r="H256" s="418">
        <v>44108</v>
      </c>
      <c r="I256" s="419">
        <v>62.495449030000003</v>
      </c>
      <c r="J256" s="419"/>
      <c r="K256" s="418">
        <v>44060</v>
      </c>
      <c r="L256" s="419">
        <v>79.941796010000004</v>
      </c>
      <c r="M256" s="419"/>
      <c r="N256" s="418">
        <v>44101</v>
      </c>
      <c r="O256" s="419">
        <v>71.016787559999997</v>
      </c>
      <c r="P256" s="419"/>
      <c r="Q256" s="418">
        <v>44087</v>
      </c>
      <c r="R256" s="419">
        <v>65.671830319999998</v>
      </c>
      <c r="S256" s="419"/>
      <c r="T256" s="418">
        <v>44108</v>
      </c>
      <c r="U256" s="419">
        <v>74.289564999999996</v>
      </c>
      <c r="V256" s="419"/>
      <c r="W256" s="418">
        <v>44064</v>
      </c>
      <c r="X256" s="419">
        <v>75.949752549999999</v>
      </c>
      <c r="Y256" s="419"/>
      <c r="Z256" s="418">
        <v>44062</v>
      </c>
      <c r="AA256" s="419">
        <v>69.938413460000007</v>
      </c>
      <c r="AB256" s="419"/>
      <c r="AC256" s="418">
        <v>44069</v>
      </c>
      <c r="AD256" s="419">
        <v>59.226258049999998</v>
      </c>
      <c r="AE256" s="419"/>
      <c r="AF256" s="418">
        <v>44063</v>
      </c>
      <c r="AG256" s="419">
        <v>68.067892360000002</v>
      </c>
      <c r="AH256" s="419"/>
      <c r="AI256" s="418">
        <v>44067</v>
      </c>
      <c r="AJ256" s="419">
        <v>38.142728589999997</v>
      </c>
      <c r="AK256" s="419"/>
      <c r="AL256" s="418">
        <v>44059</v>
      </c>
      <c r="AM256" s="419">
        <v>78.755939150000003</v>
      </c>
      <c r="AN256" s="419"/>
      <c r="AO256" s="418">
        <v>44064</v>
      </c>
      <c r="AP256" s="419">
        <v>67.345384769999995</v>
      </c>
      <c r="AQ256" s="419"/>
      <c r="AR256" s="418">
        <v>44068</v>
      </c>
      <c r="AS256" s="419">
        <v>44.3095</v>
      </c>
      <c r="AT256" s="419"/>
      <c r="AU256" s="418">
        <v>44070</v>
      </c>
      <c r="AV256" s="419">
        <v>60.656008559999997</v>
      </c>
      <c r="AW256" s="419"/>
      <c r="AX256" s="418">
        <v>44067</v>
      </c>
      <c r="AY256" s="419">
        <v>47.036429980000001</v>
      </c>
      <c r="AZ256" s="419"/>
      <c r="BA256" s="418">
        <v>44067</v>
      </c>
      <c r="BB256" s="419">
        <v>52.961294610000003</v>
      </c>
      <c r="BC256" s="419"/>
      <c r="BD256" s="418">
        <v>44066</v>
      </c>
      <c r="BE256" s="419">
        <v>67.524684719999996</v>
      </c>
      <c r="BF256" s="419"/>
      <c r="BG256" s="418">
        <v>44065</v>
      </c>
      <c r="BH256" s="419">
        <v>74.882707330000002</v>
      </c>
      <c r="BI256" s="419"/>
      <c r="BJ256" s="418">
        <v>44060</v>
      </c>
      <c r="BK256" s="419">
        <v>59.702951659999997</v>
      </c>
      <c r="BL256" s="419"/>
      <c r="BM256" s="418">
        <v>44063</v>
      </c>
      <c r="BN256" s="419">
        <v>65.874043369999995</v>
      </c>
      <c r="BO256" s="419"/>
      <c r="BP256" s="418">
        <v>44069</v>
      </c>
      <c r="BQ256" s="419">
        <v>57.437827149999997</v>
      </c>
      <c r="BR256" s="419"/>
      <c r="BS256" s="418">
        <v>44064</v>
      </c>
      <c r="BT256" s="419">
        <v>39.107455889999997</v>
      </c>
      <c r="BU256" s="419"/>
      <c r="BV256" s="418">
        <v>44069</v>
      </c>
      <c r="BW256" s="419">
        <v>56.647446690000002</v>
      </c>
      <c r="BX256" s="419"/>
      <c r="BY256" s="418">
        <v>44089</v>
      </c>
      <c r="BZ256" s="419">
        <v>51.994214880000001</v>
      </c>
      <c r="CA256" s="419"/>
      <c r="CB256" s="418">
        <v>44093</v>
      </c>
      <c r="CC256" s="419">
        <v>63.339639419999997</v>
      </c>
      <c r="CD256" s="419"/>
      <c r="CE256" s="418">
        <v>44088</v>
      </c>
      <c r="CF256" s="419">
        <v>38.928304730000001</v>
      </c>
      <c r="CG256" s="419"/>
      <c r="CH256" s="418">
        <v>44091</v>
      </c>
      <c r="CI256" s="419">
        <v>53.614442599999997</v>
      </c>
      <c r="CJ256" s="419"/>
      <c r="CK256" s="418">
        <v>44088</v>
      </c>
      <c r="CL256" s="419">
        <v>63.057090539999997</v>
      </c>
      <c r="CM256" s="419"/>
      <c r="CN256" s="418">
        <v>44082</v>
      </c>
      <c r="CO256" s="419">
        <v>69.036576400000001</v>
      </c>
      <c r="CP256" s="419"/>
      <c r="CQ256" s="418">
        <v>44089</v>
      </c>
      <c r="CR256" s="419">
        <v>71.793309899999997</v>
      </c>
      <c r="CS256" s="419"/>
      <c r="CT256" s="418">
        <v>44090</v>
      </c>
      <c r="CU256" s="419">
        <v>68.52215296</v>
      </c>
      <c r="CV256" s="419"/>
      <c r="CW256" s="418">
        <v>44085</v>
      </c>
      <c r="CX256" s="419">
        <v>72.162916679999995</v>
      </c>
      <c r="CY256" s="419"/>
      <c r="CZ256" s="418">
        <v>44090</v>
      </c>
      <c r="DA256" s="419">
        <v>61.933129460000004</v>
      </c>
      <c r="DB256" s="419"/>
      <c r="DC256" s="418">
        <v>44091</v>
      </c>
      <c r="DD256" s="419">
        <v>52.316051139999999</v>
      </c>
      <c r="DE256" s="419"/>
      <c r="DF256" s="418">
        <v>44092</v>
      </c>
      <c r="DG256" s="419">
        <v>67.408701219999998</v>
      </c>
      <c r="DH256" s="419"/>
      <c r="DI256" s="418">
        <v>44086</v>
      </c>
      <c r="DJ256" s="419">
        <v>65.331522899999996</v>
      </c>
      <c r="DK256" s="419"/>
      <c r="DL256" s="418">
        <v>44089</v>
      </c>
      <c r="DM256" s="419">
        <v>73.681189919999994</v>
      </c>
      <c r="DN256" s="419"/>
      <c r="DO256" s="418">
        <v>44091</v>
      </c>
      <c r="DP256" s="419">
        <v>60.848773659999999</v>
      </c>
      <c r="DQ256" s="419"/>
      <c r="DR256" s="418">
        <v>44092</v>
      </c>
      <c r="DS256" s="419">
        <v>38.410866550000001</v>
      </c>
      <c r="DT256" s="419"/>
      <c r="DU256" s="418">
        <v>44094</v>
      </c>
      <c r="DV256" s="419">
        <v>57.191762429999997</v>
      </c>
      <c r="DW256" s="419"/>
      <c r="DX256" s="418">
        <v>44091</v>
      </c>
      <c r="DY256" s="419">
        <v>68.621425349999996</v>
      </c>
      <c r="DZ256" s="419"/>
      <c r="EA256" s="418">
        <v>44092</v>
      </c>
      <c r="EB256" s="419">
        <v>55.759511019999998</v>
      </c>
      <c r="EC256" s="419"/>
      <c r="ED256" s="418">
        <v>44090</v>
      </c>
      <c r="EE256" s="419">
        <v>66.938093519999995</v>
      </c>
      <c r="EF256" s="419"/>
      <c r="EG256" s="418">
        <v>44087</v>
      </c>
      <c r="EH256" s="419">
        <v>70.178934240000004</v>
      </c>
      <c r="EI256" s="419"/>
      <c r="EJ256" s="418">
        <v>44094</v>
      </c>
      <c r="EK256" s="419">
        <v>70.331201269999994</v>
      </c>
      <c r="EL256" s="419"/>
      <c r="EM256" s="418">
        <v>44090</v>
      </c>
      <c r="EN256" s="419">
        <v>59.69242371</v>
      </c>
      <c r="EO256" s="419"/>
      <c r="EP256" s="418">
        <v>44085</v>
      </c>
      <c r="EQ256" s="419">
        <v>59.81002608</v>
      </c>
      <c r="ER256" s="419"/>
      <c r="ES256" s="418">
        <v>44091</v>
      </c>
      <c r="ET256" s="419">
        <v>34.070065739999997</v>
      </c>
      <c r="EU256" s="9"/>
      <c r="EV256" s="9"/>
    </row>
    <row r="257" spans="2:152">
      <c r="B257" s="418">
        <v>44088</v>
      </c>
      <c r="C257" s="419">
        <v>61.036718399999998</v>
      </c>
      <c r="D257" s="419"/>
      <c r="E257" s="418">
        <v>44097</v>
      </c>
      <c r="F257" s="419">
        <v>50.003911930000001</v>
      </c>
      <c r="G257" s="419"/>
      <c r="H257" s="418">
        <v>44109</v>
      </c>
      <c r="I257" s="419">
        <v>62.451525259999997</v>
      </c>
      <c r="J257" s="419"/>
      <c r="K257" s="418">
        <v>44061</v>
      </c>
      <c r="L257" s="419">
        <v>79.528159650000006</v>
      </c>
      <c r="M257" s="419"/>
      <c r="N257" s="418">
        <v>44103</v>
      </c>
      <c r="O257" s="419">
        <v>71.016787559999997</v>
      </c>
      <c r="P257" s="419"/>
      <c r="Q257" s="418">
        <v>44088</v>
      </c>
      <c r="R257" s="419">
        <v>65.671830319999998</v>
      </c>
      <c r="S257" s="419"/>
      <c r="T257" s="418">
        <v>44109</v>
      </c>
      <c r="U257" s="419">
        <v>74.473015270000005</v>
      </c>
      <c r="V257" s="419"/>
      <c r="W257" s="418">
        <v>44065</v>
      </c>
      <c r="X257" s="419">
        <v>75.640207270000005</v>
      </c>
      <c r="Y257" s="419"/>
      <c r="Z257" s="418">
        <v>44063</v>
      </c>
      <c r="AA257" s="419">
        <v>69.464877700000002</v>
      </c>
      <c r="AB257" s="419"/>
      <c r="AC257" s="418">
        <v>44070</v>
      </c>
      <c r="AD257" s="419">
        <v>59.725002840000002</v>
      </c>
      <c r="AE257" s="419"/>
      <c r="AF257" s="418">
        <v>44064</v>
      </c>
      <c r="AG257" s="419">
        <v>68.415719240000001</v>
      </c>
      <c r="AH257" s="419"/>
      <c r="AI257" s="418">
        <v>44068</v>
      </c>
      <c r="AJ257" s="419">
        <v>38.33582389</v>
      </c>
      <c r="AK257" s="419"/>
      <c r="AL257" s="418">
        <v>44060</v>
      </c>
      <c r="AM257" s="419">
        <v>78.32369577</v>
      </c>
      <c r="AN257" s="419"/>
      <c r="AO257" s="418">
        <v>44065</v>
      </c>
      <c r="AP257" s="419">
        <v>67.652562880000005</v>
      </c>
      <c r="AQ257" s="419"/>
      <c r="AR257" s="418">
        <v>44069</v>
      </c>
      <c r="AS257" s="419">
        <v>44.655307690000001</v>
      </c>
      <c r="AT257" s="419"/>
      <c r="AU257" s="418">
        <v>44071</v>
      </c>
      <c r="AV257" s="419">
        <v>60.386579259999998</v>
      </c>
      <c r="AW257" s="419"/>
      <c r="AX257" s="418">
        <v>44068</v>
      </c>
      <c r="AY257" s="419">
        <v>47.537733639999999</v>
      </c>
      <c r="AZ257" s="419"/>
      <c r="BA257" s="418">
        <v>44068</v>
      </c>
      <c r="BB257" s="419">
        <v>53.348182569999999</v>
      </c>
      <c r="BC257" s="419"/>
      <c r="BD257" s="418">
        <v>44067</v>
      </c>
      <c r="BE257" s="419">
        <v>67.44677403</v>
      </c>
      <c r="BF257" s="419"/>
      <c r="BG257" s="418">
        <v>44066</v>
      </c>
      <c r="BH257" s="419">
        <v>74.611631130000006</v>
      </c>
      <c r="BI257" s="419"/>
      <c r="BJ257" s="418">
        <v>44061</v>
      </c>
      <c r="BK257" s="419">
        <v>59.317571319999999</v>
      </c>
      <c r="BL257" s="419"/>
      <c r="BM257" s="418">
        <v>44064</v>
      </c>
      <c r="BN257" s="419">
        <v>65.681465059999994</v>
      </c>
      <c r="BO257" s="419"/>
      <c r="BP257" s="418">
        <v>44070</v>
      </c>
      <c r="BQ257" s="419">
        <v>57.782758530000002</v>
      </c>
      <c r="BR257" s="419"/>
      <c r="BS257" s="418">
        <v>44065</v>
      </c>
      <c r="BT257" s="419">
        <v>39.72308469</v>
      </c>
      <c r="BU257" s="419"/>
      <c r="BV257" s="418">
        <v>44069</v>
      </c>
      <c r="BW257" s="419">
        <v>57.64818408</v>
      </c>
      <c r="BX257" s="419"/>
      <c r="BY257" s="418">
        <v>44090</v>
      </c>
      <c r="BZ257" s="419">
        <v>51.85551074</v>
      </c>
      <c r="CA257" s="419"/>
      <c r="CB257" s="418">
        <v>44094</v>
      </c>
      <c r="CC257" s="419">
        <v>63.337973990000002</v>
      </c>
      <c r="CD257" s="419"/>
      <c r="CE257" s="418">
        <v>44089</v>
      </c>
      <c r="CF257" s="419">
        <v>38.817917569999999</v>
      </c>
      <c r="CG257" s="419"/>
      <c r="CH257" s="418">
        <v>44092</v>
      </c>
      <c r="CI257" s="419">
        <v>53.614442599999997</v>
      </c>
      <c r="CJ257" s="419"/>
      <c r="CK257" s="418">
        <v>44089</v>
      </c>
      <c r="CL257" s="419">
        <v>63.304014430000002</v>
      </c>
      <c r="CM257" s="419"/>
      <c r="CN257" s="418">
        <v>44083</v>
      </c>
      <c r="CO257" s="419">
        <v>69.120461169999999</v>
      </c>
      <c r="CP257" s="419"/>
      <c r="CQ257" s="418">
        <v>44090</v>
      </c>
      <c r="CR257" s="419">
        <v>71.598669830000006</v>
      </c>
      <c r="CS257" s="419"/>
      <c r="CT257" s="418">
        <v>44091</v>
      </c>
      <c r="CU257" s="419">
        <v>68.52215296</v>
      </c>
      <c r="CV257" s="419"/>
      <c r="CW257" s="418">
        <v>44086</v>
      </c>
      <c r="CX257" s="419">
        <v>72.162916679999995</v>
      </c>
      <c r="CY257" s="419"/>
      <c r="CZ257" s="418">
        <v>44091</v>
      </c>
      <c r="DA257" s="419">
        <v>61.933822589999998</v>
      </c>
      <c r="DB257" s="419"/>
      <c r="DC257" s="418">
        <v>44092</v>
      </c>
      <c r="DD257" s="419">
        <v>52.176656559999998</v>
      </c>
      <c r="DE257" s="419"/>
      <c r="DF257" s="418">
        <v>44093</v>
      </c>
      <c r="DG257" s="419">
        <v>67.15928667</v>
      </c>
      <c r="DH257" s="419"/>
      <c r="DI257" s="418">
        <v>44087</v>
      </c>
      <c r="DJ257" s="419">
        <v>65.248424420000006</v>
      </c>
      <c r="DK257" s="419"/>
      <c r="DL257" s="418">
        <v>44090</v>
      </c>
      <c r="DM257" s="419">
        <v>73.958162810000005</v>
      </c>
      <c r="DN257" s="419"/>
      <c r="DO257" s="418">
        <v>44092</v>
      </c>
      <c r="DP257" s="419">
        <v>60.737143869999997</v>
      </c>
      <c r="DQ257" s="419"/>
      <c r="DR257" s="418">
        <v>44093</v>
      </c>
      <c r="DS257" s="419">
        <v>38.57623048</v>
      </c>
      <c r="DT257" s="419"/>
      <c r="DU257" s="418">
        <v>44095</v>
      </c>
      <c r="DV257" s="419">
        <v>57.137720569999999</v>
      </c>
      <c r="DW257" s="419"/>
      <c r="DX257" s="418">
        <v>44092</v>
      </c>
      <c r="DY257" s="419">
        <v>68.621425349999996</v>
      </c>
      <c r="DZ257" s="419"/>
      <c r="EA257" s="418">
        <v>44093</v>
      </c>
      <c r="EB257" s="419">
        <v>56.00820959</v>
      </c>
      <c r="EC257" s="419"/>
      <c r="ED257" s="418">
        <v>44091</v>
      </c>
      <c r="EE257" s="419">
        <v>66.965793009999999</v>
      </c>
      <c r="EF257" s="419"/>
      <c r="EG257" s="418">
        <v>44088</v>
      </c>
      <c r="EH257" s="419">
        <v>70.289732220000005</v>
      </c>
      <c r="EI257" s="419"/>
      <c r="EJ257" s="418">
        <v>44095</v>
      </c>
      <c r="EK257" s="419">
        <v>70.193463800000004</v>
      </c>
      <c r="EL257" s="419"/>
      <c r="EM257" s="418">
        <v>44091</v>
      </c>
      <c r="EN257" s="419">
        <v>59.417884069999999</v>
      </c>
      <c r="EO257" s="419"/>
      <c r="EP257" s="418">
        <v>44086</v>
      </c>
      <c r="EQ257" s="419">
        <v>59.726337919999999</v>
      </c>
      <c r="ER257" s="419"/>
      <c r="ES257" s="418">
        <v>44092</v>
      </c>
      <c r="ET257" s="419">
        <v>34.068692800000001</v>
      </c>
      <c r="EU257" s="9"/>
      <c r="EV257" s="9"/>
    </row>
    <row r="258" spans="2:152">
      <c r="B258" s="418">
        <v>44089</v>
      </c>
      <c r="C258" s="419">
        <v>61.036718399999998</v>
      </c>
      <c r="D258" s="419"/>
      <c r="E258" s="418">
        <v>44098</v>
      </c>
      <c r="F258" s="419">
        <v>50.289867620000003</v>
      </c>
      <c r="G258" s="419"/>
      <c r="H258" s="418">
        <v>44110</v>
      </c>
      <c r="I258" s="419">
        <v>62.344853270000002</v>
      </c>
      <c r="J258" s="419"/>
      <c r="K258" s="418">
        <v>44062</v>
      </c>
      <c r="L258" s="419">
        <v>79.023725060000004</v>
      </c>
      <c r="M258" s="419"/>
      <c r="N258" s="418">
        <v>44104</v>
      </c>
      <c r="O258" s="419">
        <v>71.099606219999998</v>
      </c>
      <c r="P258" s="419"/>
      <c r="Q258" s="418">
        <v>44089</v>
      </c>
      <c r="R258" s="419">
        <v>65.671830319999998</v>
      </c>
      <c r="S258" s="419"/>
      <c r="T258" s="418">
        <v>44110</v>
      </c>
      <c r="U258" s="419">
        <v>74.594946359999994</v>
      </c>
      <c r="V258" s="419"/>
      <c r="W258" s="418">
        <v>44065</v>
      </c>
      <c r="X258" s="419">
        <v>75.253498039999997</v>
      </c>
      <c r="Y258" s="419"/>
      <c r="Z258" s="418">
        <v>44063</v>
      </c>
      <c r="AA258" s="419">
        <v>69.100619420000001</v>
      </c>
      <c r="AB258" s="419"/>
      <c r="AC258" s="418">
        <v>44071</v>
      </c>
      <c r="AD258" s="419">
        <v>60.262276550000003</v>
      </c>
      <c r="AE258" s="419"/>
      <c r="AF258" s="418">
        <v>44064</v>
      </c>
      <c r="AG258" s="419">
        <v>68.840603959999996</v>
      </c>
      <c r="AH258" s="419"/>
      <c r="AI258" s="418">
        <v>44069</v>
      </c>
      <c r="AJ258" s="419">
        <v>38.528919190000003</v>
      </c>
      <c r="AK258" s="419"/>
      <c r="AL258" s="418">
        <v>44061</v>
      </c>
      <c r="AM258" s="419">
        <v>77.945482819999995</v>
      </c>
      <c r="AN258" s="419"/>
      <c r="AO258" s="418">
        <v>44066</v>
      </c>
      <c r="AP258" s="419">
        <v>68.036720799999998</v>
      </c>
      <c r="AQ258" s="419"/>
      <c r="AR258" s="418">
        <v>44070</v>
      </c>
      <c r="AS258" s="419">
        <v>44.92426923</v>
      </c>
      <c r="AT258" s="419"/>
      <c r="AU258" s="418">
        <v>44072</v>
      </c>
      <c r="AV258" s="419">
        <v>60.309599460000001</v>
      </c>
      <c r="AW258" s="419"/>
      <c r="AX258" s="418">
        <v>44069</v>
      </c>
      <c r="AY258" s="419">
        <v>48.077656269999999</v>
      </c>
      <c r="AZ258" s="419"/>
      <c r="BA258" s="418">
        <v>44069</v>
      </c>
      <c r="BB258" s="419">
        <v>53.773759339999998</v>
      </c>
      <c r="BC258" s="419"/>
      <c r="BD258" s="418">
        <v>44068</v>
      </c>
      <c r="BE258" s="419">
        <v>67.445709489999999</v>
      </c>
      <c r="BF258" s="419"/>
      <c r="BG258" s="418">
        <v>44067</v>
      </c>
      <c r="BH258" s="419">
        <v>74.340554929999996</v>
      </c>
      <c r="BI258" s="419"/>
      <c r="BJ258" s="418">
        <v>44062</v>
      </c>
      <c r="BK258" s="419">
        <v>59.009089770000003</v>
      </c>
      <c r="BL258" s="419"/>
      <c r="BM258" s="418">
        <v>44065</v>
      </c>
      <c r="BN258" s="419">
        <v>65.527402409999993</v>
      </c>
      <c r="BO258" s="419"/>
      <c r="BP258" s="418">
        <v>44071</v>
      </c>
      <c r="BQ258" s="419">
        <v>58.127689910000001</v>
      </c>
      <c r="BR258" s="419"/>
      <c r="BS258" s="418">
        <v>44066</v>
      </c>
      <c r="BT258" s="419">
        <v>40.338713490000004</v>
      </c>
      <c r="BU258" s="419"/>
      <c r="BV258" s="418">
        <v>44070</v>
      </c>
      <c r="BW258" s="419">
        <v>58.341002269999997</v>
      </c>
      <c r="BX258" s="419"/>
      <c r="BY258" s="418">
        <v>44091</v>
      </c>
      <c r="BZ258" s="419">
        <v>51.633584130000003</v>
      </c>
      <c r="CA258" s="419"/>
      <c r="CB258" s="418">
        <v>44095</v>
      </c>
      <c r="CC258" s="419">
        <v>63.391734020000001</v>
      </c>
      <c r="CD258" s="419"/>
      <c r="CE258" s="418">
        <v>44090</v>
      </c>
      <c r="CF258" s="419">
        <v>38.735336080000003</v>
      </c>
      <c r="CG258" s="419"/>
      <c r="CH258" s="418">
        <v>44093</v>
      </c>
      <c r="CI258" s="419">
        <v>53.614442599999997</v>
      </c>
      <c r="CJ258" s="419"/>
      <c r="CK258" s="418">
        <v>44090</v>
      </c>
      <c r="CL258" s="419">
        <v>63.578651049999998</v>
      </c>
      <c r="CM258" s="419"/>
      <c r="CN258" s="418">
        <v>44084</v>
      </c>
      <c r="CO258" s="419">
        <v>69.176610830000001</v>
      </c>
      <c r="CP258" s="419"/>
      <c r="CQ258" s="418">
        <v>44091</v>
      </c>
      <c r="CR258" s="419">
        <v>71.376224039999997</v>
      </c>
      <c r="CS258" s="419"/>
      <c r="CT258" s="418">
        <v>44092</v>
      </c>
      <c r="CU258" s="419">
        <v>68.411671549999994</v>
      </c>
      <c r="CV258" s="419"/>
      <c r="CW258" s="418">
        <v>44087</v>
      </c>
      <c r="CX258" s="419">
        <v>72.162916679999995</v>
      </c>
      <c r="CY258" s="419"/>
      <c r="CZ258" s="418">
        <v>44092</v>
      </c>
      <c r="DA258" s="419">
        <v>61.934515709999999</v>
      </c>
      <c r="DB258" s="419"/>
      <c r="DC258" s="418">
        <v>44093</v>
      </c>
      <c r="DD258" s="419">
        <v>52.064974659999997</v>
      </c>
      <c r="DE258" s="419"/>
      <c r="DF258" s="418">
        <v>44094</v>
      </c>
      <c r="DG258" s="419">
        <v>66.965297570000004</v>
      </c>
      <c r="DH258" s="419"/>
      <c r="DI258" s="418">
        <v>44088</v>
      </c>
      <c r="DJ258" s="419">
        <v>65.165325940000002</v>
      </c>
      <c r="DK258" s="419"/>
      <c r="DL258" s="418">
        <v>44091</v>
      </c>
      <c r="DM258" s="419">
        <v>74.124346540000005</v>
      </c>
      <c r="DN258" s="419"/>
      <c r="DO258" s="418">
        <v>44093</v>
      </c>
      <c r="DP258" s="419">
        <v>60.653213579999999</v>
      </c>
      <c r="DQ258" s="419"/>
      <c r="DR258" s="418">
        <v>44094</v>
      </c>
      <c r="DS258" s="419">
        <v>38.852392569999999</v>
      </c>
      <c r="DT258" s="419"/>
      <c r="DU258" s="418">
        <v>44096</v>
      </c>
      <c r="DV258" s="419">
        <v>57.055819659999997</v>
      </c>
      <c r="DW258" s="419"/>
      <c r="DX258" s="418">
        <v>44093</v>
      </c>
      <c r="DY258" s="419">
        <v>68.5465509</v>
      </c>
      <c r="DZ258" s="419"/>
      <c r="EA258" s="418">
        <v>44094</v>
      </c>
      <c r="EB258" s="419">
        <v>56.284449819999999</v>
      </c>
      <c r="EC258" s="419"/>
      <c r="ED258" s="418">
        <v>44092</v>
      </c>
      <c r="EE258" s="419">
        <v>66.965793009999999</v>
      </c>
      <c r="EF258" s="419"/>
      <c r="EG258" s="418">
        <v>44089</v>
      </c>
      <c r="EH258" s="419">
        <v>70.206633740000001</v>
      </c>
      <c r="EI258" s="419"/>
      <c r="EJ258" s="418">
        <v>44096</v>
      </c>
      <c r="EK258" s="419">
        <v>70.055726329999999</v>
      </c>
      <c r="EL258" s="419"/>
      <c r="EM258" s="418">
        <v>44092</v>
      </c>
      <c r="EN258" s="419">
        <v>59.243177019999997</v>
      </c>
      <c r="EO258" s="419"/>
      <c r="EP258" s="418">
        <v>44087</v>
      </c>
      <c r="EQ258" s="419">
        <v>59.725510960000001</v>
      </c>
      <c r="ER258" s="419"/>
      <c r="ES258" s="418">
        <v>44093</v>
      </c>
      <c r="ET258" s="419">
        <v>34.067319869999999</v>
      </c>
      <c r="EU258" s="9"/>
      <c r="EV258" s="9"/>
    </row>
    <row r="259" spans="2:152">
      <c r="B259" s="418">
        <v>44090</v>
      </c>
      <c r="C259" s="419">
        <v>61.036718399999998</v>
      </c>
      <c r="D259" s="419"/>
      <c r="E259" s="418">
        <v>44099</v>
      </c>
      <c r="F259" s="419">
        <v>50.575823309999997</v>
      </c>
      <c r="G259" s="419"/>
      <c r="H259" s="418">
        <v>44111</v>
      </c>
      <c r="I259" s="419">
        <v>62.288379849999998</v>
      </c>
      <c r="J259" s="419"/>
      <c r="K259" s="418">
        <v>44063</v>
      </c>
      <c r="L259" s="419">
        <v>78.405792680000005</v>
      </c>
      <c r="M259" s="419"/>
      <c r="N259" s="418">
        <v>44105</v>
      </c>
      <c r="O259" s="419">
        <v>71.348062179999999</v>
      </c>
      <c r="P259" s="419"/>
      <c r="Q259" s="418">
        <v>44090</v>
      </c>
      <c r="R259" s="419">
        <v>65.410650840000002</v>
      </c>
      <c r="S259" s="419"/>
      <c r="T259" s="418">
        <v>44111</v>
      </c>
      <c r="U259" s="419">
        <v>74.686117870000004</v>
      </c>
      <c r="V259" s="419"/>
      <c r="W259" s="418">
        <v>44066</v>
      </c>
      <c r="X259" s="419">
        <v>74.905370779999998</v>
      </c>
      <c r="Y259" s="419"/>
      <c r="Z259" s="418">
        <v>44064</v>
      </c>
      <c r="AA259" s="419">
        <v>68.663509500000004</v>
      </c>
      <c r="AB259" s="419"/>
      <c r="AC259" s="418">
        <v>44072</v>
      </c>
      <c r="AD259" s="419">
        <v>60.60690563</v>
      </c>
      <c r="AE259" s="419"/>
      <c r="AF259" s="418">
        <v>44065</v>
      </c>
      <c r="AG259" s="419">
        <v>69.265488689999998</v>
      </c>
      <c r="AH259" s="419"/>
      <c r="AI259" s="418">
        <v>44070</v>
      </c>
      <c r="AJ259" s="419">
        <v>38.760633560000002</v>
      </c>
      <c r="AK259" s="419"/>
      <c r="AL259" s="418">
        <v>44062</v>
      </c>
      <c r="AM259" s="419">
        <v>77.540254649999994</v>
      </c>
      <c r="AN259" s="419"/>
      <c r="AO259" s="418">
        <v>44066</v>
      </c>
      <c r="AP259" s="419">
        <v>68.382388809999995</v>
      </c>
      <c r="AQ259" s="419"/>
      <c r="AR259" s="418">
        <v>44071</v>
      </c>
      <c r="AS259" s="419">
        <v>45.270076920000001</v>
      </c>
      <c r="AT259" s="419"/>
      <c r="AU259" s="418">
        <v>44073</v>
      </c>
      <c r="AV259" s="419">
        <v>60.309599460000001</v>
      </c>
      <c r="AW259" s="419"/>
      <c r="AX259" s="418">
        <v>44070</v>
      </c>
      <c r="AY259" s="419">
        <v>48.617578909999999</v>
      </c>
      <c r="AZ259" s="419"/>
      <c r="BA259" s="418">
        <v>44070</v>
      </c>
      <c r="BB259" s="419">
        <v>54.238024899999999</v>
      </c>
      <c r="BC259" s="419"/>
      <c r="BD259" s="418">
        <v>44069</v>
      </c>
      <c r="BE259" s="419">
        <v>67.444644960000005</v>
      </c>
      <c r="BF259" s="419"/>
      <c r="BG259" s="418">
        <v>44068</v>
      </c>
      <c r="BH259" s="419">
        <v>74.108097880000003</v>
      </c>
      <c r="BI259" s="419"/>
      <c r="BJ259" s="418">
        <v>44063</v>
      </c>
      <c r="BK259" s="419">
        <v>58.700608209999999</v>
      </c>
      <c r="BL259" s="419"/>
      <c r="BM259" s="418">
        <v>44065</v>
      </c>
      <c r="BN259" s="419">
        <v>65.373339759999993</v>
      </c>
      <c r="BO259" s="419"/>
      <c r="BP259" s="418">
        <v>44072</v>
      </c>
      <c r="BQ259" s="419">
        <v>58.549601090000003</v>
      </c>
      <c r="BR259" s="419"/>
      <c r="BS259" s="418">
        <v>44067</v>
      </c>
      <c r="BT259" s="419">
        <v>40.95434229</v>
      </c>
      <c r="BU259" s="419"/>
      <c r="BV259" s="418">
        <v>44071</v>
      </c>
      <c r="BW259" s="419">
        <v>59.23396795</v>
      </c>
      <c r="BX259" s="419"/>
      <c r="BY259" s="418">
        <v>44092</v>
      </c>
      <c r="BZ259" s="419">
        <v>51.578102479999998</v>
      </c>
      <c r="CA259" s="419"/>
      <c r="CB259" s="418">
        <v>44096</v>
      </c>
      <c r="CC259" s="419">
        <v>63.362355870000002</v>
      </c>
      <c r="CD259" s="419"/>
      <c r="CE259" s="418">
        <v>44091</v>
      </c>
      <c r="CF259" s="419">
        <v>38.819588580000001</v>
      </c>
      <c r="CG259" s="419"/>
      <c r="CH259" s="418">
        <v>44094</v>
      </c>
      <c r="CI259" s="419">
        <v>53.614442599999997</v>
      </c>
      <c r="CJ259" s="419"/>
      <c r="CK259" s="418">
        <v>44091</v>
      </c>
      <c r="CL259" s="419">
        <v>63.825574940000003</v>
      </c>
      <c r="CM259" s="419"/>
      <c r="CN259" s="418">
        <v>44085</v>
      </c>
      <c r="CO259" s="419">
        <v>69.315965809999994</v>
      </c>
      <c r="CP259" s="419"/>
      <c r="CQ259" s="418">
        <v>44092</v>
      </c>
      <c r="CR259" s="419">
        <v>71.265001150000003</v>
      </c>
      <c r="CS259" s="419"/>
      <c r="CT259" s="418">
        <v>44093</v>
      </c>
      <c r="CU259" s="419">
        <v>68.245949440000004</v>
      </c>
      <c r="CV259" s="419"/>
      <c r="CW259" s="418">
        <v>44088</v>
      </c>
      <c r="CX259" s="419">
        <v>72.440663240000006</v>
      </c>
      <c r="CY259" s="419"/>
      <c r="CZ259" s="418">
        <v>44093</v>
      </c>
      <c r="DA259" s="419">
        <v>61.935208840000001</v>
      </c>
      <c r="DB259" s="419"/>
      <c r="DC259" s="418">
        <v>44094</v>
      </c>
      <c r="DD259" s="419">
        <v>52.147281460000002</v>
      </c>
      <c r="DE259" s="419"/>
      <c r="DF259" s="418">
        <v>44095</v>
      </c>
      <c r="DG259" s="419">
        <v>66.688170299999996</v>
      </c>
      <c r="DH259" s="419"/>
      <c r="DI259" s="418">
        <v>44089</v>
      </c>
      <c r="DJ259" s="419">
        <v>65.026828469999998</v>
      </c>
      <c r="DK259" s="419"/>
      <c r="DL259" s="418">
        <v>44092</v>
      </c>
      <c r="DM259" s="419">
        <v>74.124346540000005</v>
      </c>
      <c r="DN259" s="419"/>
      <c r="DO259" s="418">
        <v>44094</v>
      </c>
      <c r="DP259" s="419">
        <v>60.569283280000001</v>
      </c>
      <c r="DQ259" s="419"/>
      <c r="DR259" s="418">
        <v>44095</v>
      </c>
      <c r="DS259" s="419">
        <v>38.962357419999996</v>
      </c>
      <c r="DT259" s="419"/>
      <c r="DU259" s="418">
        <v>44097</v>
      </c>
      <c r="DV259" s="419">
        <v>57.057495899999999</v>
      </c>
      <c r="DW259" s="419"/>
      <c r="DX259" s="418">
        <v>44094</v>
      </c>
      <c r="DY259" s="419">
        <v>68.496634599999993</v>
      </c>
      <c r="DZ259" s="419"/>
      <c r="EA259" s="418">
        <v>44095</v>
      </c>
      <c r="EB259" s="419">
        <v>56.670856690000001</v>
      </c>
      <c r="EC259" s="419"/>
      <c r="ED259" s="418">
        <v>44093</v>
      </c>
      <c r="EE259" s="419">
        <v>66.965793009999999</v>
      </c>
      <c r="EF259" s="419"/>
      <c r="EG259" s="418">
        <v>44090</v>
      </c>
      <c r="EH259" s="419">
        <v>70.123535259999997</v>
      </c>
      <c r="EI259" s="419"/>
      <c r="EJ259" s="418">
        <v>44097</v>
      </c>
      <c r="EK259" s="419">
        <v>69.917988870000002</v>
      </c>
      <c r="EL259" s="419"/>
      <c r="EM259" s="418">
        <v>44093</v>
      </c>
      <c r="EN259" s="419">
        <v>59.193260719999998</v>
      </c>
      <c r="EO259" s="419"/>
      <c r="EP259" s="418">
        <v>44088</v>
      </c>
      <c r="EQ259" s="419">
        <v>60.138989989999999</v>
      </c>
      <c r="ER259" s="419"/>
      <c r="ES259" s="418">
        <v>44094</v>
      </c>
      <c r="ET259" s="419">
        <v>34.065946940000003</v>
      </c>
      <c r="EU259" s="9"/>
      <c r="EV259" s="9"/>
    </row>
    <row r="260" spans="2:152">
      <c r="B260" s="418">
        <v>44091</v>
      </c>
      <c r="C260" s="419">
        <v>61.00893155</v>
      </c>
      <c r="D260" s="419"/>
      <c r="E260" s="418">
        <v>44100</v>
      </c>
      <c r="F260" s="419">
        <v>51.066033060000002</v>
      </c>
      <c r="G260" s="419"/>
      <c r="H260" s="418">
        <v>44112</v>
      </c>
      <c r="I260" s="419">
        <v>62.288379849999998</v>
      </c>
      <c r="J260" s="419"/>
      <c r="K260" s="418">
        <v>44064</v>
      </c>
      <c r="L260" s="419">
        <v>77.730691059999998</v>
      </c>
      <c r="M260" s="419"/>
      <c r="N260" s="418">
        <v>44106</v>
      </c>
      <c r="O260" s="419">
        <v>71.348062179999999</v>
      </c>
      <c r="P260" s="419"/>
      <c r="Q260" s="418">
        <v>44091</v>
      </c>
      <c r="R260" s="419">
        <v>65.280061099999998</v>
      </c>
      <c r="S260" s="419"/>
      <c r="T260" s="418">
        <v>44113</v>
      </c>
      <c r="U260" s="419">
        <v>74.777289379999999</v>
      </c>
      <c r="V260" s="419"/>
      <c r="W260" s="418">
        <v>44067</v>
      </c>
      <c r="X260" s="419">
        <v>74.55724352</v>
      </c>
      <c r="Y260" s="419"/>
      <c r="Z260" s="418">
        <v>44065</v>
      </c>
      <c r="AA260" s="419">
        <v>68.262825390000003</v>
      </c>
      <c r="AB260" s="419"/>
      <c r="AC260" s="418">
        <v>44073</v>
      </c>
      <c r="AD260" s="419">
        <v>60.874476870000002</v>
      </c>
      <c r="AE260" s="419"/>
      <c r="AF260" s="418">
        <v>44066</v>
      </c>
      <c r="AG260" s="419">
        <v>69.767431270000003</v>
      </c>
      <c r="AH260" s="419"/>
      <c r="AI260" s="418">
        <v>44070</v>
      </c>
      <c r="AJ260" s="419">
        <v>39.069586039999997</v>
      </c>
      <c r="AK260" s="419"/>
      <c r="AL260" s="418">
        <v>44063</v>
      </c>
      <c r="AM260" s="419">
        <v>77.243087320000001</v>
      </c>
      <c r="AN260" s="419"/>
      <c r="AO260" s="418">
        <v>44067</v>
      </c>
      <c r="AP260" s="419">
        <v>68.651077029999996</v>
      </c>
      <c r="AQ260" s="419"/>
      <c r="AR260" s="418">
        <v>44072</v>
      </c>
      <c r="AS260" s="419">
        <v>45.731153849999998</v>
      </c>
      <c r="AT260" s="419"/>
      <c r="AU260" s="418">
        <v>44074</v>
      </c>
      <c r="AV260" s="419">
        <v>60.309599460000001</v>
      </c>
      <c r="AW260" s="419"/>
      <c r="AX260" s="418">
        <v>44071</v>
      </c>
      <c r="AY260" s="419">
        <v>49.196120520000001</v>
      </c>
      <c r="AZ260" s="419"/>
      <c r="BA260" s="418">
        <v>44071</v>
      </c>
      <c r="BB260" s="419">
        <v>54.70229046</v>
      </c>
      <c r="BC260" s="419"/>
      <c r="BD260" s="418">
        <v>44070</v>
      </c>
      <c r="BE260" s="419">
        <v>67.443580420000004</v>
      </c>
      <c r="BF260" s="419"/>
      <c r="BG260" s="418">
        <v>44069</v>
      </c>
      <c r="BH260" s="419">
        <v>73.837021680000007</v>
      </c>
      <c r="BI260" s="419"/>
      <c r="BJ260" s="418">
        <v>44064</v>
      </c>
      <c r="BK260" s="419">
        <v>58.584373599999999</v>
      </c>
      <c r="BL260" s="419"/>
      <c r="BM260" s="418">
        <v>44066</v>
      </c>
      <c r="BN260" s="419">
        <v>65.142245779999996</v>
      </c>
      <c r="BO260" s="419"/>
      <c r="BP260" s="418">
        <v>44072</v>
      </c>
      <c r="BQ260" s="419">
        <v>58.933022370000003</v>
      </c>
      <c r="BR260" s="419"/>
      <c r="BS260" s="418">
        <v>44068</v>
      </c>
      <c r="BT260" s="419">
        <v>41.723417490000003</v>
      </c>
      <c r="BU260" s="419"/>
      <c r="BV260" s="418">
        <v>44072</v>
      </c>
      <c r="BW260" s="419">
        <v>60.150027559999998</v>
      </c>
      <c r="BX260" s="419"/>
      <c r="BY260" s="418">
        <v>44093</v>
      </c>
      <c r="BZ260" s="419">
        <v>51.605843309999997</v>
      </c>
      <c r="CA260" s="419"/>
      <c r="CB260" s="418">
        <v>44097</v>
      </c>
      <c r="CC260" s="419">
        <v>63.332977710000002</v>
      </c>
      <c r="CD260" s="419"/>
      <c r="CE260" s="418">
        <v>44092</v>
      </c>
      <c r="CF260" s="419">
        <v>38.987258099999998</v>
      </c>
      <c r="CG260" s="419"/>
      <c r="CH260" s="418">
        <v>44095</v>
      </c>
      <c r="CI260" s="419">
        <v>53.614442599999997</v>
      </c>
      <c r="CJ260" s="419"/>
      <c r="CK260" s="418">
        <v>44092</v>
      </c>
      <c r="CL260" s="419">
        <v>64.072498830000001</v>
      </c>
      <c r="CM260" s="419"/>
      <c r="CN260" s="418">
        <v>44086</v>
      </c>
      <c r="CO260" s="419">
        <v>69.510790999999998</v>
      </c>
      <c r="CP260" s="419"/>
      <c r="CQ260" s="418">
        <v>44093</v>
      </c>
      <c r="CR260" s="419">
        <v>71.153778259999996</v>
      </c>
      <c r="CS260" s="419"/>
      <c r="CT260" s="418">
        <v>44094</v>
      </c>
      <c r="CU260" s="419">
        <v>68.08022733</v>
      </c>
      <c r="CV260" s="419"/>
      <c r="CW260" s="418">
        <v>44089</v>
      </c>
      <c r="CX260" s="419">
        <v>72.690635139999998</v>
      </c>
      <c r="CY260" s="419"/>
      <c r="CZ260" s="418">
        <v>44094</v>
      </c>
      <c r="DA260" s="419">
        <v>61.935901960000002</v>
      </c>
      <c r="DB260" s="419"/>
      <c r="DC260" s="418">
        <v>44095</v>
      </c>
      <c r="DD260" s="419">
        <v>52.201875600000001</v>
      </c>
      <c r="DE260" s="419"/>
      <c r="DF260" s="418">
        <v>44096</v>
      </c>
      <c r="DG260" s="419">
        <v>66.549606659999995</v>
      </c>
      <c r="DH260" s="419"/>
      <c r="DI260" s="418">
        <v>44090</v>
      </c>
      <c r="DJ260" s="419">
        <v>65.026828469999998</v>
      </c>
      <c r="DK260" s="419"/>
      <c r="DL260" s="418">
        <v>44093</v>
      </c>
      <c r="DM260" s="419">
        <v>74.013557390000003</v>
      </c>
      <c r="DN260" s="419"/>
      <c r="DO260" s="418">
        <v>44095</v>
      </c>
      <c r="DP260" s="419">
        <v>60.374555010000002</v>
      </c>
      <c r="DQ260" s="419"/>
      <c r="DR260" s="418">
        <v>44096</v>
      </c>
      <c r="DS260" s="419">
        <v>39.238519510000003</v>
      </c>
      <c r="DT260" s="419"/>
      <c r="DU260" s="418">
        <v>44098</v>
      </c>
      <c r="DV260" s="419">
        <v>57.059172140000001</v>
      </c>
      <c r="DW260" s="419"/>
      <c r="DX260" s="418">
        <v>44095</v>
      </c>
      <c r="DY260" s="419">
        <v>68.496634599999993</v>
      </c>
      <c r="DZ260" s="419"/>
      <c r="EA260" s="418">
        <v>44096</v>
      </c>
      <c r="EB260" s="419">
        <v>56.864471940000001</v>
      </c>
      <c r="EC260" s="419"/>
      <c r="ED260" s="418">
        <v>44094</v>
      </c>
      <c r="EE260" s="419">
        <v>66.854995029999998</v>
      </c>
      <c r="EF260" s="419"/>
      <c r="EG260" s="418">
        <v>44091</v>
      </c>
      <c r="EH260" s="419">
        <v>69.901939310000003</v>
      </c>
      <c r="EI260" s="419"/>
      <c r="EJ260" s="418">
        <v>44098</v>
      </c>
      <c r="EK260" s="419">
        <v>69.780251399999997</v>
      </c>
      <c r="EL260" s="419"/>
      <c r="EM260" s="418">
        <v>44094</v>
      </c>
      <c r="EN260" s="419">
        <v>59.193260719999998</v>
      </c>
      <c r="EO260" s="419"/>
      <c r="EP260" s="418">
        <v>44089</v>
      </c>
      <c r="EQ260" s="419">
        <v>60.552469019999997</v>
      </c>
      <c r="ER260" s="419"/>
      <c r="ES260" s="418">
        <v>44095</v>
      </c>
      <c r="ET260" s="419">
        <v>34.064574010000001</v>
      </c>
      <c r="EU260" s="9"/>
      <c r="EV260" s="9"/>
    </row>
    <row r="261" spans="2:152">
      <c r="B261" s="418">
        <v>44092</v>
      </c>
      <c r="C261" s="419">
        <v>60.825538330000001</v>
      </c>
      <c r="D261" s="419"/>
      <c r="E261" s="418">
        <v>44101</v>
      </c>
      <c r="F261" s="419">
        <v>51.690466909999998</v>
      </c>
      <c r="G261" s="419"/>
      <c r="H261" s="418">
        <v>44113</v>
      </c>
      <c r="I261" s="419">
        <v>62.288379849999998</v>
      </c>
      <c r="J261" s="419"/>
      <c r="K261" s="418">
        <v>44065</v>
      </c>
      <c r="L261" s="419">
        <v>77.009349589999999</v>
      </c>
      <c r="M261" s="419"/>
      <c r="N261" s="418">
        <v>44107</v>
      </c>
      <c r="O261" s="419">
        <v>71.348062179999999</v>
      </c>
      <c r="P261" s="419"/>
      <c r="Q261" s="418">
        <v>44092</v>
      </c>
      <c r="R261" s="419">
        <v>65.018881609999994</v>
      </c>
      <c r="S261" s="419"/>
      <c r="T261" s="418">
        <v>44114</v>
      </c>
      <c r="U261" s="419">
        <v>74.776182120000001</v>
      </c>
      <c r="V261" s="419"/>
      <c r="W261" s="418">
        <v>44068</v>
      </c>
      <c r="X261" s="419">
        <v>74.209116269999996</v>
      </c>
      <c r="Y261" s="419"/>
      <c r="Z261" s="418">
        <v>44066</v>
      </c>
      <c r="AA261" s="419">
        <v>67.898567119999996</v>
      </c>
      <c r="AB261" s="419"/>
      <c r="AC261" s="418">
        <v>44074</v>
      </c>
      <c r="AD261" s="419">
        <v>60.910874550000003</v>
      </c>
      <c r="AE261" s="419"/>
      <c r="AF261" s="418">
        <v>44067</v>
      </c>
      <c r="AG261" s="419">
        <v>70.192315989999997</v>
      </c>
      <c r="AH261" s="419"/>
      <c r="AI261" s="418">
        <v>44071</v>
      </c>
      <c r="AJ261" s="419">
        <v>39.339919459999997</v>
      </c>
      <c r="AK261" s="419"/>
      <c r="AL261" s="418">
        <v>44064</v>
      </c>
      <c r="AM261" s="419">
        <v>76.972935210000003</v>
      </c>
      <c r="AN261" s="419"/>
      <c r="AO261" s="418">
        <v>44068</v>
      </c>
      <c r="AP261" s="419">
        <v>68.919765249999998</v>
      </c>
      <c r="AQ261" s="419"/>
      <c r="AR261" s="418">
        <v>44072</v>
      </c>
      <c r="AS261" s="419">
        <v>46.153807690000001</v>
      </c>
      <c r="AT261" s="419"/>
      <c r="AU261" s="418">
        <v>44075</v>
      </c>
      <c r="AV261" s="419">
        <v>60.348089360000003</v>
      </c>
      <c r="AW261" s="419"/>
      <c r="AX261" s="418">
        <v>44072</v>
      </c>
      <c r="AY261" s="419">
        <v>49.658805190000002</v>
      </c>
      <c r="AZ261" s="419"/>
      <c r="BA261" s="418">
        <v>44072</v>
      </c>
      <c r="BB261" s="419">
        <v>55.127867219999999</v>
      </c>
      <c r="BC261" s="419"/>
      <c r="BD261" s="418">
        <v>44070</v>
      </c>
      <c r="BE261" s="419">
        <v>67.442515880000002</v>
      </c>
      <c r="BF261" s="419"/>
      <c r="BG261" s="418">
        <v>44069</v>
      </c>
      <c r="BH261" s="419">
        <v>73.681802899999994</v>
      </c>
      <c r="BI261" s="419"/>
      <c r="BJ261" s="418">
        <v>44065</v>
      </c>
      <c r="BK261" s="419">
        <v>58.391240209999999</v>
      </c>
      <c r="BL261" s="419"/>
      <c r="BM261" s="418">
        <v>44067</v>
      </c>
      <c r="BN261" s="419">
        <v>65.026698800000005</v>
      </c>
      <c r="BO261" s="419"/>
      <c r="BP261" s="418">
        <v>44073</v>
      </c>
      <c r="BQ261" s="419">
        <v>59.277953750000002</v>
      </c>
      <c r="BR261" s="419"/>
      <c r="BS261" s="418">
        <v>44068</v>
      </c>
      <c r="BT261" s="419">
        <v>42.415769490000002</v>
      </c>
      <c r="BU261" s="419"/>
      <c r="BV261" s="418">
        <v>44073</v>
      </c>
      <c r="BW261" s="419">
        <v>60.842845750000002</v>
      </c>
      <c r="BX261" s="419"/>
      <c r="BY261" s="418">
        <v>44094</v>
      </c>
      <c r="BZ261" s="419">
        <v>51.716806609999999</v>
      </c>
      <c r="CA261" s="419"/>
      <c r="CB261" s="418">
        <v>44098</v>
      </c>
      <c r="CC261" s="419">
        <v>63.331312279999999</v>
      </c>
      <c r="CD261" s="419"/>
      <c r="CE261" s="418">
        <v>44093</v>
      </c>
      <c r="CF261" s="419">
        <v>39.238344609999999</v>
      </c>
      <c r="CG261" s="419"/>
      <c r="CH261" s="418">
        <v>44096</v>
      </c>
      <c r="CI261" s="419">
        <v>53.475878960000003</v>
      </c>
      <c r="CJ261" s="419"/>
      <c r="CK261" s="418">
        <v>44093</v>
      </c>
      <c r="CL261" s="419">
        <v>64.347135449999996</v>
      </c>
      <c r="CM261" s="419"/>
      <c r="CN261" s="418">
        <v>44087</v>
      </c>
      <c r="CO261" s="419">
        <v>69.733351299999995</v>
      </c>
      <c r="CP261" s="419"/>
      <c r="CQ261" s="418">
        <v>44094</v>
      </c>
      <c r="CR261" s="419">
        <v>71.014749640000005</v>
      </c>
      <c r="CS261" s="419"/>
      <c r="CT261" s="418">
        <v>44095</v>
      </c>
      <c r="CU261" s="419">
        <v>67.969745919999994</v>
      </c>
      <c r="CV261" s="419"/>
      <c r="CW261" s="418">
        <v>44090</v>
      </c>
      <c r="CX261" s="419">
        <v>72.829508419999996</v>
      </c>
      <c r="CY261" s="419"/>
      <c r="CZ261" s="418">
        <v>44095</v>
      </c>
      <c r="DA261" s="419">
        <v>61.964292329999999</v>
      </c>
      <c r="DB261" s="419"/>
      <c r="DC261" s="418">
        <v>44096</v>
      </c>
      <c r="DD261" s="419">
        <v>52.201044379999999</v>
      </c>
      <c r="DE261" s="419"/>
      <c r="DF261" s="418">
        <v>44097</v>
      </c>
      <c r="DG261" s="419">
        <v>66.300192109999998</v>
      </c>
      <c r="DH261" s="419"/>
      <c r="DI261" s="418">
        <v>44091</v>
      </c>
      <c r="DJ261" s="419">
        <v>65.026828469999998</v>
      </c>
      <c r="DK261" s="419"/>
      <c r="DL261" s="418">
        <v>44094</v>
      </c>
      <c r="DM261" s="419">
        <v>73.764281789999998</v>
      </c>
      <c r="DN261" s="419"/>
      <c r="DO261" s="418">
        <v>44096</v>
      </c>
      <c r="DP261" s="419">
        <v>60.290624710000003</v>
      </c>
      <c r="DQ261" s="419"/>
      <c r="DR261" s="418">
        <v>44097</v>
      </c>
      <c r="DS261" s="419">
        <v>39.237686189999998</v>
      </c>
      <c r="DT261" s="419"/>
      <c r="DU261" s="418">
        <v>44099</v>
      </c>
      <c r="DV261" s="419">
        <v>57.060848370000002</v>
      </c>
      <c r="DW261" s="419"/>
      <c r="DX261" s="418">
        <v>44096</v>
      </c>
      <c r="DY261" s="419">
        <v>68.446718300000001</v>
      </c>
      <c r="DZ261" s="419"/>
      <c r="EA261" s="418">
        <v>44097</v>
      </c>
      <c r="EB261" s="419">
        <v>57.168253829999998</v>
      </c>
      <c r="EC261" s="419"/>
      <c r="ED261" s="418">
        <v>44095</v>
      </c>
      <c r="EE261" s="419">
        <v>66.744197060000005</v>
      </c>
      <c r="EF261" s="419"/>
      <c r="EG261" s="418">
        <v>44092</v>
      </c>
      <c r="EH261" s="419">
        <v>69.680343359999995</v>
      </c>
      <c r="EI261" s="419"/>
      <c r="EJ261" s="418">
        <v>44099</v>
      </c>
      <c r="EK261" s="419">
        <v>69.780945290000005</v>
      </c>
      <c r="EL261" s="419"/>
      <c r="EM261" s="418">
        <v>44095</v>
      </c>
      <c r="EN261" s="419">
        <v>59.193260719999998</v>
      </c>
      <c r="EO261" s="419"/>
      <c r="EP261" s="418">
        <v>44090</v>
      </c>
      <c r="EQ261" s="419">
        <v>60.55164207</v>
      </c>
      <c r="ER261" s="419"/>
      <c r="ES261" s="418">
        <v>44096</v>
      </c>
      <c r="ET261" s="419">
        <v>33.87031786</v>
      </c>
      <c r="EU261" s="9"/>
      <c r="EV261" s="9"/>
    </row>
    <row r="262" spans="2:152">
      <c r="B262" s="418">
        <v>44093</v>
      </c>
      <c r="C262" s="419">
        <v>60.675489329999998</v>
      </c>
      <c r="D262" s="419"/>
      <c r="E262" s="418">
        <v>44102</v>
      </c>
      <c r="F262" s="419">
        <v>51.970586769999997</v>
      </c>
      <c r="G262" s="419"/>
      <c r="H262" s="418">
        <v>44114</v>
      </c>
      <c r="I262" s="419">
        <v>62.275830210000002</v>
      </c>
      <c r="J262" s="419"/>
      <c r="K262" s="418">
        <v>44066</v>
      </c>
      <c r="L262" s="419">
        <v>76.14844789</v>
      </c>
      <c r="M262" s="419"/>
      <c r="N262" s="418">
        <v>44108</v>
      </c>
      <c r="O262" s="419">
        <v>71.348062179999999</v>
      </c>
      <c r="P262" s="419"/>
      <c r="Q262" s="418">
        <v>44093</v>
      </c>
      <c r="R262" s="419">
        <v>64.888291870000003</v>
      </c>
      <c r="S262" s="419"/>
      <c r="T262" s="418">
        <v>44115</v>
      </c>
      <c r="U262" s="419">
        <v>74.682796100000004</v>
      </c>
      <c r="V262" s="419"/>
      <c r="W262" s="418">
        <v>44069</v>
      </c>
      <c r="X262" s="419">
        <v>73.822407040000002</v>
      </c>
      <c r="Y262" s="419"/>
      <c r="Z262" s="418">
        <v>44067</v>
      </c>
      <c r="AA262" s="419">
        <v>67.607160500000006</v>
      </c>
      <c r="AB262" s="419"/>
      <c r="AC262" s="418">
        <v>44075</v>
      </c>
      <c r="AD262" s="419">
        <v>60.947272230000003</v>
      </c>
      <c r="AE262" s="419"/>
      <c r="AF262" s="418">
        <v>44068</v>
      </c>
      <c r="AG262" s="419">
        <v>70.61720072</v>
      </c>
      <c r="AH262" s="419"/>
      <c r="AI262" s="418">
        <v>44072</v>
      </c>
      <c r="AJ262" s="419">
        <v>39.64887195</v>
      </c>
      <c r="AK262" s="419"/>
      <c r="AL262" s="418">
        <v>44065</v>
      </c>
      <c r="AM262" s="419">
        <v>76.756813519999994</v>
      </c>
      <c r="AN262" s="419"/>
      <c r="AO262" s="418">
        <v>44069</v>
      </c>
      <c r="AP262" s="419">
        <v>69.149963560000003</v>
      </c>
      <c r="AQ262" s="419"/>
      <c r="AR262" s="418">
        <v>44073</v>
      </c>
      <c r="AS262" s="419">
        <v>46.538038460000003</v>
      </c>
      <c r="AT262" s="419"/>
      <c r="AU262" s="418">
        <v>44076</v>
      </c>
      <c r="AV262" s="419">
        <v>60.57902876</v>
      </c>
      <c r="AW262" s="419"/>
      <c r="AX262" s="418">
        <v>44073</v>
      </c>
      <c r="AY262" s="419">
        <v>50.275965790000001</v>
      </c>
      <c r="AZ262" s="419"/>
      <c r="BA262" s="418">
        <v>44073</v>
      </c>
      <c r="BB262" s="419">
        <v>55.553443979999997</v>
      </c>
      <c r="BC262" s="419"/>
      <c r="BD262" s="418">
        <v>44071</v>
      </c>
      <c r="BE262" s="419">
        <v>67.441451349999994</v>
      </c>
      <c r="BF262" s="419"/>
      <c r="BG262" s="418">
        <v>44070</v>
      </c>
      <c r="BH262" s="419">
        <v>73.487964969999993</v>
      </c>
      <c r="BI262" s="419"/>
      <c r="BJ262" s="418">
        <v>44066</v>
      </c>
      <c r="BK262" s="419">
        <v>58.2750056</v>
      </c>
      <c r="BL262" s="419"/>
      <c r="BM262" s="418">
        <v>44068</v>
      </c>
      <c r="BN262" s="419">
        <v>64.872636139999997</v>
      </c>
      <c r="BO262" s="419"/>
      <c r="BP262" s="418">
        <v>44074</v>
      </c>
      <c r="BQ262" s="419">
        <v>59.584395229999998</v>
      </c>
      <c r="BR262" s="419"/>
      <c r="BS262" s="418">
        <v>44069</v>
      </c>
      <c r="BT262" s="419">
        <v>43.108121490000002</v>
      </c>
      <c r="BU262" s="419"/>
      <c r="BV262" s="418">
        <v>44074</v>
      </c>
      <c r="BW262" s="419">
        <v>61.574153850000002</v>
      </c>
      <c r="BX262" s="419"/>
      <c r="BY262" s="418">
        <v>44095</v>
      </c>
      <c r="BZ262" s="419">
        <v>51.744547439999998</v>
      </c>
      <c r="CA262" s="419"/>
      <c r="CB262" s="418">
        <v>44099</v>
      </c>
      <c r="CC262" s="419">
        <v>63.329646850000003</v>
      </c>
      <c r="CD262" s="419"/>
      <c r="CE262" s="418">
        <v>44094</v>
      </c>
      <c r="CF262" s="419">
        <v>39.600653790000003</v>
      </c>
      <c r="CG262" s="419"/>
      <c r="CH262" s="418">
        <v>44097</v>
      </c>
      <c r="CI262" s="419">
        <v>53.475878960000003</v>
      </c>
      <c r="CJ262" s="419"/>
      <c r="CK262" s="418">
        <v>44094</v>
      </c>
      <c r="CL262" s="419">
        <v>64.621772070000006</v>
      </c>
      <c r="CM262" s="419"/>
      <c r="CN262" s="418">
        <v>44089</v>
      </c>
      <c r="CO262" s="419">
        <v>70.094587129999994</v>
      </c>
      <c r="CP262" s="419"/>
      <c r="CQ262" s="418">
        <v>44095</v>
      </c>
      <c r="CR262" s="419">
        <v>70.736692399999995</v>
      </c>
      <c r="CS262" s="419"/>
      <c r="CT262" s="418">
        <v>44096</v>
      </c>
      <c r="CU262" s="419">
        <v>67.969745919999994</v>
      </c>
      <c r="CV262" s="419"/>
      <c r="CW262" s="418">
        <v>44091</v>
      </c>
      <c r="CX262" s="419">
        <v>72.801733760000005</v>
      </c>
      <c r="CY262" s="419"/>
      <c r="CZ262" s="418">
        <v>44096</v>
      </c>
      <c r="DA262" s="419">
        <v>62.075774459999998</v>
      </c>
      <c r="DB262" s="419"/>
      <c r="DC262" s="418">
        <v>44097</v>
      </c>
      <c r="DD262" s="419">
        <v>52.338776529999997</v>
      </c>
      <c r="DE262" s="419"/>
      <c r="DF262" s="418">
        <v>44098</v>
      </c>
      <c r="DG262" s="419">
        <v>66.272479379999993</v>
      </c>
      <c r="DH262" s="419"/>
      <c r="DI262" s="418">
        <v>44092</v>
      </c>
      <c r="DJ262" s="419">
        <v>64.860631510000005</v>
      </c>
      <c r="DK262" s="419"/>
      <c r="DL262" s="418">
        <v>44095</v>
      </c>
      <c r="DM262" s="419">
        <v>73.70888721</v>
      </c>
      <c r="DN262" s="419"/>
      <c r="DO262" s="418">
        <v>44097</v>
      </c>
      <c r="DP262" s="419">
        <v>60.289792890000001</v>
      </c>
      <c r="DQ262" s="419"/>
      <c r="DR262" s="418">
        <v>44098</v>
      </c>
      <c r="DS262" s="419">
        <v>39.458449199999997</v>
      </c>
      <c r="DT262" s="419"/>
      <c r="DU262" s="418">
        <v>44100</v>
      </c>
      <c r="DV262" s="419">
        <v>57.062524609999997</v>
      </c>
      <c r="DW262" s="419"/>
      <c r="DX262" s="418">
        <v>44097</v>
      </c>
      <c r="DY262" s="419">
        <v>68.371843859999998</v>
      </c>
      <c r="DZ262" s="419"/>
      <c r="EA262" s="418">
        <v>44098</v>
      </c>
      <c r="EB262" s="419">
        <v>57.444494059999997</v>
      </c>
      <c r="EC262" s="419"/>
      <c r="ED262" s="418">
        <v>44096</v>
      </c>
      <c r="EE262" s="419">
        <v>66.60569959</v>
      </c>
      <c r="EF262" s="419"/>
      <c r="EG262" s="418">
        <v>44093</v>
      </c>
      <c r="EH262" s="419">
        <v>69.541845899999998</v>
      </c>
      <c r="EI262" s="419"/>
      <c r="EJ262" s="418">
        <v>44100</v>
      </c>
      <c r="EK262" s="419">
        <v>69.781639179999999</v>
      </c>
      <c r="EL262" s="419"/>
      <c r="EM262" s="418">
        <v>44096</v>
      </c>
      <c r="EN262" s="419">
        <v>59.268135170000001</v>
      </c>
      <c r="EO262" s="419"/>
      <c r="EP262" s="418">
        <v>44091</v>
      </c>
      <c r="EQ262" s="419">
        <v>60.771778300000001</v>
      </c>
      <c r="ER262" s="419"/>
      <c r="ES262" s="418">
        <v>44097</v>
      </c>
      <c r="ET262" s="419">
        <v>33.703616449999998</v>
      </c>
      <c r="EU262" s="9"/>
      <c r="EV262" s="9"/>
    </row>
    <row r="263" spans="2:152">
      <c r="B263" s="418">
        <v>44094</v>
      </c>
      <c r="C263" s="419">
        <v>60.497653479999997</v>
      </c>
      <c r="D263" s="419"/>
      <c r="E263" s="418">
        <v>44103</v>
      </c>
      <c r="F263" s="419">
        <v>52.221527479999999</v>
      </c>
      <c r="G263" s="419"/>
      <c r="H263" s="418">
        <v>44115</v>
      </c>
      <c r="I263" s="419">
        <v>62.2193568</v>
      </c>
      <c r="J263" s="419"/>
      <c r="K263" s="418">
        <v>44067</v>
      </c>
      <c r="L263" s="419">
        <v>75.311086470000006</v>
      </c>
      <c r="M263" s="419"/>
      <c r="N263" s="418">
        <v>44109</v>
      </c>
      <c r="O263" s="419">
        <v>71.348062179999999</v>
      </c>
      <c r="P263" s="419"/>
      <c r="Q263" s="418">
        <v>44094</v>
      </c>
      <c r="R263" s="419">
        <v>64.627112389999994</v>
      </c>
      <c r="S263" s="419"/>
      <c r="T263" s="418">
        <v>44116</v>
      </c>
      <c r="U263" s="419">
        <v>74.681688840000007</v>
      </c>
      <c r="V263" s="419"/>
      <c r="W263" s="418">
        <v>44070</v>
      </c>
      <c r="X263" s="419">
        <v>73.474279780000003</v>
      </c>
      <c r="Y263" s="419"/>
      <c r="Z263" s="418">
        <v>44068</v>
      </c>
      <c r="AA263" s="419">
        <v>67.279328050000004</v>
      </c>
      <c r="AB263" s="419"/>
      <c r="AC263" s="418">
        <v>44076</v>
      </c>
      <c r="AD263" s="419">
        <v>61.099256680000003</v>
      </c>
      <c r="AE263" s="419"/>
      <c r="AF263" s="418">
        <v>44069</v>
      </c>
      <c r="AG263" s="419">
        <v>70.926498670000001</v>
      </c>
      <c r="AH263" s="419"/>
      <c r="AI263" s="418">
        <v>44073</v>
      </c>
      <c r="AJ263" s="419">
        <v>39.957824430000002</v>
      </c>
      <c r="AK263" s="419"/>
      <c r="AL263" s="418">
        <v>44066</v>
      </c>
      <c r="AM263" s="419">
        <v>76.54069183</v>
      </c>
      <c r="AN263" s="419"/>
      <c r="AO263" s="418">
        <v>44070</v>
      </c>
      <c r="AP263" s="419">
        <v>69.187712379999994</v>
      </c>
      <c r="AQ263" s="419"/>
      <c r="AR263" s="418">
        <v>44074</v>
      </c>
      <c r="AS263" s="419">
        <v>46.922269229999998</v>
      </c>
      <c r="AT263" s="419"/>
      <c r="AU263" s="418">
        <v>44077</v>
      </c>
      <c r="AV263" s="419">
        <v>60.73298836</v>
      </c>
      <c r="AW263" s="419"/>
      <c r="AX263" s="418">
        <v>44074</v>
      </c>
      <c r="AY263" s="419">
        <v>50.815888430000001</v>
      </c>
      <c r="AZ263" s="419"/>
      <c r="BA263" s="418">
        <v>44074</v>
      </c>
      <c r="BB263" s="419">
        <v>55.979020749999997</v>
      </c>
      <c r="BC263" s="419"/>
      <c r="BD263" s="418">
        <v>44072</v>
      </c>
      <c r="BE263" s="419">
        <v>67.594079120000004</v>
      </c>
      <c r="BF263" s="419"/>
      <c r="BG263" s="418">
        <v>44071</v>
      </c>
      <c r="BH263" s="419">
        <v>73.332746189999995</v>
      </c>
      <c r="BI263" s="419"/>
      <c r="BJ263" s="418">
        <v>44066</v>
      </c>
      <c r="BK263" s="419">
        <v>58.235669770000001</v>
      </c>
      <c r="BL263" s="419"/>
      <c r="BM263" s="418">
        <v>44069</v>
      </c>
      <c r="BN263" s="419">
        <v>64.757089160000007</v>
      </c>
      <c r="BO263" s="419"/>
      <c r="BP263" s="418">
        <v>44075</v>
      </c>
      <c r="BQ263" s="419">
        <v>59.813856919999999</v>
      </c>
      <c r="BR263" s="419"/>
      <c r="BS263" s="418">
        <v>44070</v>
      </c>
      <c r="BT263" s="419">
        <v>43.723704210000001</v>
      </c>
      <c r="BU263" s="419"/>
      <c r="BV263" s="418">
        <v>44075</v>
      </c>
      <c r="BW263" s="419">
        <v>62.189992240000002</v>
      </c>
      <c r="BX263" s="419"/>
      <c r="BY263" s="418">
        <v>44096</v>
      </c>
      <c r="BZ263" s="419">
        <v>51.85551074</v>
      </c>
      <c r="CA263" s="419"/>
      <c r="CB263" s="418">
        <v>44100</v>
      </c>
      <c r="CC263" s="419">
        <v>63.32798142</v>
      </c>
      <c r="CD263" s="419"/>
      <c r="CE263" s="418">
        <v>44095</v>
      </c>
      <c r="CF263" s="419">
        <v>39.907351640000002</v>
      </c>
      <c r="CG263" s="419"/>
      <c r="CH263" s="418">
        <v>44098</v>
      </c>
      <c r="CI263" s="419">
        <v>53.559017140000002</v>
      </c>
      <c r="CJ263" s="419"/>
      <c r="CK263" s="418">
        <v>44095</v>
      </c>
      <c r="CL263" s="419">
        <v>64.951834140000003</v>
      </c>
      <c r="CM263" s="419"/>
      <c r="CN263" s="418">
        <v>44090</v>
      </c>
      <c r="CO263" s="419">
        <v>70.206207000000006</v>
      </c>
      <c r="CP263" s="419"/>
      <c r="CQ263" s="418">
        <v>44096</v>
      </c>
      <c r="CR263" s="419">
        <v>70.486440889999997</v>
      </c>
      <c r="CS263" s="419"/>
      <c r="CT263" s="418">
        <v>44097</v>
      </c>
      <c r="CU263" s="419">
        <v>67.969745919999994</v>
      </c>
      <c r="CV263" s="419"/>
      <c r="CW263" s="418">
        <v>44092</v>
      </c>
      <c r="CX263" s="419">
        <v>72.718409800000003</v>
      </c>
      <c r="CY263" s="419"/>
      <c r="CZ263" s="418">
        <v>44097</v>
      </c>
      <c r="DA263" s="419">
        <v>62.076467579999999</v>
      </c>
      <c r="DB263" s="419"/>
      <c r="DC263" s="418">
        <v>44098</v>
      </c>
      <c r="DD263" s="419">
        <v>52.531934020000001</v>
      </c>
      <c r="DE263" s="419"/>
      <c r="DF263" s="418">
        <v>44099</v>
      </c>
      <c r="DG263" s="419">
        <v>66.023064829999996</v>
      </c>
      <c r="DH263" s="419"/>
      <c r="DI263" s="418">
        <v>44093</v>
      </c>
      <c r="DJ263" s="419">
        <v>64.749833539999997</v>
      </c>
      <c r="DK263" s="419"/>
      <c r="DL263" s="418">
        <v>44096</v>
      </c>
      <c r="DM263" s="419">
        <v>73.764281789999998</v>
      </c>
      <c r="DN263" s="419"/>
      <c r="DO263" s="418">
        <v>44098</v>
      </c>
      <c r="DP263" s="419">
        <v>60.150463610000003</v>
      </c>
      <c r="DQ263" s="419"/>
      <c r="DR263" s="418">
        <v>44099</v>
      </c>
      <c r="DS263" s="419">
        <v>39.51301496</v>
      </c>
      <c r="DT263" s="419"/>
      <c r="DU263" s="418">
        <v>44101</v>
      </c>
      <c r="DV263" s="419">
        <v>56.89704656</v>
      </c>
      <c r="DW263" s="419"/>
      <c r="DX263" s="418">
        <v>44098</v>
      </c>
      <c r="DY263" s="419">
        <v>68.371843859999998</v>
      </c>
      <c r="DZ263" s="419"/>
      <c r="EA263" s="418">
        <v>44099</v>
      </c>
      <c r="EB263" s="419">
        <v>57.638109300000004</v>
      </c>
      <c r="EC263" s="419"/>
      <c r="ED263" s="418">
        <v>44097</v>
      </c>
      <c r="EE263" s="419">
        <v>66.550300609999994</v>
      </c>
      <c r="EF263" s="419"/>
      <c r="EG263" s="418">
        <v>44094</v>
      </c>
      <c r="EH263" s="419">
        <v>69.375648940000005</v>
      </c>
      <c r="EI263" s="419"/>
      <c r="EJ263" s="418">
        <v>44101</v>
      </c>
      <c r="EK263" s="419">
        <v>69.782333070000007</v>
      </c>
      <c r="EL263" s="419"/>
      <c r="EM263" s="418">
        <v>44097</v>
      </c>
      <c r="EN263" s="419">
        <v>59.36796777</v>
      </c>
      <c r="EO263" s="419"/>
      <c r="EP263" s="418">
        <v>44092</v>
      </c>
      <c r="EQ263" s="419">
        <v>60.936673740000003</v>
      </c>
      <c r="ER263" s="419"/>
      <c r="ES263" s="418">
        <v>44098</v>
      </c>
      <c r="ET263" s="419">
        <v>33.454250809999998</v>
      </c>
      <c r="EU263" s="9"/>
      <c r="EV263" s="9"/>
    </row>
    <row r="264" spans="2:152">
      <c r="B264" s="418">
        <v>44095</v>
      </c>
      <c r="C264" s="419">
        <v>60.425407659999998</v>
      </c>
      <c r="D264" s="419"/>
      <c r="E264" s="418">
        <v>44104</v>
      </c>
      <c r="F264" s="419">
        <v>52.355751580000003</v>
      </c>
      <c r="G264" s="419"/>
      <c r="H264" s="418">
        <v>44117</v>
      </c>
      <c r="I264" s="419">
        <v>62.144058909999998</v>
      </c>
      <c r="J264" s="419"/>
      <c r="K264" s="418">
        <v>44068</v>
      </c>
      <c r="L264" s="419">
        <v>74.393015520000006</v>
      </c>
      <c r="M264" s="419"/>
      <c r="N264" s="418">
        <v>44110</v>
      </c>
      <c r="O264" s="419">
        <v>71.348062179999999</v>
      </c>
      <c r="P264" s="419"/>
      <c r="Q264" s="418">
        <v>44095</v>
      </c>
      <c r="R264" s="419">
        <v>64.409462820000002</v>
      </c>
      <c r="S264" s="419"/>
      <c r="T264" s="418">
        <v>44117</v>
      </c>
      <c r="U264" s="419">
        <v>74.680581590000003</v>
      </c>
      <c r="V264" s="419"/>
      <c r="W264" s="418">
        <v>44071</v>
      </c>
      <c r="X264" s="419">
        <v>73.126152529999999</v>
      </c>
      <c r="Y264" s="419"/>
      <c r="Z264" s="418">
        <v>44068</v>
      </c>
      <c r="AA264" s="419">
        <v>66.98792143</v>
      </c>
      <c r="AB264" s="419"/>
      <c r="AC264" s="418">
        <v>44076</v>
      </c>
      <c r="AD264" s="419">
        <v>60.981538659999998</v>
      </c>
      <c r="AE264" s="419"/>
      <c r="AF264" s="418">
        <v>44070</v>
      </c>
      <c r="AG264" s="419">
        <v>71.235796620000002</v>
      </c>
      <c r="AH264" s="419"/>
      <c r="AI264" s="418">
        <v>44074</v>
      </c>
      <c r="AJ264" s="419">
        <v>40.266776909999997</v>
      </c>
      <c r="AK264" s="419"/>
      <c r="AL264" s="418">
        <v>44067</v>
      </c>
      <c r="AM264" s="419">
        <v>76.459646199999995</v>
      </c>
      <c r="AN264" s="419"/>
      <c r="AO264" s="418">
        <v>44071</v>
      </c>
      <c r="AP264" s="419">
        <v>69.186971299999996</v>
      </c>
      <c r="AQ264" s="419"/>
      <c r="AR264" s="418">
        <v>44075</v>
      </c>
      <c r="AS264" s="419">
        <v>47.229653849999998</v>
      </c>
      <c r="AT264" s="419"/>
      <c r="AU264" s="418">
        <v>44077</v>
      </c>
      <c r="AV264" s="419">
        <v>61.002417659999999</v>
      </c>
      <c r="AW264" s="419"/>
      <c r="AX264" s="418">
        <v>44075</v>
      </c>
      <c r="AY264" s="419">
        <v>51.355811060000001</v>
      </c>
      <c r="AZ264" s="419"/>
      <c r="BA264" s="418">
        <v>44075</v>
      </c>
      <c r="BB264" s="419">
        <v>56.327219919999997</v>
      </c>
      <c r="BC264" s="419"/>
      <c r="BD264" s="418">
        <v>44073</v>
      </c>
      <c r="BE264" s="419">
        <v>67.593014589999996</v>
      </c>
      <c r="BF264" s="419"/>
      <c r="BG264" s="418">
        <v>44072</v>
      </c>
      <c r="BH264" s="419">
        <v>73.216146550000005</v>
      </c>
      <c r="BI264" s="419"/>
      <c r="BJ264" s="418">
        <v>44067</v>
      </c>
      <c r="BK264" s="419">
        <v>58.004086999999998</v>
      </c>
      <c r="BL264" s="419"/>
      <c r="BM264" s="418">
        <v>44070</v>
      </c>
      <c r="BN264" s="419">
        <v>64.757089160000007</v>
      </c>
      <c r="BO264" s="419"/>
      <c r="BP264" s="418">
        <v>44076</v>
      </c>
      <c r="BQ264" s="419">
        <v>60.081808500000001</v>
      </c>
      <c r="BR264" s="419"/>
      <c r="BS264" s="418">
        <v>44071</v>
      </c>
      <c r="BT264" s="419">
        <v>44.492825490000001</v>
      </c>
      <c r="BU264" s="419"/>
      <c r="BV264" s="418">
        <v>44076</v>
      </c>
      <c r="BW264" s="419">
        <v>62.72885084</v>
      </c>
      <c r="BX264" s="419"/>
      <c r="BY264" s="418">
        <v>44097</v>
      </c>
      <c r="BZ264" s="419">
        <v>51.966474050000002</v>
      </c>
      <c r="CA264" s="419"/>
      <c r="CB264" s="418">
        <v>44101</v>
      </c>
      <c r="CC264" s="419">
        <v>63.298603270000001</v>
      </c>
      <c r="CD264" s="419"/>
      <c r="CE264" s="418">
        <v>44096</v>
      </c>
      <c r="CF264" s="419">
        <v>40.186243820000001</v>
      </c>
      <c r="CG264" s="419"/>
      <c r="CH264" s="418">
        <v>44099</v>
      </c>
      <c r="CI264" s="419">
        <v>53.614442599999997</v>
      </c>
      <c r="CJ264" s="419"/>
      <c r="CK264" s="418">
        <v>44096</v>
      </c>
      <c r="CL264" s="419">
        <v>65.254183490000003</v>
      </c>
      <c r="CM264" s="419"/>
      <c r="CN264" s="418">
        <v>44091</v>
      </c>
      <c r="CO264" s="419">
        <v>70.290091770000004</v>
      </c>
      <c r="CP264" s="419"/>
      <c r="CQ264" s="418">
        <v>44097</v>
      </c>
      <c r="CR264" s="419">
        <v>70.319606550000003</v>
      </c>
      <c r="CS264" s="419"/>
      <c r="CT264" s="418">
        <v>44098</v>
      </c>
      <c r="CU264" s="419">
        <v>68.190708740000005</v>
      </c>
      <c r="CV264" s="419"/>
      <c r="CW264" s="418">
        <v>44093</v>
      </c>
      <c r="CX264" s="419">
        <v>72.940607040000003</v>
      </c>
      <c r="CY264" s="419"/>
      <c r="CZ264" s="418">
        <v>44098</v>
      </c>
      <c r="DA264" s="419">
        <v>62.13255521</v>
      </c>
      <c r="DB264" s="419"/>
      <c r="DC264" s="418">
        <v>44099</v>
      </c>
      <c r="DD264" s="419">
        <v>52.669666169999999</v>
      </c>
      <c r="DE264" s="419"/>
      <c r="DF264" s="418">
        <v>44100</v>
      </c>
      <c r="DG264" s="419">
        <v>65.912213919999999</v>
      </c>
      <c r="DH264" s="419"/>
      <c r="DI264" s="418">
        <v>44094</v>
      </c>
      <c r="DJ264" s="419">
        <v>64.749833539999997</v>
      </c>
      <c r="DK264" s="419"/>
      <c r="DL264" s="418">
        <v>44097</v>
      </c>
      <c r="DM264" s="419">
        <v>73.847373660000002</v>
      </c>
      <c r="DN264" s="419"/>
      <c r="DO264" s="418">
        <v>44099</v>
      </c>
      <c r="DP264" s="419">
        <v>60.149631790000001</v>
      </c>
      <c r="DQ264" s="419"/>
      <c r="DR264" s="418">
        <v>44100</v>
      </c>
      <c r="DS264" s="419">
        <v>39.706078429999998</v>
      </c>
      <c r="DT264" s="419"/>
      <c r="DU264" s="418">
        <v>44102</v>
      </c>
      <c r="DV264" s="419">
        <v>56.508696120000003</v>
      </c>
      <c r="DW264" s="419"/>
      <c r="DX264" s="418">
        <v>44099</v>
      </c>
      <c r="DY264" s="419">
        <v>68.272011259999999</v>
      </c>
      <c r="DZ264" s="419"/>
      <c r="EA264" s="418">
        <v>44100</v>
      </c>
      <c r="EB264" s="419">
        <v>57.831724549999997</v>
      </c>
      <c r="EC264" s="419"/>
      <c r="ED264" s="418">
        <v>44098</v>
      </c>
      <c r="EE264" s="419">
        <v>66.550300609999994</v>
      </c>
      <c r="EF264" s="419"/>
      <c r="EG264" s="418">
        <v>44095</v>
      </c>
      <c r="EH264" s="419">
        <v>69.320249950000004</v>
      </c>
      <c r="EI264" s="419"/>
      <c r="EJ264" s="418">
        <v>44102</v>
      </c>
      <c r="EK264" s="419">
        <v>69.810713239999998</v>
      </c>
      <c r="EL264" s="419"/>
      <c r="EM264" s="418">
        <v>44098</v>
      </c>
      <c r="EN264" s="419">
        <v>59.592591110000001</v>
      </c>
      <c r="EO264" s="419"/>
      <c r="EP264" s="418">
        <v>44093</v>
      </c>
      <c r="EQ264" s="419">
        <v>61.101569179999998</v>
      </c>
      <c r="ER264" s="419"/>
      <c r="ES264" s="418">
        <v>44099</v>
      </c>
      <c r="ET264" s="419">
        <v>33.507987370000002</v>
      </c>
      <c r="EU264" s="9"/>
      <c r="EV264" s="9"/>
    </row>
    <row r="265" spans="2:152">
      <c r="B265" s="418">
        <v>44096</v>
      </c>
      <c r="C265" s="419">
        <v>60.425407659999998</v>
      </c>
      <c r="D265" s="419"/>
      <c r="E265" s="418">
        <v>44105</v>
      </c>
      <c r="F265" s="419">
        <v>52.396602389999998</v>
      </c>
      <c r="G265" s="419"/>
      <c r="H265" s="418">
        <v>44118</v>
      </c>
      <c r="I265" s="419">
        <v>62.081310680000001</v>
      </c>
      <c r="J265" s="419"/>
      <c r="K265" s="418">
        <v>44068</v>
      </c>
      <c r="L265" s="419">
        <v>73.636363639999999</v>
      </c>
      <c r="M265" s="419"/>
      <c r="N265" s="418">
        <v>44111</v>
      </c>
      <c r="O265" s="419">
        <v>71.51369948</v>
      </c>
      <c r="P265" s="419"/>
      <c r="Q265" s="418">
        <v>44096</v>
      </c>
      <c r="R265" s="419">
        <v>64.235343169999993</v>
      </c>
      <c r="S265" s="419"/>
      <c r="T265" s="418">
        <v>44118</v>
      </c>
      <c r="U265" s="419">
        <v>74.679474330000005</v>
      </c>
      <c r="V265" s="419"/>
      <c r="W265" s="418">
        <v>44072</v>
      </c>
      <c r="X265" s="419">
        <v>72.778025270000001</v>
      </c>
      <c r="Y265" s="419"/>
      <c r="Z265" s="418">
        <v>44069</v>
      </c>
      <c r="AA265" s="419">
        <v>66.587237329999994</v>
      </c>
      <c r="AB265" s="419"/>
      <c r="AC265" s="418">
        <v>44077</v>
      </c>
      <c r="AD265" s="419">
        <v>60.902349559999998</v>
      </c>
      <c r="AE265" s="419"/>
      <c r="AF265" s="418">
        <v>44071</v>
      </c>
      <c r="AG265" s="419">
        <v>71.468036720000001</v>
      </c>
      <c r="AH265" s="419"/>
      <c r="AI265" s="418">
        <v>44075</v>
      </c>
      <c r="AJ265" s="419">
        <v>40.614348460000002</v>
      </c>
      <c r="AK265" s="419"/>
      <c r="AL265" s="418">
        <v>44068</v>
      </c>
      <c r="AM265" s="419">
        <v>76.324570140000006</v>
      </c>
      <c r="AN265" s="419"/>
      <c r="AO265" s="418">
        <v>44072</v>
      </c>
      <c r="AP265" s="419">
        <v>69.147740319999997</v>
      </c>
      <c r="AQ265" s="419"/>
      <c r="AR265" s="418">
        <v>44076</v>
      </c>
      <c r="AS265" s="419">
        <v>47.537038459999998</v>
      </c>
      <c r="AT265" s="419"/>
      <c r="AU265" s="418">
        <v>44078</v>
      </c>
      <c r="AV265" s="419">
        <v>61.271846959999998</v>
      </c>
      <c r="AW265" s="419"/>
      <c r="AX265" s="418">
        <v>44076</v>
      </c>
      <c r="AY265" s="419">
        <v>51.895733700000001</v>
      </c>
      <c r="AZ265" s="419"/>
      <c r="BA265" s="418">
        <v>44075</v>
      </c>
      <c r="BB265" s="419">
        <v>56.752796680000003</v>
      </c>
      <c r="BC265" s="419"/>
      <c r="BD265" s="418">
        <v>44074</v>
      </c>
      <c r="BE265" s="419">
        <v>67.745642360000005</v>
      </c>
      <c r="BF265" s="419"/>
      <c r="BG265" s="418">
        <v>44073</v>
      </c>
      <c r="BH265" s="419">
        <v>73.138166040000002</v>
      </c>
      <c r="BI265" s="419"/>
      <c r="BJ265" s="418">
        <v>44068</v>
      </c>
      <c r="BK265" s="419">
        <v>57.96475117</v>
      </c>
      <c r="BL265" s="419"/>
      <c r="BM265" s="418">
        <v>44071</v>
      </c>
      <c r="BN265" s="419">
        <v>64.603026510000007</v>
      </c>
      <c r="BO265" s="419"/>
      <c r="BP265" s="418">
        <v>44077</v>
      </c>
      <c r="BQ265" s="419">
        <v>60.42673988</v>
      </c>
      <c r="BR265" s="419"/>
      <c r="BS265" s="418">
        <v>44072</v>
      </c>
      <c r="BT265" s="419">
        <v>45.077626770000002</v>
      </c>
      <c r="BU265" s="419"/>
      <c r="BV265" s="418">
        <v>44077</v>
      </c>
      <c r="BW265" s="419">
        <v>63.19072963</v>
      </c>
      <c r="BX265" s="419"/>
      <c r="BY265" s="418">
        <v>44098</v>
      </c>
      <c r="BZ265" s="419">
        <v>52.243882309999996</v>
      </c>
      <c r="CA265" s="419"/>
      <c r="CB265" s="418">
        <v>44102</v>
      </c>
      <c r="CC265" s="419">
        <v>63.380076019999997</v>
      </c>
      <c r="CD265" s="419"/>
      <c r="CE265" s="418">
        <v>44097</v>
      </c>
      <c r="CF265" s="419">
        <v>40.326107669999999</v>
      </c>
      <c r="CG265" s="419"/>
      <c r="CH265" s="418">
        <v>44100</v>
      </c>
      <c r="CI265" s="419">
        <v>53.614442599999997</v>
      </c>
      <c r="CJ265" s="419"/>
      <c r="CK265" s="418">
        <v>44097</v>
      </c>
      <c r="CL265" s="419">
        <v>65.528820109999998</v>
      </c>
      <c r="CM265" s="419"/>
      <c r="CN265" s="418">
        <v>44092</v>
      </c>
      <c r="CO265" s="419">
        <v>70.318506330000005</v>
      </c>
      <c r="CP265" s="419"/>
      <c r="CQ265" s="418">
        <v>44098</v>
      </c>
      <c r="CR265" s="419">
        <v>70.180577929999998</v>
      </c>
      <c r="CS265" s="419"/>
      <c r="CT265" s="418">
        <v>44099</v>
      </c>
      <c r="CU265" s="419">
        <v>68.301190140000003</v>
      </c>
      <c r="CV265" s="419"/>
      <c r="CW265" s="418">
        <v>44094</v>
      </c>
      <c r="CX265" s="419">
        <v>72.996156350000007</v>
      </c>
      <c r="CY265" s="419"/>
      <c r="CZ265" s="418">
        <v>44099</v>
      </c>
      <c r="DA265" s="419">
        <v>62.299431839999997</v>
      </c>
      <c r="DB265" s="419"/>
      <c r="DC265" s="418">
        <v>44100</v>
      </c>
      <c r="DD265" s="419">
        <v>52.751972969999997</v>
      </c>
      <c r="DE265" s="419"/>
      <c r="DF265" s="418">
        <v>44101</v>
      </c>
      <c r="DG265" s="419">
        <v>65.745937549999994</v>
      </c>
      <c r="DH265" s="419"/>
      <c r="DI265" s="418">
        <v>44095</v>
      </c>
      <c r="DJ265" s="419">
        <v>64.749833539999997</v>
      </c>
      <c r="DK265" s="419"/>
      <c r="DL265" s="418">
        <v>44098</v>
      </c>
      <c r="DM265" s="419">
        <v>73.847373660000002</v>
      </c>
      <c r="DN265" s="419"/>
      <c r="DO265" s="418">
        <v>44100</v>
      </c>
      <c r="DP265" s="419">
        <v>60.121100480000003</v>
      </c>
      <c r="DQ265" s="419"/>
      <c r="DR265" s="418">
        <v>44101</v>
      </c>
      <c r="DS265" s="419">
        <v>39.788343730000001</v>
      </c>
      <c r="DT265" s="419"/>
      <c r="DU265" s="418">
        <v>44103</v>
      </c>
      <c r="DV265" s="419">
        <v>56.510372359999998</v>
      </c>
      <c r="DW265" s="419"/>
      <c r="DX265" s="418">
        <v>44100</v>
      </c>
      <c r="DY265" s="419">
        <v>68.247053109999996</v>
      </c>
      <c r="DZ265" s="419"/>
      <c r="EA265" s="418">
        <v>44101</v>
      </c>
      <c r="EB265" s="419">
        <v>58.025339789999997</v>
      </c>
      <c r="EC265" s="419"/>
      <c r="ED265" s="418">
        <v>44099</v>
      </c>
      <c r="EE265" s="419">
        <v>66.494901619999993</v>
      </c>
      <c r="EF265" s="419"/>
      <c r="EG265" s="418">
        <v>44096</v>
      </c>
      <c r="EH265" s="419">
        <v>69.375648940000005</v>
      </c>
      <c r="EI265" s="419"/>
      <c r="EJ265" s="418">
        <v>44103</v>
      </c>
      <c r="EK265" s="419">
        <v>69.922152209999993</v>
      </c>
      <c r="EL265" s="419"/>
      <c r="EM265" s="418">
        <v>44099</v>
      </c>
      <c r="EN265" s="419">
        <v>59.892088909999998</v>
      </c>
      <c r="EO265" s="419"/>
      <c r="EP265" s="418">
        <v>44094</v>
      </c>
      <c r="EQ265" s="419">
        <v>61.100742220000001</v>
      </c>
      <c r="ER265" s="419"/>
      <c r="ES265" s="418">
        <v>44100</v>
      </c>
      <c r="ET265" s="419">
        <v>33.589278669999999</v>
      </c>
      <c r="EU265" s="9"/>
      <c r="EV265" s="9"/>
    </row>
    <row r="266" spans="2:152">
      <c r="B266" s="418">
        <v>44097</v>
      </c>
      <c r="C266" s="419">
        <v>60.453194519999997</v>
      </c>
      <c r="D266" s="419"/>
      <c r="E266" s="418">
        <v>44107</v>
      </c>
      <c r="F266" s="419">
        <v>52.431617369999998</v>
      </c>
      <c r="G266" s="419"/>
      <c r="H266" s="418">
        <v>44119</v>
      </c>
      <c r="I266" s="419">
        <v>62.194257499999999</v>
      </c>
      <c r="J266" s="419"/>
      <c r="K266" s="418">
        <v>44069</v>
      </c>
      <c r="L266" s="419">
        <v>72.653556910000006</v>
      </c>
      <c r="M266" s="419"/>
      <c r="N266" s="418">
        <v>44112</v>
      </c>
      <c r="O266" s="419">
        <v>71.679336789999994</v>
      </c>
      <c r="P266" s="419"/>
      <c r="Q266" s="418">
        <v>44097</v>
      </c>
      <c r="R266" s="419">
        <v>64.061223519999999</v>
      </c>
      <c r="S266" s="419"/>
      <c r="T266" s="418">
        <v>44119</v>
      </c>
      <c r="U266" s="419">
        <v>74.678367069999993</v>
      </c>
      <c r="V266" s="419"/>
      <c r="W266" s="418">
        <v>44073</v>
      </c>
      <c r="X266" s="419">
        <v>72.468479990000006</v>
      </c>
      <c r="Y266" s="419"/>
      <c r="Z266" s="418">
        <v>44070</v>
      </c>
      <c r="AA266" s="419">
        <v>66.259404880000005</v>
      </c>
      <c r="AB266" s="419"/>
      <c r="AC266" s="418">
        <v>44078</v>
      </c>
      <c r="AD266" s="419">
        <v>60.707573689999997</v>
      </c>
      <c r="AE266" s="419"/>
      <c r="AF266" s="418">
        <v>44072</v>
      </c>
      <c r="AG266" s="419">
        <v>71.584690039999998</v>
      </c>
      <c r="AH266" s="419"/>
      <c r="AI266" s="418">
        <v>44076</v>
      </c>
      <c r="AJ266" s="419">
        <v>41.000539060000001</v>
      </c>
      <c r="AK266" s="419"/>
      <c r="AL266" s="418">
        <v>44068</v>
      </c>
      <c r="AM266" s="419">
        <v>76.24352451</v>
      </c>
      <c r="AN266" s="419"/>
      <c r="AO266" s="418">
        <v>44073</v>
      </c>
      <c r="AP266" s="419">
        <v>68.916059840000003</v>
      </c>
      <c r="AQ266" s="419"/>
      <c r="AR266" s="418">
        <v>44077</v>
      </c>
      <c r="AS266" s="419">
        <v>47.767576920000003</v>
      </c>
      <c r="AT266" s="419"/>
      <c r="AU266" s="418">
        <v>44079</v>
      </c>
      <c r="AV266" s="419">
        <v>61.464296449999999</v>
      </c>
      <c r="AW266" s="419"/>
      <c r="AX266" s="418">
        <v>44077</v>
      </c>
      <c r="AY266" s="419">
        <v>52.474275319999997</v>
      </c>
      <c r="AZ266" s="419"/>
      <c r="BA266" s="418">
        <v>44076</v>
      </c>
      <c r="BB266" s="419">
        <v>57.100995849999997</v>
      </c>
      <c r="BC266" s="419"/>
      <c r="BD266" s="418">
        <v>44075</v>
      </c>
      <c r="BE266" s="419">
        <v>67.859847049999999</v>
      </c>
      <c r="BF266" s="419"/>
      <c r="BG266" s="418">
        <v>44074</v>
      </c>
      <c r="BH266" s="419">
        <v>72.982947260000003</v>
      </c>
      <c r="BI266" s="419"/>
      <c r="BJ266" s="418">
        <v>44069</v>
      </c>
      <c r="BK266" s="419">
        <v>58.040763499999997</v>
      </c>
      <c r="BL266" s="419"/>
      <c r="BM266" s="418">
        <v>44072</v>
      </c>
      <c r="BN266" s="419">
        <v>64.603026510000007</v>
      </c>
      <c r="BO266" s="419"/>
      <c r="BP266" s="418">
        <v>44078</v>
      </c>
      <c r="BQ266" s="419">
        <v>60.65620156</v>
      </c>
      <c r="BR266" s="419"/>
      <c r="BS266" s="418">
        <v>44073</v>
      </c>
      <c r="BT266" s="419">
        <v>45.877667729999999</v>
      </c>
      <c r="BU266" s="419"/>
      <c r="BV266" s="418">
        <v>44078</v>
      </c>
      <c r="BW266" s="419">
        <v>63.575628629999997</v>
      </c>
      <c r="BX266" s="419"/>
      <c r="BY266" s="418">
        <v>44099</v>
      </c>
      <c r="BZ266" s="419">
        <v>52.604513060000002</v>
      </c>
      <c r="CA266" s="419"/>
      <c r="CB266" s="418">
        <v>44103</v>
      </c>
      <c r="CC266" s="419">
        <v>63.461548780000001</v>
      </c>
      <c r="CD266" s="419"/>
      <c r="CE266" s="418">
        <v>44098</v>
      </c>
      <c r="CF266" s="419">
        <v>40.632805509999997</v>
      </c>
      <c r="CG266" s="419"/>
      <c r="CH266" s="418">
        <v>44101</v>
      </c>
      <c r="CI266" s="419">
        <v>53.614442599999997</v>
      </c>
      <c r="CJ266" s="419"/>
      <c r="CK266" s="418">
        <v>44098</v>
      </c>
      <c r="CL266" s="419">
        <v>65.720318550000002</v>
      </c>
      <c r="CM266" s="419"/>
      <c r="CN266" s="418">
        <v>44093</v>
      </c>
      <c r="CO266" s="419">
        <v>70.402391089999995</v>
      </c>
      <c r="CP266" s="419"/>
      <c r="CQ266" s="418">
        <v>44099</v>
      </c>
      <c r="CR266" s="419">
        <v>70.041549320000001</v>
      </c>
      <c r="CS266" s="419"/>
      <c r="CT266" s="418">
        <v>44100</v>
      </c>
      <c r="CU266" s="419">
        <v>68.52215296</v>
      </c>
      <c r="CV266" s="419"/>
      <c r="CW266" s="418">
        <v>44095</v>
      </c>
      <c r="CX266" s="419">
        <v>72.996156350000007</v>
      </c>
      <c r="CY266" s="419"/>
      <c r="CZ266" s="418">
        <v>44100</v>
      </c>
      <c r="DA266" s="419">
        <v>62.410913960000002</v>
      </c>
      <c r="DB266" s="419"/>
      <c r="DC266" s="418">
        <v>44101</v>
      </c>
      <c r="DD266" s="419">
        <v>52.861992440000002</v>
      </c>
      <c r="DE266" s="419"/>
      <c r="DF266" s="418">
        <v>44102</v>
      </c>
      <c r="DG266" s="419">
        <v>65.745937549999994</v>
      </c>
      <c r="DH266" s="419"/>
      <c r="DI266" s="418">
        <v>44096</v>
      </c>
      <c r="DJ266" s="419">
        <v>64.749833539999997</v>
      </c>
      <c r="DK266" s="419"/>
      <c r="DL266" s="418">
        <v>44099</v>
      </c>
      <c r="DM266" s="419">
        <v>73.847373660000002</v>
      </c>
      <c r="DN266" s="419"/>
      <c r="DO266" s="418">
        <v>44101</v>
      </c>
      <c r="DP266" s="419">
        <v>60.009470690000001</v>
      </c>
      <c r="DQ266" s="419"/>
      <c r="DR266" s="418">
        <v>44102</v>
      </c>
      <c r="DS266" s="419">
        <v>39.870609039999998</v>
      </c>
      <c r="DT266" s="419"/>
      <c r="DU266" s="418">
        <v>44104</v>
      </c>
      <c r="DV266" s="419">
        <v>56.344894310000001</v>
      </c>
      <c r="DW266" s="419"/>
      <c r="DX266" s="418">
        <v>44101</v>
      </c>
      <c r="DY266" s="419">
        <v>68.147220509999997</v>
      </c>
      <c r="DZ266" s="419"/>
      <c r="EA266" s="418">
        <v>44102</v>
      </c>
      <c r="EB266" s="419">
        <v>58.108788390000001</v>
      </c>
      <c r="EC266" s="419"/>
      <c r="ED266" s="418">
        <v>44100</v>
      </c>
      <c r="EE266" s="419">
        <v>66.578000099999997</v>
      </c>
      <c r="EF266" s="419"/>
      <c r="EG266" s="418">
        <v>44097</v>
      </c>
      <c r="EH266" s="419">
        <v>69.514146400000001</v>
      </c>
      <c r="EI266" s="419"/>
      <c r="EJ266" s="418">
        <v>44104</v>
      </c>
      <c r="EK266" s="419">
        <v>69.922846109999995</v>
      </c>
      <c r="EL266" s="419"/>
      <c r="EM266" s="418">
        <v>44100</v>
      </c>
      <c r="EN266" s="419">
        <v>60.166628549999999</v>
      </c>
      <c r="EO266" s="419"/>
      <c r="EP266" s="418">
        <v>44095</v>
      </c>
      <c r="EQ266" s="419">
        <v>61.099915260000003</v>
      </c>
      <c r="ER266" s="419"/>
      <c r="ES266" s="418">
        <v>44101</v>
      </c>
      <c r="ET266" s="419">
        <v>33.725679470000003</v>
      </c>
      <c r="EU266" s="9"/>
      <c r="EV266" s="9"/>
    </row>
    <row r="267" spans="2:152">
      <c r="B267" s="418">
        <v>44098</v>
      </c>
      <c r="C267" s="419">
        <v>60.48653874</v>
      </c>
      <c r="D267" s="419"/>
      <c r="E267" s="418">
        <v>44108</v>
      </c>
      <c r="F267" s="419">
        <v>52.408274050000003</v>
      </c>
      <c r="G267" s="419"/>
      <c r="H267" s="418">
        <v>44120</v>
      </c>
      <c r="I267" s="419">
        <v>62.250730910000001</v>
      </c>
      <c r="J267" s="419"/>
      <c r="K267" s="418">
        <v>44070</v>
      </c>
      <c r="L267" s="419">
        <v>71.913719510000007</v>
      </c>
      <c r="M267" s="419"/>
      <c r="N267" s="418">
        <v>44113</v>
      </c>
      <c r="O267" s="419">
        <v>71.679336789999994</v>
      </c>
      <c r="P267" s="419"/>
      <c r="Q267" s="418">
        <v>44098</v>
      </c>
      <c r="R267" s="419">
        <v>63.930633780000001</v>
      </c>
      <c r="S267" s="419"/>
      <c r="T267" s="418">
        <v>44120</v>
      </c>
      <c r="U267" s="419">
        <v>74.677259820000003</v>
      </c>
      <c r="V267" s="419"/>
      <c r="W267" s="418">
        <v>44073</v>
      </c>
      <c r="X267" s="419">
        <v>72.120352729999993</v>
      </c>
      <c r="Y267" s="419"/>
      <c r="Z267" s="418">
        <v>44071</v>
      </c>
      <c r="AA267" s="419">
        <v>66.077275749999998</v>
      </c>
      <c r="AB267" s="419"/>
      <c r="AC267" s="418">
        <v>44079</v>
      </c>
      <c r="AD267" s="419">
        <v>60.55132674</v>
      </c>
      <c r="AE267" s="419"/>
      <c r="AF267" s="418">
        <v>44073</v>
      </c>
      <c r="AG267" s="419">
        <v>71.701343359999996</v>
      </c>
      <c r="AH267" s="419"/>
      <c r="AI267" s="418">
        <v>44077</v>
      </c>
      <c r="AJ267" s="419">
        <v>41.38672966</v>
      </c>
      <c r="AK267" s="419"/>
      <c r="AL267" s="418">
        <v>44069</v>
      </c>
      <c r="AM267" s="419">
        <v>76.162478870000001</v>
      </c>
      <c r="AN267" s="419"/>
      <c r="AO267" s="418">
        <v>44074</v>
      </c>
      <c r="AP267" s="419">
        <v>68.568909660000003</v>
      </c>
      <c r="AQ267" s="419"/>
      <c r="AR267" s="418">
        <v>44078</v>
      </c>
      <c r="AS267" s="419">
        <v>48.036538460000003</v>
      </c>
      <c r="AT267" s="419"/>
      <c r="AU267" s="418">
        <v>44080</v>
      </c>
      <c r="AV267" s="419">
        <v>61.695235850000003</v>
      </c>
      <c r="AW267" s="419"/>
      <c r="AX267" s="418">
        <v>44077</v>
      </c>
      <c r="AY267" s="419">
        <v>52.975578970000001</v>
      </c>
      <c r="AZ267" s="419"/>
      <c r="BA267" s="418">
        <v>44077</v>
      </c>
      <c r="BB267" s="419">
        <v>57.48788382</v>
      </c>
      <c r="BC267" s="419"/>
      <c r="BD267" s="418">
        <v>44076</v>
      </c>
      <c r="BE267" s="419">
        <v>68.012474830000002</v>
      </c>
      <c r="BF267" s="419"/>
      <c r="BG267" s="418">
        <v>44075</v>
      </c>
      <c r="BH267" s="419">
        <v>72.982205030000003</v>
      </c>
      <c r="BI267" s="419"/>
      <c r="BJ267" s="418">
        <v>44070</v>
      </c>
      <c r="BK267" s="419">
        <v>58.116775840000003</v>
      </c>
      <c r="BL267" s="419"/>
      <c r="BM267" s="418">
        <v>44073</v>
      </c>
      <c r="BN267" s="419">
        <v>64.718573489999997</v>
      </c>
      <c r="BO267" s="419"/>
      <c r="BP267" s="418">
        <v>44079</v>
      </c>
      <c r="BQ267" s="419">
        <v>61.03962284</v>
      </c>
      <c r="BR267" s="419"/>
      <c r="BS267" s="418">
        <v>44074</v>
      </c>
      <c r="BT267" s="419">
        <v>46.49311221</v>
      </c>
      <c r="BU267" s="419"/>
      <c r="BV267" s="418">
        <v>44078</v>
      </c>
      <c r="BW267" s="419">
        <v>63.960527630000001</v>
      </c>
      <c r="BX267" s="419"/>
      <c r="BY267" s="418">
        <v>44100</v>
      </c>
      <c r="BZ267" s="419">
        <v>52.909662150000003</v>
      </c>
      <c r="CA267" s="419"/>
      <c r="CB267" s="418">
        <v>44104</v>
      </c>
      <c r="CC267" s="419">
        <v>63.598446989999999</v>
      </c>
      <c r="CD267" s="419"/>
      <c r="CE267" s="418">
        <v>44099</v>
      </c>
      <c r="CF267" s="419">
        <v>40.967309030000003</v>
      </c>
      <c r="CG267" s="419"/>
      <c r="CH267" s="418">
        <v>44102</v>
      </c>
      <c r="CI267" s="419">
        <v>53.614442599999997</v>
      </c>
      <c r="CJ267" s="419"/>
      <c r="CK267" s="418">
        <v>44099</v>
      </c>
      <c r="CL267" s="419">
        <v>65.856391529999996</v>
      </c>
      <c r="CM267" s="419"/>
      <c r="CN267" s="418">
        <v>44094</v>
      </c>
      <c r="CO267" s="419">
        <v>70.430805649999996</v>
      </c>
      <c r="CP267" s="419"/>
      <c r="CQ267" s="418">
        <v>44100</v>
      </c>
      <c r="CR267" s="419">
        <v>70.180577929999998</v>
      </c>
      <c r="CS267" s="419"/>
      <c r="CT267" s="418">
        <v>44101</v>
      </c>
      <c r="CU267" s="419">
        <v>68.770736130000003</v>
      </c>
      <c r="CV267" s="419"/>
      <c r="CW267" s="418">
        <v>44096</v>
      </c>
      <c r="CX267" s="419">
        <v>73.079480320000002</v>
      </c>
      <c r="CY267" s="419"/>
      <c r="CZ267" s="418">
        <v>44101</v>
      </c>
      <c r="DA267" s="419">
        <v>62.494698839999998</v>
      </c>
      <c r="DB267" s="419"/>
      <c r="DC267" s="418">
        <v>44102</v>
      </c>
      <c r="DD267" s="419">
        <v>53.027437259999999</v>
      </c>
      <c r="DE267" s="419"/>
      <c r="DF267" s="418">
        <v>44103</v>
      </c>
      <c r="DG267" s="419">
        <v>65.912213919999999</v>
      </c>
      <c r="DH267" s="419"/>
      <c r="DI267" s="418">
        <v>44097</v>
      </c>
      <c r="DJ267" s="419">
        <v>64.639035559999996</v>
      </c>
      <c r="DK267" s="419"/>
      <c r="DL267" s="418">
        <v>44100</v>
      </c>
      <c r="DM267" s="419">
        <v>73.847373660000002</v>
      </c>
      <c r="DN267" s="419"/>
      <c r="DO267" s="418">
        <v>44102</v>
      </c>
      <c r="DP267" s="419">
        <v>59.870141410000002</v>
      </c>
      <c r="DQ267" s="419"/>
      <c r="DR267" s="418">
        <v>44103</v>
      </c>
      <c r="DS267" s="419">
        <v>40.035972970000003</v>
      </c>
      <c r="DT267" s="419"/>
      <c r="DU267" s="418">
        <v>44105</v>
      </c>
      <c r="DV267" s="419">
        <v>56.235134350000003</v>
      </c>
      <c r="DW267" s="419"/>
      <c r="DX267" s="418">
        <v>44102</v>
      </c>
      <c r="DY267" s="419">
        <v>68.122262359999993</v>
      </c>
      <c r="DZ267" s="419"/>
      <c r="EA267" s="418">
        <v>44103</v>
      </c>
      <c r="EB267" s="419">
        <v>58.164695330000001</v>
      </c>
      <c r="EC267" s="419"/>
      <c r="ED267" s="418">
        <v>44101</v>
      </c>
      <c r="EE267" s="419">
        <v>66.688798070000004</v>
      </c>
      <c r="EF267" s="419"/>
      <c r="EG267" s="418">
        <v>44099</v>
      </c>
      <c r="EH267" s="419">
        <v>69.597244880000005</v>
      </c>
      <c r="EI267" s="419"/>
      <c r="EJ267" s="418">
        <v>44105</v>
      </c>
      <c r="EK267" s="419">
        <v>69.923540000000003</v>
      </c>
      <c r="EL267" s="419"/>
      <c r="EM267" s="418">
        <v>44101</v>
      </c>
      <c r="EN267" s="419">
        <v>60.565958940000002</v>
      </c>
      <c r="EO267" s="419"/>
      <c r="EP267" s="418">
        <v>44096</v>
      </c>
      <c r="EQ267" s="419">
        <v>61.320051499999998</v>
      </c>
      <c r="ER267" s="419"/>
      <c r="ES267" s="418">
        <v>44102</v>
      </c>
      <c r="ET267" s="419">
        <v>33.889635009999999</v>
      </c>
      <c r="EU267" s="9"/>
      <c r="EV267" s="9"/>
    </row>
    <row r="268" spans="2:152">
      <c r="B268" s="418">
        <v>44099</v>
      </c>
      <c r="C268" s="419">
        <v>60.48653874</v>
      </c>
      <c r="D268" s="419"/>
      <c r="E268" s="418">
        <v>44109</v>
      </c>
      <c r="F268" s="419">
        <v>52.472468190000001</v>
      </c>
      <c r="G268" s="419"/>
      <c r="H268" s="418">
        <v>44121</v>
      </c>
      <c r="I268" s="419">
        <v>62.344853270000002</v>
      </c>
      <c r="J268" s="419"/>
      <c r="K268" s="418">
        <v>44071</v>
      </c>
      <c r="L268" s="419">
        <v>71.013584010000002</v>
      </c>
      <c r="M268" s="419"/>
      <c r="N268" s="418">
        <v>44114</v>
      </c>
      <c r="O268" s="419">
        <v>71.555108809999993</v>
      </c>
      <c r="P268" s="419"/>
      <c r="Q268" s="418">
        <v>44099</v>
      </c>
      <c r="R268" s="419">
        <v>63.84357395</v>
      </c>
      <c r="S268" s="419"/>
      <c r="T268" s="418">
        <v>44122</v>
      </c>
      <c r="U268" s="419">
        <v>74.676152560000006</v>
      </c>
      <c r="V268" s="419"/>
      <c r="W268" s="418">
        <v>44074</v>
      </c>
      <c r="X268" s="419">
        <v>71.849389419999994</v>
      </c>
      <c r="Y268" s="419"/>
      <c r="Z268" s="418">
        <v>44072</v>
      </c>
      <c r="AA268" s="419">
        <v>66.077275749999998</v>
      </c>
      <c r="AB268" s="419"/>
      <c r="AC268" s="418">
        <v>44080</v>
      </c>
      <c r="AD268" s="419">
        <v>60.35655087</v>
      </c>
      <c r="AE268" s="419"/>
      <c r="AF268" s="418">
        <v>44073</v>
      </c>
      <c r="AG268" s="419">
        <v>71.70240991</v>
      </c>
      <c r="AH268" s="419"/>
      <c r="AI268" s="418">
        <v>44078</v>
      </c>
      <c r="AJ268" s="419">
        <v>41.734301209999998</v>
      </c>
      <c r="AK268" s="419"/>
      <c r="AL268" s="418">
        <v>44070</v>
      </c>
      <c r="AM268" s="419">
        <v>76.054418029999994</v>
      </c>
      <c r="AN268" s="419"/>
      <c r="AO268" s="418">
        <v>44075</v>
      </c>
      <c r="AP268" s="419">
        <v>68.144779689999993</v>
      </c>
      <c r="AQ268" s="419"/>
      <c r="AR268" s="418">
        <v>44079</v>
      </c>
      <c r="AS268" s="419">
        <v>48.267076920000001</v>
      </c>
      <c r="AT268" s="419"/>
      <c r="AU268" s="418">
        <v>44081</v>
      </c>
      <c r="AV268" s="419">
        <v>62.003155049999997</v>
      </c>
      <c r="AW268" s="419"/>
      <c r="AX268" s="418">
        <v>44078</v>
      </c>
      <c r="AY268" s="419">
        <v>53.515501610000001</v>
      </c>
      <c r="AZ268" s="419"/>
      <c r="BA268" s="418">
        <v>44078</v>
      </c>
      <c r="BB268" s="419">
        <v>57.836082990000001</v>
      </c>
      <c r="BC268" s="419"/>
      <c r="BD268" s="418">
        <v>44077</v>
      </c>
      <c r="BE268" s="419">
        <v>68.165102599999997</v>
      </c>
      <c r="BF268" s="419"/>
      <c r="BG268" s="418">
        <v>44076</v>
      </c>
      <c r="BH268" s="419">
        <v>72.981462800000003</v>
      </c>
      <c r="BI268" s="419"/>
      <c r="BJ268" s="418">
        <v>44071</v>
      </c>
      <c r="BK268" s="419">
        <v>58.1158894</v>
      </c>
      <c r="BL268" s="419"/>
      <c r="BM268" s="418">
        <v>44074</v>
      </c>
      <c r="BN268" s="419">
        <v>64.757089160000007</v>
      </c>
      <c r="BO268" s="419"/>
      <c r="BP268" s="418">
        <v>44080</v>
      </c>
      <c r="BQ268" s="419">
        <v>61.307574420000002</v>
      </c>
      <c r="BR268" s="419"/>
      <c r="BS268" s="418">
        <v>44075</v>
      </c>
      <c r="BT268" s="419">
        <v>47.26223349</v>
      </c>
      <c r="BU268" s="419"/>
      <c r="BV268" s="418">
        <v>44079</v>
      </c>
      <c r="BW268" s="419">
        <v>64.152977120000003</v>
      </c>
      <c r="BX268" s="419"/>
      <c r="BY268" s="418">
        <v>44101</v>
      </c>
      <c r="BZ268" s="419">
        <v>53.353515369999997</v>
      </c>
      <c r="CA268" s="419"/>
      <c r="CB268" s="418">
        <v>44105</v>
      </c>
      <c r="CC268" s="419">
        <v>63.596781559999997</v>
      </c>
      <c r="CD268" s="419"/>
      <c r="CE268" s="418">
        <v>44100</v>
      </c>
      <c r="CF268" s="419">
        <v>41.301812550000001</v>
      </c>
      <c r="CG268" s="419"/>
      <c r="CH268" s="418">
        <v>44103</v>
      </c>
      <c r="CI268" s="419">
        <v>53.586729869999999</v>
      </c>
      <c r="CJ268" s="419"/>
      <c r="CK268" s="418">
        <v>44100</v>
      </c>
      <c r="CL268" s="419">
        <v>65.937039049999996</v>
      </c>
      <c r="CM268" s="419"/>
      <c r="CN268" s="418">
        <v>44095</v>
      </c>
      <c r="CO268" s="419">
        <v>70.459220200000004</v>
      </c>
      <c r="CP268" s="419"/>
      <c r="CQ268" s="418">
        <v>44101</v>
      </c>
      <c r="CR268" s="419">
        <v>70.180577929999998</v>
      </c>
      <c r="CS268" s="419"/>
      <c r="CT268" s="418">
        <v>44102</v>
      </c>
      <c r="CU268" s="419">
        <v>68.96407859</v>
      </c>
      <c r="CV268" s="419"/>
      <c r="CW268" s="418">
        <v>44097</v>
      </c>
      <c r="CX268" s="419">
        <v>73.385001529999997</v>
      </c>
      <c r="CY268" s="419"/>
      <c r="CZ268" s="418">
        <v>44102</v>
      </c>
      <c r="DA268" s="419">
        <v>62.495391959999999</v>
      </c>
      <c r="DB268" s="419"/>
      <c r="DC268" s="418">
        <v>44103</v>
      </c>
      <c r="DD268" s="419">
        <v>53.248307429999997</v>
      </c>
      <c r="DE268" s="419"/>
      <c r="DF268" s="418">
        <v>44104</v>
      </c>
      <c r="DG268" s="419">
        <v>66.078490279999997</v>
      </c>
      <c r="DH268" s="419"/>
      <c r="DI268" s="418">
        <v>44098</v>
      </c>
      <c r="DJ268" s="419">
        <v>64.611336069999993</v>
      </c>
      <c r="DK268" s="419"/>
      <c r="DL268" s="418">
        <v>44101</v>
      </c>
      <c r="DM268" s="419">
        <v>73.930465519999998</v>
      </c>
      <c r="DN268" s="419"/>
      <c r="DO268" s="418">
        <v>44103</v>
      </c>
      <c r="DP268" s="419">
        <v>59.841610099999997</v>
      </c>
      <c r="DQ268" s="419"/>
      <c r="DR268" s="418">
        <v>44104</v>
      </c>
      <c r="DS268" s="419">
        <v>40.14593781</v>
      </c>
      <c r="DT268" s="419"/>
      <c r="DU268" s="418">
        <v>44106</v>
      </c>
      <c r="DV268" s="419">
        <v>56.236810589999997</v>
      </c>
      <c r="DW268" s="419"/>
      <c r="DX268" s="418">
        <v>44103</v>
      </c>
      <c r="DY268" s="419">
        <v>68.022429759999994</v>
      </c>
      <c r="DZ268" s="419"/>
      <c r="EA268" s="418">
        <v>44104</v>
      </c>
      <c r="EB268" s="419">
        <v>58.330768910000003</v>
      </c>
      <c r="EC268" s="419"/>
      <c r="ED268" s="418">
        <v>44102</v>
      </c>
      <c r="EE268" s="419">
        <v>66.688798070000004</v>
      </c>
      <c r="EF268" s="419"/>
      <c r="EG268" s="418">
        <v>44100</v>
      </c>
      <c r="EH268" s="419">
        <v>69.763441839999999</v>
      </c>
      <c r="EI268" s="419"/>
      <c r="EJ268" s="418">
        <v>44106</v>
      </c>
      <c r="EK268" s="419">
        <v>70.034978980000005</v>
      </c>
      <c r="EL268" s="419"/>
      <c r="EM268" s="418">
        <v>44102</v>
      </c>
      <c r="EN268" s="419">
        <v>60.990247480000001</v>
      </c>
      <c r="EO268" s="419"/>
      <c r="EP268" s="418">
        <v>44097</v>
      </c>
      <c r="EQ268" s="419">
        <v>61.37446534</v>
      </c>
      <c r="ER268" s="419"/>
      <c r="ES268" s="418">
        <v>44103</v>
      </c>
      <c r="ET268" s="419">
        <v>33.970926310000003</v>
      </c>
      <c r="EU268" s="9"/>
      <c r="EV268" s="9"/>
    </row>
    <row r="269" spans="2:152">
      <c r="B269" s="418">
        <v>44100</v>
      </c>
      <c r="C269" s="419">
        <v>60.48653874</v>
      </c>
      <c r="D269" s="419"/>
      <c r="E269" s="418">
        <v>44110</v>
      </c>
      <c r="F269" s="419">
        <v>52.799274689999997</v>
      </c>
      <c r="G269" s="419"/>
      <c r="H269" s="418">
        <v>44122</v>
      </c>
      <c r="I269" s="419">
        <v>62.55819726</v>
      </c>
      <c r="J269" s="419"/>
      <c r="K269" s="418">
        <v>44071</v>
      </c>
      <c r="L269" s="419">
        <v>70.412080790000005</v>
      </c>
      <c r="M269" s="419"/>
      <c r="N269" s="418">
        <v>44115</v>
      </c>
      <c r="O269" s="419">
        <v>71.348062179999999</v>
      </c>
      <c r="P269" s="419"/>
      <c r="Q269" s="418">
        <v>44100</v>
      </c>
      <c r="R269" s="419">
        <v>63.625924380000001</v>
      </c>
      <c r="S269" s="419"/>
      <c r="T269" s="418">
        <v>44123</v>
      </c>
      <c r="U269" s="419">
        <v>74.736564479999998</v>
      </c>
      <c r="V269" s="419"/>
      <c r="W269" s="418">
        <v>44075</v>
      </c>
      <c r="X269" s="419">
        <v>71.655590059999994</v>
      </c>
      <c r="Y269" s="419"/>
      <c r="Z269" s="418">
        <v>44073</v>
      </c>
      <c r="AA269" s="419">
        <v>66.077275749999998</v>
      </c>
      <c r="AB269" s="419"/>
      <c r="AC269" s="418">
        <v>44081</v>
      </c>
      <c r="AD269" s="419">
        <v>60.084717140000002</v>
      </c>
      <c r="AE269" s="419"/>
      <c r="AF269" s="418">
        <v>44074</v>
      </c>
      <c r="AG269" s="419">
        <v>71.703476449999997</v>
      </c>
      <c r="AH269" s="419"/>
      <c r="AI269" s="418">
        <v>44079</v>
      </c>
      <c r="AJ269" s="419">
        <v>42.120491809999997</v>
      </c>
      <c r="AK269" s="419"/>
      <c r="AL269" s="418">
        <v>44071</v>
      </c>
      <c r="AM269" s="419">
        <v>75.946357180000007</v>
      </c>
      <c r="AN269" s="419"/>
      <c r="AO269" s="418">
        <v>44075</v>
      </c>
      <c r="AP269" s="419">
        <v>67.566690109999996</v>
      </c>
      <c r="AQ269" s="419"/>
      <c r="AR269" s="418">
        <v>44080</v>
      </c>
      <c r="AS269" s="419">
        <v>48.497615379999999</v>
      </c>
      <c r="AT269" s="419"/>
      <c r="AU269" s="418">
        <v>44082</v>
      </c>
      <c r="AV269" s="419">
        <v>62.234094450000001</v>
      </c>
      <c r="AW269" s="419"/>
      <c r="AX269" s="418">
        <v>44079</v>
      </c>
      <c r="AY269" s="419">
        <v>54.016805259999998</v>
      </c>
      <c r="AZ269" s="419"/>
      <c r="BA269" s="418">
        <v>44079</v>
      </c>
      <c r="BB269" s="419">
        <v>58.145593359999999</v>
      </c>
      <c r="BC269" s="419"/>
      <c r="BD269" s="418">
        <v>44078</v>
      </c>
      <c r="BE269" s="419">
        <v>68.394576520000001</v>
      </c>
      <c r="BF269" s="419"/>
      <c r="BG269" s="418">
        <v>44077</v>
      </c>
      <c r="BH269" s="419">
        <v>72.826244020000004</v>
      </c>
      <c r="BI269" s="419"/>
      <c r="BJ269" s="418">
        <v>44072</v>
      </c>
      <c r="BK269" s="419">
        <v>58.153452350000002</v>
      </c>
      <c r="BL269" s="419"/>
      <c r="BM269" s="418">
        <v>44074</v>
      </c>
      <c r="BN269" s="419">
        <v>64.795604819999994</v>
      </c>
      <c r="BO269" s="419"/>
      <c r="BP269" s="418">
        <v>44081</v>
      </c>
      <c r="BQ269" s="419">
        <v>61.537036100000002</v>
      </c>
      <c r="BR269" s="419"/>
      <c r="BS269" s="418">
        <v>44076</v>
      </c>
      <c r="BT269" s="419">
        <v>47.762777489999998</v>
      </c>
      <c r="BU269" s="419"/>
      <c r="BV269" s="418">
        <v>44080</v>
      </c>
      <c r="BW269" s="419">
        <v>64.345426619999998</v>
      </c>
      <c r="BX269" s="419"/>
      <c r="BY269" s="418">
        <v>44102</v>
      </c>
      <c r="BZ269" s="419">
        <v>53.825109419999997</v>
      </c>
      <c r="CA269" s="419"/>
      <c r="CB269" s="418">
        <v>44106</v>
      </c>
      <c r="CC269" s="419">
        <v>63.650541590000003</v>
      </c>
      <c r="CD269" s="419"/>
      <c r="CE269" s="418">
        <v>44101</v>
      </c>
      <c r="CF269" s="419">
        <v>41.552899060000001</v>
      </c>
      <c r="CG269" s="419"/>
      <c r="CH269" s="418">
        <v>44104</v>
      </c>
      <c r="CI269" s="419">
        <v>53.559017140000002</v>
      </c>
      <c r="CJ269" s="419"/>
      <c r="CK269" s="418">
        <v>44101</v>
      </c>
      <c r="CL269" s="419">
        <v>65.989973849999998</v>
      </c>
      <c r="CM269" s="419"/>
      <c r="CN269" s="418">
        <v>44096</v>
      </c>
      <c r="CO269" s="419">
        <v>70.848191139999997</v>
      </c>
      <c r="CP269" s="419"/>
      <c r="CQ269" s="418">
        <v>44102</v>
      </c>
      <c r="CR269" s="419">
        <v>70.375218000000004</v>
      </c>
      <c r="CS269" s="419"/>
      <c r="CT269" s="418">
        <v>44103</v>
      </c>
      <c r="CU269" s="419">
        <v>69.212661760000003</v>
      </c>
      <c r="CV269" s="419"/>
      <c r="CW269" s="418">
        <v>44098</v>
      </c>
      <c r="CX269" s="419">
        <v>73.412776190000002</v>
      </c>
      <c r="CY269" s="419"/>
      <c r="CZ269" s="418">
        <v>44103</v>
      </c>
      <c r="DA269" s="419">
        <v>62.468387829999998</v>
      </c>
      <c r="DB269" s="419"/>
      <c r="DC269" s="418">
        <v>44104</v>
      </c>
      <c r="DD269" s="419">
        <v>53.302901560000002</v>
      </c>
      <c r="DE269" s="419"/>
      <c r="DF269" s="418">
        <v>44105</v>
      </c>
      <c r="DG269" s="419">
        <v>66.383330290000004</v>
      </c>
      <c r="DH269" s="419"/>
      <c r="DI269" s="418">
        <v>44099</v>
      </c>
      <c r="DJ269" s="419">
        <v>64.417439610000002</v>
      </c>
      <c r="DK269" s="419"/>
      <c r="DL269" s="418">
        <v>44102</v>
      </c>
      <c r="DM269" s="419">
        <v>74.124346540000005</v>
      </c>
      <c r="DN269" s="419"/>
      <c r="DO269" s="418">
        <v>44104</v>
      </c>
      <c r="DP269" s="419">
        <v>59.868477779999999</v>
      </c>
      <c r="DQ269" s="419"/>
      <c r="DR269" s="418">
        <v>44105</v>
      </c>
      <c r="DS269" s="419">
        <v>40.366700819999998</v>
      </c>
      <c r="DT269" s="419"/>
      <c r="DU269" s="418">
        <v>44107</v>
      </c>
      <c r="DV269" s="419">
        <v>56.238486819999999</v>
      </c>
      <c r="DW269" s="419"/>
      <c r="DX269" s="418">
        <v>44104</v>
      </c>
      <c r="DY269" s="419">
        <v>67.922597170000003</v>
      </c>
      <c r="DZ269" s="419"/>
      <c r="EA269" s="418">
        <v>44105</v>
      </c>
      <c r="EB269" s="419">
        <v>58.441759169999997</v>
      </c>
      <c r="EC269" s="419"/>
      <c r="ED269" s="418">
        <v>44103</v>
      </c>
      <c r="EE269" s="419">
        <v>66.827295539999994</v>
      </c>
      <c r="EF269" s="419"/>
      <c r="EG269" s="418">
        <v>44101</v>
      </c>
      <c r="EH269" s="419">
        <v>70.068136269999997</v>
      </c>
      <c r="EI269" s="419"/>
      <c r="EJ269" s="418">
        <v>44107</v>
      </c>
      <c r="EK269" s="419">
        <v>70.091045410000007</v>
      </c>
      <c r="EL269" s="419"/>
      <c r="EM269" s="418">
        <v>44103</v>
      </c>
      <c r="EN269" s="419">
        <v>61.464452319999999</v>
      </c>
      <c r="EO269" s="419"/>
      <c r="EP269" s="418">
        <v>44098</v>
      </c>
      <c r="EQ269" s="419">
        <v>61.318397580000003</v>
      </c>
      <c r="ER269" s="419"/>
      <c r="ES269" s="418">
        <v>44104</v>
      </c>
      <c r="ET269" s="419">
        <v>34.05221762</v>
      </c>
      <c r="EU269" s="9"/>
      <c r="EV269" s="9"/>
    </row>
    <row r="270" spans="2:152">
      <c r="B270" s="418">
        <v>44101</v>
      </c>
      <c r="C270" s="419">
        <v>60.48653874</v>
      </c>
      <c r="D270" s="419"/>
      <c r="E270" s="418">
        <v>44111</v>
      </c>
      <c r="F270" s="419">
        <v>52.880976320000002</v>
      </c>
      <c r="G270" s="419"/>
      <c r="H270" s="418">
        <v>44123</v>
      </c>
      <c r="I270" s="419">
        <v>62.696243379999999</v>
      </c>
      <c r="J270" s="419"/>
      <c r="K270" s="418">
        <v>44072</v>
      </c>
      <c r="L270" s="419">
        <v>69.662195120000007</v>
      </c>
      <c r="M270" s="419"/>
      <c r="N270" s="418">
        <v>44117</v>
      </c>
      <c r="O270" s="419">
        <v>71.348062179999999</v>
      </c>
      <c r="P270" s="419"/>
      <c r="Q270" s="418">
        <v>44101</v>
      </c>
      <c r="R270" s="419">
        <v>63.582394469999997</v>
      </c>
      <c r="S270" s="419"/>
      <c r="T270" s="418">
        <v>44124</v>
      </c>
      <c r="U270" s="419">
        <v>74.889255160000005</v>
      </c>
      <c r="V270" s="419"/>
      <c r="W270" s="418">
        <v>44076</v>
      </c>
      <c r="X270" s="419">
        <v>71.53895464</v>
      </c>
      <c r="Y270" s="419"/>
      <c r="Z270" s="418">
        <v>44074</v>
      </c>
      <c r="AA270" s="419">
        <v>66.077275749999998</v>
      </c>
      <c r="AB270" s="419"/>
      <c r="AC270" s="418">
        <v>44082</v>
      </c>
      <c r="AD270" s="419">
        <v>59.966999119999997</v>
      </c>
      <c r="AE270" s="419"/>
      <c r="AF270" s="418">
        <v>44075</v>
      </c>
      <c r="AG270" s="419">
        <v>71.704543000000001</v>
      </c>
      <c r="AH270" s="419"/>
      <c r="AI270" s="418">
        <v>44079</v>
      </c>
      <c r="AJ270" s="419">
        <v>42.545301479999999</v>
      </c>
      <c r="AK270" s="419"/>
      <c r="AL270" s="418">
        <v>44072</v>
      </c>
      <c r="AM270" s="419">
        <v>75.784265919999996</v>
      </c>
      <c r="AN270" s="419"/>
      <c r="AO270" s="418">
        <v>44076</v>
      </c>
      <c r="AP270" s="419">
        <v>67.065580330000003</v>
      </c>
      <c r="AQ270" s="419"/>
      <c r="AR270" s="418">
        <v>44081</v>
      </c>
      <c r="AS270" s="419">
        <v>48.766576919999999</v>
      </c>
      <c r="AT270" s="419"/>
      <c r="AU270" s="418">
        <v>44083</v>
      </c>
      <c r="AV270" s="419">
        <v>62.503523749999999</v>
      </c>
      <c r="AW270" s="419"/>
      <c r="AX270" s="418">
        <v>44080</v>
      </c>
      <c r="AY270" s="419">
        <v>54.518108910000002</v>
      </c>
      <c r="AZ270" s="419"/>
      <c r="BA270" s="418">
        <v>44080</v>
      </c>
      <c r="BB270" s="419">
        <v>58.455103729999998</v>
      </c>
      <c r="BC270" s="419"/>
      <c r="BD270" s="418">
        <v>44079</v>
      </c>
      <c r="BE270" s="419">
        <v>68.66247353</v>
      </c>
      <c r="BF270" s="419"/>
      <c r="BG270" s="418">
        <v>44078</v>
      </c>
      <c r="BH270" s="419">
        <v>72.825501790000004</v>
      </c>
      <c r="BI270" s="419"/>
      <c r="BJ270" s="418">
        <v>44073</v>
      </c>
      <c r="BK270" s="419">
        <v>58.267914070000003</v>
      </c>
      <c r="BL270" s="419"/>
      <c r="BM270" s="418">
        <v>44075</v>
      </c>
      <c r="BN270" s="419">
        <v>64.911151810000007</v>
      </c>
      <c r="BO270" s="419"/>
      <c r="BP270" s="418">
        <v>44081</v>
      </c>
      <c r="BQ270" s="419">
        <v>61.843477579999998</v>
      </c>
      <c r="BR270" s="419"/>
      <c r="BS270" s="418">
        <v>44077</v>
      </c>
      <c r="BT270" s="419">
        <v>48.378406290000001</v>
      </c>
      <c r="BU270" s="419"/>
      <c r="BV270" s="418">
        <v>44081</v>
      </c>
      <c r="BW270" s="419">
        <v>64.38391652</v>
      </c>
      <c r="BX270" s="419"/>
      <c r="BY270" s="418">
        <v>44103</v>
      </c>
      <c r="BZ270" s="419">
        <v>54.213480990000001</v>
      </c>
      <c r="CA270" s="419"/>
      <c r="CB270" s="418">
        <v>44107</v>
      </c>
      <c r="CC270" s="419">
        <v>63.842865250000003</v>
      </c>
      <c r="CD270" s="419"/>
      <c r="CE270" s="418">
        <v>44102</v>
      </c>
      <c r="CF270" s="419">
        <v>41.692762899999998</v>
      </c>
      <c r="CG270" s="419"/>
      <c r="CH270" s="418">
        <v>44105</v>
      </c>
      <c r="CI270" s="419">
        <v>53.614442599999997</v>
      </c>
      <c r="CJ270" s="419"/>
      <c r="CK270" s="418">
        <v>44102</v>
      </c>
      <c r="CL270" s="419">
        <v>66.042908650000001</v>
      </c>
      <c r="CM270" s="419"/>
      <c r="CN270" s="418">
        <v>44097</v>
      </c>
      <c r="CO270" s="419">
        <v>70.848870590000004</v>
      </c>
      <c r="CP270" s="419"/>
      <c r="CQ270" s="418">
        <v>44103</v>
      </c>
      <c r="CR270" s="419">
        <v>70.403023719999993</v>
      </c>
      <c r="CS270" s="419"/>
      <c r="CT270" s="418">
        <v>44104</v>
      </c>
      <c r="CU270" s="419">
        <v>69.461244930000007</v>
      </c>
      <c r="CV270" s="419"/>
      <c r="CW270" s="418">
        <v>44099</v>
      </c>
      <c r="CX270" s="419">
        <v>73.468325500000006</v>
      </c>
      <c r="CY270" s="419"/>
      <c r="CZ270" s="418">
        <v>44104</v>
      </c>
      <c r="DA270" s="419">
        <v>62.469080959999999</v>
      </c>
      <c r="DB270" s="419"/>
      <c r="DC270" s="418">
        <v>44105</v>
      </c>
      <c r="DD270" s="419">
        <v>53.35749569</v>
      </c>
      <c r="DE270" s="419"/>
      <c r="DF270" s="418">
        <v>44106</v>
      </c>
      <c r="DG270" s="419">
        <v>66.632744840000001</v>
      </c>
      <c r="DH270" s="419"/>
      <c r="DI270" s="418">
        <v>44100</v>
      </c>
      <c r="DJ270" s="419">
        <v>64.334341129999999</v>
      </c>
      <c r="DK270" s="419"/>
      <c r="DL270" s="418">
        <v>44103</v>
      </c>
      <c r="DM270" s="419">
        <v>74.235135700000001</v>
      </c>
      <c r="DN270" s="419"/>
      <c r="DO270" s="418">
        <v>44105</v>
      </c>
      <c r="DP270" s="419">
        <v>60.006143430000002</v>
      </c>
      <c r="DQ270" s="419"/>
      <c r="DR270" s="418">
        <v>44106</v>
      </c>
      <c r="DS270" s="419">
        <v>40.72596154</v>
      </c>
      <c r="DT270" s="419"/>
      <c r="DU270" s="418">
        <v>44108</v>
      </c>
      <c r="DV270" s="419">
        <v>56.24016306</v>
      </c>
      <c r="DW270" s="419"/>
      <c r="DX270" s="418">
        <v>44105</v>
      </c>
      <c r="DY270" s="419">
        <v>67.822764570000004</v>
      </c>
      <c r="DZ270" s="419"/>
      <c r="EA270" s="418">
        <v>44106</v>
      </c>
      <c r="EB270" s="419">
        <v>58.442582790000003</v>
      </c>
      <c r="EC270" s="419"/>
      <c r="ED270" s="418">
        <v>44104</v>
      </c>
      <c r="EE270" s="419">
        <v>66.827295539999994</v>
      </c>
      <c r="EF270" s="419"/>
      <c r="EG270" s="418">
        <v>44102</v>
      </c>
      <c r="EH270" s="419">
        <v>70.594426650000003</v>
      </c>
      <c r="EI270" s="419"/>
      <c r="EJ270" s="418">
        <v>44108</v>
      </c>
      <c r="EK270" s="419">
        <v>70.313229480000004</v>
      </c>
      <c r="EL270" s="419"/>
      <c r="EM270" s="418">
        <v>44104</v>
      </c>
      <c r="EN270" s="419">
        <v>61.913699010000002</v>
      </c>
      <c r="EO270" s="419"/>
      <c r="EP270" s="418">
        <v>44099</v>
      </c>
      <c r="EQ270" s="419">
        <v>61.151848229999999</v>
      </c>
      <c r="ER270" s="419"/>
      <c r="ES270" s="418">
        <v>44105</v>
      </c>
      <c r="ET270" s="419">
        <v>34.188618409999997</v>
      </c>
      <c r="EU270" s="9"/>
      <c r="EV270" s="9"/>
    </row>
    <row r="271" spans="2:152">
      <c r="B271" s="418">
        <v>44102</v>
      </c>
      <c r="C271" s="419">
        <v>60.514325589999999</v>
      </c>
      <c r="D271" s="419"/>
      <c r="E271" s="418">
        <v>44112</v>
      </c>
      <c r="F271" s="419">
        <v>53.003528750000001</v>
      </c>
      <c r="G271" s="419"/>
      <c r="H271" s="418">
        <v>44124</v>
      </c>
      <c r="I271" s="419">
        <v>62.884488079999997</v>
      </c>
      <c r="J271" s="419"/>
      <c r="K271" s="418">
        <v>44073</v>
      </c>
      <c r="L271" s="419">
        <v>69.163109759999998</v>
      </c>
      <c r="M271" s="419"/>
      <c r="N271" s="418">
        <v>44118</v>
      </c>
      <c r="O271" s="419">
        <v>71.348062179999999</v>
      </c>
      <c r="P271" s="419"/>
      <c r="Q271" s="418">
        <v>44102</v>
      </c>
      <c r="R271" s="419">
        <v>63.582394469999997</v>
      </c>
      <c r="S271" s="419"/>
      <c r="T271" s="418">
        <v>44125</v>
      </c>
      <c r="U271" s="419">
        <v>74.98042667</v>
      </c>
      <c r="V271" s="419"/>
      <c r="W271" s="418">
        <v>44077</v>
      </c>
      <c r="X271" s="419">
        <v>71.460901199999995</v>
      </c>
      <c r="Y271" s="419"/>
      <c r="Z271" s="418">
        <v>44074</v>
      </c>
      <c r="AA271" s="419">
        <v>66.077275749999998</v>
      </c>
      <c r="AB271" s="419"/>
      <c r="AC271" s="418">
        <v>44083</v>
      </c>
      <c r="AD271" s="419">
        <v>59.849281099999999</v>
      </c>
      <c r="AE271" s="419"/>
      <c r="AF271" s="418">
        <v>44076</v>
      </c>
      <c r="AG271" s="419">
        <v>71.667080609999999</v>
      </c>
      <c r="AH271" s="419"/>
      <c r="AI271" s="418">
        <v>44080</v>
      </c>
      <c r="AJ271" s="419">
        <v>42.97011114</v>
      </c>
      <c r="AK271" s="419"/>
      <c r="AL271" s="418">
        <v>44073</v>
      </c>
      <c r="AM271" s="419">
        <v>75.514113800000004</v>
      </c>
      <c r="AN271" s="419"/>
      <c r="AO271" s="418">
        <v>44077</v>
      </c>
      <c r="AP271" s="419">
        <v>66.48749076</v>
      </c>
      <c r="AQ271" s="419"/>
      <c r="AR271" s="418">
        <v>44081</v>
      </c>
      <c r="AS271" s="419">
        <v>48.958692310000004</v>
      </c>
      <c r="AT271" s="419"/>
      <c r="AU271" s="418">
        <v>44084</v>
      </c>
      <c r="AV271" s="419">
        <v>62.695973240000001</v>
      </c>
      <c r="AW271" s="419"/>
      <c r="AX271" s="418">
        <v>44081</v>
      </c>
      <c r="AY271" s="419">
        <v>54.980793579999997</v>
      </c>
      <c r="AZ271" s="419"/>
      <c r="BA271" s="418">
        <v>44081</v>
      </c>
      <c r="BB271" s="419">
        <v>58.687236509999998</v>
      </c>
      <c r="BC271" s="419"/>
      <c r="BD271" s="418">
        <v>44079</v>
      </c>
      <c r="BE271" s="419">
        <v>68.930370530000005</v>
      </c>
      <c r="BF271" s="419"/>
      <c r="BG271" s="418">
        <v>44078</v>
      </c>
      <c r="BH271" s="419">
        <v>72.824759560000004</v>
      </c>
      <c r="BI271" s="419"/>
      <c r="BJ271" s="418">
        <v>44074</v>
      </c>
      <c r="BK271" s="419">
        <v>58.267027630000001</v>
      </c>
      <c r="BL271" s="419"/>
      <c r="BM271" s="418">
        <v>44076</v>
      </c>
      <c r="BN271" s="419">
        <v>64.988183129999996</v>
      </c>
      <c r="BO271" s="419"/>
      <c r="BP271" s="418">
        <v>44082</v>
      </c>
      <c r="BQ271" s="419">
        <v>61.95746956</v>
      </c>
      <c r="BR271" s="419"/>
      <c r="BS271" s="418">
        <v>44077</v>
      </c>
      <c r="BT271" s="419">
        <v>49.262566290000002</v>
      </c>
      <c r="BU271" s="419"/>
      <c r="BV271" s="418">
        <v>44082</v>
      </c>
      <c r="BW271" s="419">
        <v>64.345426619999998</v>
      </c>
      <c r="BX271" s="419"/>
      <c r="BY271" s="418">
        <v>44104</v>
      </c>
      <c r="BZ271" s="419">
        <v>54.685075040000001</v>
      </c>
      <c r="CA271" s="419"/>
      <c r="CB271" s="418">
        <v>44108</v>
      </c>
      <c r="CC271" s="419">
        <v>63.813487100000003</v>
      </c>
      <c r="CD271" s="419"/>
      <c r="CE271" s="418">
        <v>44104</v>
      </c>
      <c r="CF271" s="419">
        <v>41.91604375</v>
      </c>
      <c r="CG271" s="419"/>
      <c r="CH271" s="418">
        <v>44106</v>
      </c>
      <c r="CI271" s="419">
        <v>53.28188986</v>
      </c>
      <c r="CJ271" s="419"/>
      <c r="CK271" s="418">
        <v>44103</v>
      </c>
      <c r="CL271" s="419">
        <v>66.206694350000006</v>
      </c>
      <c r="CM271" s="419"/>
      <c r="CN271" s="418">
        <v>44098</v>
      </c>
      <c r="CO271" s="419">
        <v>70.849550039999997</v>
      </c>
      <c r="CP271" s="419"/>
      <c r="CQ271" s="418">
        <v>44104</v>
      </c>
      <c r="CR271" s="419">
        <v>70.180577929999998</v>
      </c>
      <c r="CS271" s="419"/>
      <c r="CT271" s="418">
        <v>44105</v>
      </c>
      <c r="CU271" s="419">
        <v>69.682207739999996</v>
      </c>
      <c r="CV271" s="419"/>
      <c r="CW271" s="418">
        <v>44100</v>
      </c>
      <c r="CX271" s="419">
        <v>73.551649470000001</v>
      </c>
      <c r="CY271" s="419"/>
      <c r="CZ271" s="418">
        <v>44105</v>
      </c>
      <c r="DA271" s="419">
        <v>62.497471330000003</v>
      </c>
      <c r="DB271" s="419"/>
      <c r="DC271" s="418">
        <v>44106</v>
      </c>
      <c r="DD271" s="419">
        <v>53.439802489999998</v>
      </c>
      <c r="DE271" s="419"/>
      <c r="DF271" s="418">
        <v>44107</v>
      </c>
      <c r="DG271" s="419">
        <v>66.854446659999994</v>
      </c>
      <c r="DH271" s="419"/>
      <c r="DI271" s="418">
        <v>44101</v>
      </c>
      <c r="DJ271" s="419">
        <v>64.334341129999999</v>
      </c>
      <c r="DK271" s="419"/>
      <c r="DL271" s="418">
        <v>44104</v>
      </c>
      <c r="DM271" s="419">
        <v>74.429016720000007</v>
      </c>
      <c r="DN271" s="419"/>
      <c r="DO271" s="418">
        <v>44106</v>
      </c>
      <c r="DP271" s="419">
        <v>60.143809079999997</v>
      </c>
      <c r="DQ271" s="419"/>
      <c r="DR271" s="418">
        <v>44107</v>
      </c>
      <c r="DS271" s="419">
        <v>40.946724549999999</v>
      </c>
      <c r="DT271" s="419"/>
      <c r="DU271" s="418">
        <v>44109</v>
      </c>
      <c r="DV271" s="419">
        <v>56.464711680000001</v>
      </c>
      <c r="DW271" s="419"/>
      <c r="DX271" s="418">
        <v>44106</v>
      </c>
      <c r="DY271" s="419">
        <v>67.872680869999996</v>
      </c>
      <c r="DZ271" s="419"/>
      <c r="EA271" s="418">
        <v>44107</v>
      </c>
      <c r="EB271" s="419">
        <v>58.718823020000002</v>
      </c>
      <c r="EC271" s="419"/>
      <c r="ED271" s="418">
        <v>44105</v>
      </c>
      <c r="EE271" s="419">
        <v>66.827295539999994</v>
      </c>
      <c r="EF271" s="419"/>
      <c r="EG271" s="418">
        <v>44103</v>
      </c>
      <c r="EH271" s="419">
        <v>71.231514989999994</v>
      </c>
      <c r="EI271" s="419"/>
      <c r="EJ271" s="418">
        <v>44109</v>
      </c>
      <c r="EK271" s="419">
        <v>70.396982179999995</v>
      </c>
      <c r="EL271" s="419"/>
      <c r="EM271" s="418">
        <v>44105</v>
      </c>
      <c r="EN271" s="419">
        <v>62.412861999999997</v>
      </c>
      <c r="EO271" s="419"/>
      <c r="EP271" s="418">
        <v>44100</v>
      </c>
      <c r="EQ271" s="419">
        <v>61.095780470000001</v>
      </c>
      <c r="ER271" s="419"/>
      <c r="ES271" s="418">
        <v>44106</v>
      </c>
      <c r="ET271" s="419">
        <v>34.325019210000001</v>
      </c>
      <c r="EU271" s="9"/>
      <c r="EV271" s="9"/>
    </row>
    <row r="272" spans="2:152">
      <c r="B272" s="418">
        <v>44103</v>
      </c>
      <c r="C272" s="419">
        <v>60.675489329999998</v>
      </c>
      <c r="D272" s="419"/>
      <c r="E272" s="418">
        <v>44113</v>
      </c>
      <c r="F272" s="419">
        <v>53.260305289999998</v>
      </c>
      <c r="G272" s="419"/>
      <c r="H272" s="418">
        <v>44125</v>
      </c>
      <c r="I272" s="419">
        <v>63.009984549999999</v>
      </c>
      <c r="J272" s="419"/>
      <c r="K272" s="418">
        <v>44073</v>
      </c>
      <c r="L272" s="419">
        <v>68.581368560000001</v>
      </c>
      <c r="M272" s="419"/>
      <c r="N272" s="418">
        <v>44119</v>
      </c>
      <c r="O272" s="419">
        <v>71.348062179999999</v>
      </c>
      <c r="P272" s="419"/>
      <c r="Q272" s="418">
        <v>44103</v>
      </c>
      <c r="R272" s="419">
        <v>63.756514119999999</v>
      </c>
      <c r="S272" s="419"/>
      <c r="T272" s="418">
        <v>44126</v>
      </c>
      <c r="U272" s="419">
        <v>75.194636520000003</v>
      </c>
      <c r="V272" s="419"/>
      <c r="W272" s="418">
        <v>44078</v>
      </c>
      <c r="X272" s="419">
        <v>71.460011699999995</v>
      </c>
      <c r="Y272" s="419"/>
      <c r="Z272" s="418">
        <v>44075</v>
      </c>
      <c r="AA272" s="419">
        <v>66.077275749999998</v>
      </c>
      <c r="AB272" s="419"/>
      <c r="AC272" s="418">
        <v>44084</v>
      </c>
      <c r="AD272" s="419">
        <v>59.654505229999998</v>
      </c>
      <c r="AE272" s="419"/>
      <c r="AF272" s="418">
        <v>44077</v>
      </c>
      <c r="AG272" s="419">
        <v>71.591089310000001</v>
      </c>
      <c r="AH272" s="419"/>
      <c r="AI272" s="418">
        <v>44081</v>
      </c>
      <c r="AJ272" s="419">
        <v>43.356301739999999</v>
      </c>
      <c r="AK272" s="419"/>
      <c r="AL272" s="418">
        <v>44074</v>
      </c>
      <c r="AM272" s="419">
        <v>75.243961690000006</v>
      </c>
      <c r="AN272" s="419"/>
      <c r="AO272" s="418">
        <v>44078</v>
      </c>
      <c r="AP272" s="419">
        <v>65.793931479999998</v>
      </c>
      <c r="AQ272" s="419"/>
      <c r="AR272" s="418">
        <v>44082</v>
      </c>
      <c r="AS272" s="419">
        <v>49.189230770000002</v>
      </c>
      <c r="AT272" s="419"/>
      <c r="AU272" s="418">
        <v>44085</v>
      </c>
      <c r="AV272" s="419">
        <v>62.849932840000001</v>
      </c>
      <c r="AW272" s="419"/>
      <c r="AX272" s="418">
        <v>44082</v>
      </c>
      <c r="AY272" s="419">
        <v>55.482097240000002</v>
      </c>
      <c r="AZ272" s="419"/>
      <c r="BA272" s="418">
        <v>44082</v>
      </c>
      <c r="BB272" s="419">
        <v>58.958058090000002</v>
      </c>
      <c r="BC272" s="419"/>
      <c r="BD272" s="418">
        <v>44080</v>
      </c>
      <c r="BE272" s="419">
        <v>69.236690609999997</v>
      </c>
      <c r="BF272" s="419"/>
      <c r="BG272" s="418">
        <v>44079</v>
      </c>
      <c r="BH272" s="419">
        <v>72.824017330000004</v>
      </c>
      <c r="BI272" s="419"/>
      <c r="BJ272" s="418">
        <v>44075</v>
      </c>
      <c r="BK272" s="419">
        <v>58.381489360000003</v>
      </c>
      <c r="BL272" s="419"/>
      <c r="BM272" s="418">
        <v>44077</v>
      </c>
      <c r="BN272" s="419">
        <v>65.065214460000007</v>
      </c>
      <c r="BO272" s="419"/>
      <c r="BP272" s="418">
        <v>44083</v>
      </c>
      <c r="BQ272" s="419">
        <v>62.263911040000004</v>
      </c>
      <c r="BR272" s="419"/>
      <c r="BS272" s="418">
        <v>44078</v>
      </c>
      <c r="BT272" s="419">
        <v>49.839833489999997</v>
      </c>
      <c r="BU272" s="419"/>
      <c r="BV272" s="418">
        <v>44083</v>
      </c>
      <c r="BW272" s="419">
        <v>64.229956920000006</v>
      </c>
      <c r="BX272" s="419"/>
      <c r="BY272" s="418">
        <v>44105</v>
      </c>
      <c r="BZ272" s="419">
        <v>55.101187439999997</v>
      </c>
      <c r="CA272" s="419"/>
      <c r="CB272" s="418">
        <v>44110</v>
      </c>
      <c r="CC272" s="419">
        <v>63.645545300000002</v>
      </c>
      <c r="CD272" s="419"/>
      <c r="CE272" s="418">
        <v>44105</v>
      </c>
      <c r="CF272" s="419">
        <v>42.111518930000003</v>
      </c>
      <c r="CG272" s="419"/>
      <c r="CH272" s="418">
        <v>44107</v>
      </c>
      <c r="CI272" s="419">
        <v>53.198751680000001</v>
      </c>
      <c r="CJ272" s="419"/>
      <c r="CK272" s="418">
        <v>44104</v>
      </c>
      <c r="CL272" s="419">
        <v>66.398192789999996</v>
      </c>
      <c r="CM272" s="419"/>
      <c r="CN272" s="418">
        <v>44099</v>
      </c>
      <c r="CO272" s="419">
        <v>70.850229490000004</v>
      </c>
      <c r="CP272" s="419"/>
      <c r="CQ272" s="418">
        <v>44105</v>
      </c>
      <c r="CR272" s="419">
        <v>70.180577929999998</v>
      </c>
      <c r="CS272" s="419"/>
      <c r="CT272" s="418">
        <v>44106</v>
      </c>
      <c r="CU272" s="419">
        <v>69.87555021</v>
      </c>
      <c r="CV272" s="419"/>
      <c r="CW272" s="418">
        <v>44101</v>
      </c>
      <c r="CX272" s="419">
        <v>73.551649470000001</v>
      </c>
      <c r="CY272" s="419"/>
      <c r="CZ272" s="418">
        <v>44106</v>
      </c>
      <c r="DA272" s="419">
        <v>62.608953460000002</v>
      </c>
      <c r="DB272" s="419"/>
      <c r="DC272" s="418">
        <v>44107</v>
      </c>
      <c r="DD272" s="419">
        <v>53.438971279999997</v>
      </c>
      <c r="DE272" s="419"/>
      <c r="DF272" s="418">
        <v>44108</v>
      </c>
      <c r="DG272" s="419">
        <v>67.076148480000001</v>
      </c>
      <c r="DH272" s="419"/>
      <c r="DI272" s="418">
        <v>44102</v>
      </c>
      <c r="DJ272" s="419">
        <v>64.334341129999999</v>
      </c>
      <c r="DK272" s="419"/>
      <c r="DL272" s="418">
        <v>44105</v>
      </c>
      <c r="DM272" s="419">
        <v>74.678292319999997</v>
      </c>
      <c r="DN272" s="419"/>
      <c r="DO272" s="418">
        <v>44107</v>
      </c>
      <c r="DP272" s="419">
        <v>60.281474729999999</v>
      </c>
      <c r="DQ272" s="419"/>
      <c r="DR272" s="418">
        <v>44108</v>
      </c>
      <c r="DS272" s="419">
        <v>41.195187099999998</v>
      </c>
      <c r="DT272" s="419"/>
      <c r="DU272" s="418">
        <v>44110</v>
      </c>
      <c r="DV272" s="419">
        <v>56.660898379999999</v>
      </c>
      <c r="DW272" s="419"/>
      <c r="DX272" s="418">
        <v>44107</v>
      </c>
      <c r="DY272" s="419">
        <v>67.797806420000001</v>
      </c>
      <c r="DZ272" s="419"/>
      <c r="EA272" s="418">
        <v>44108</v>
      </c>
      <c r="EB272" s="419">
        <v>58.71964663</v>
      </c>
      <c r="EC272" s="419"/>
      <c r="ED272" s="418">
        <v>44106</v>
      </c>
      <c r="EE272" s="419">
        <v>66.882694529999995</v>
      </c>
      <c r="EF272" s="419"/>
      <c r="EG272" s="418">
        <v>44104</v>
      </c>
      <c r="EH272" s="419">
        <v>71.81320436</v>
      </c>
      <c r="EI272" s="419"/>
      <c r="EJ272" s="418">
        <v>44110</v>
      </c>
      <c r="EK272" s="419">
        <v>70.757597610000005</v>
      </c>
      <c r="EL272" s="419"/>
      <c r="EM272" s="418">
        <v>44106</v>
      </c>
      <c r="EN272" s="419">
        <v>62.986899430000001</v>
      </c>
      <c r="EO272" s="419"/>
      <c r="EP272" s="418">
        <v>44101</v>
      </c>
      <c r="EQ272" s="419">
        <v>61.094953510000003</v>
      </c>
      <c r="ER272" s="419"/>
      <c r="ES272" s="418">
        <v>44107</v>
      </c>
      <c r="ET272" s="419">
        <v>34.516529499999997</v>
      </c>
      <c r="EU272" s="9"/>
      <c r="EV272" s="9"/>
    </row>
    <row r="273" spans="2:152">
      <c r="B273" s="418">
        <v>44104</v>
      </c>
      <c r="C273" s="419">
        <v>60.786636739999999</v>
      </c>
      <c r="D273" s="419"/>
      <c r="E273" s="418">
        <v>44114</v>
      </c>
      <c r="F273" s="419">
        <v>53.622126780000002</v>
      </c>
      <c r="G273" s="419"/>
      <c r="H273" s="418">
        <v>44127</v>
      </c>
      <c r="I273" s="419">
        <v>63.141755850000003</v>
      </c>
      <c r="J273" s="419"/>
      <c r="K273" s="418">
        <v>44074</v>
      </c>
      <c r="L273" s="419">
        <v>68.349889140000002</v>
      </c>
      <c r="M273" s="419"/>
      <c r="N273" s="418">
        <v>44120</v>
      </c>
      <c r="O273" s="419">
        <v>71.348062179999999</v>
      </c>
      <c r="P273" s="419"/>
      <c r="Q273" s="418">
        <v>44104</v>
      </c>
      <c r="R273" s="419">
        <v>63.930633780000001</v>
      </c>
      <c r="S273" s="419"/>
      <c r="T273" s="418">
        <v>44127</v>
      </c>
      <c r="U273" s="419">
        <v>75.285808029999998</v>
      </c>
      <c r="V273" s="419"/>
      <c r="W273" s="418">
        <v>44079</v>
      </c>
      <c r="X273" s="419">
        <v>71.459122199999996</v>
      </c>
      <c r="Y273" s="419"/>
      <c r="Z273" s="418">
        <v>44076</v>
      </c>
      <c r="AA273" s="419">
        <v>66.186553230000001</v>
      </c>
      <c r="AB273" s="419"/>
      <c r="AC273" s="418">
        <v>44085</v>
      </c>
      <c r="AD273" s="419">
        <v>59.344142570000002</v>
      </c>
      <c r="AE273" s="419"/>
      <c r="AF273" s="418">
        <v>44078</v>
      </c>
      <c r="AG273" s="419">
        <v>71.553626929999993</v>
      </c>
      <c r="AH273" s="419"/>
      <c r="AI273" s="418">
        <v>44082</v>
      </c>
      <c r="AJ273" s="419">
        <v>43.781111410000001</v>
      </c>
      <c r="AK273" s="419"/>
      <c r="AL273" s="418">
        <v>44075</v>
      </c>
      <c r="AM273" s="419">
        <v>74.838733520000005</v>
      </c>
      <c r="AN273" s="419"/>
      <c r="AO273" s="418">
        <v>44079</v>
      </c>
      <c r="AP273" s="419">
        <v>65.177352010000007</v>
      </c>
      <c r="AQ273" s="419"/>
      <c r="AR273" s="418">
        <v>44083</v>
      </c>
      <c r="AS273" s="419">
        <v>49.381346149999999</v>
      </c>
      <c r="AT273" s="419"/>
      <c r="AU273" s="418">
        <v>44086</v>
      </c>
      <c r="AV273" s="419">
        <v>62.926912639999998</v>
      </c>
      <c r="AW273" s="419"/>
      <c r="AX273" s="418">
        <v>44083</v>
      </c>
      <c r="AY273" s="419">
        <v>55.90616292</v>
      </c>
      <c r="AZ273" s="419"/>
      <c r="BA273" s="418">
        <v>44083</v>
      </c>
      <c r="BB273" s="419">
        <v>59.190190870000002</v>
      </c>
      <c r="BC273" s="419"/>
      <c r="BD273" s="418">
        <v>44081</v>
      </c>
      <c r="BE273" s="419">
        <v>69.619856839999997</v>
      </c>
      <c r="BF273" s="419"/>
      <c r="BG273" s="418">
        <v>44080</v>
      </c>
      <c r="BH273" s="419">
        <v>72.823275100000004</v>
      </c>
      <c r="BI273" s="419"/>
      <c r="BJ273" s="418">
        <v>44075</v>
      </c>
      <c r="BK273" s="419">
        <v>58.419052309999998</v>
      </c>
      <c r="BL273" s="419"/>
      <c r="BM273" s="418">
        <v>44078</v>
      </c>
      <c r="BN273" s="419">
        <v>65.065214460000007</v>
      </c>
      <c r="BO273" s="419"/>
      <c r="BP273" s="418">
        <v>44084</v>
      </c>
      <c r="BQ273" s="419">
        <v>62.493372729999997</v>
      </c>
      <c r="BR273" s="419"/>
      <c r="BS273" s="418">
        <v>44079</v>
      </c>
      <c r="BT273" s="419">
        <v>50.417100689999998</v>
      </c>
      <c r="BU273" s="419"/>
      <c r="BV273" s="418">
        <v>44084</v>
      </c>
      <c r="BW273" s="419">
        <v>63.999017530000003</v>
      </c>
      <c r="BX273" s="419"/>
      <c r="BY273" s="418">
        <v>44106</v>
      </c>
      <c r="BZ273" s="419">
        <v>55.628263140000001</v>
      </c>
      <c r="CA273" s="419"/>
      <c r="CB273" s="418">
        <v>44111</v>
      </c>
      <c r="CC273" s="419">
        <v>63.727018059999999</v>
      </c>
      <c r="CD273" s="419"/>
      <c r="CE273" s="418">
        <v>44106</v>
      </c>
      <c r="CF273" s="419">
        <v>42.251382769999999</v>
      </c>
      <c r="CG273" s="419"/>
      <c r="CH273" s="418">
        <v>44108</v>
      </c>
      <c r="CI273" s="419">
        <v>53.032475310000002</v>
      </c>
      <c r="CJ273" s="419"/>
      <c r="CK273" s="418">
        <v>44105</v>
      </c>
      <c r="CL273" s="419">
        <v>66.645116680000001</v>
      </c>
      <c r="CM273" s="419"/>
      <c r="CN273" s="418">
        <v>44100</v>
      </c>
      <c r="CO273" s="419">
        <v>70.850908939999997</v>
      </c>
      <c r="CP273" s="419"/>
      <c r="CQ273" s="418">
        <v>44106</v>
      </c>
      <c r="CR273" s="419">
        <v>70.319606550000003</v>
      </c>
      <c r="CS273" s="419"/>
      <c r="CT273" s="418">
        <v>44107</v>
      </c>
      <c r="CU273" s="419">
        <v>69.903170560000007</v>
      </c>
      <c r="CV273" s="419"/>
      <c r="CW273" s="418">
        <v>44102</v>
      </c>
      <c r="CX273" s="419">
        <v>73.662748089999994</v>
      </c>
      <c r="CY273" s="419"/>
      <c r="CZ273" s="418">
        <v>44107</v>
      </c>
      <c r="DA273" s="419">
        <v>62.775830089999999</v>
      </c>
      <c r="DB273" s="419"/>
      <c r="DC273" s="418">
        <v>44108</v>
      </c>
      <c r="DD273" s="419">
        <v>53.438140060000002</v>
      </c>
      <c r="DE273" s="419"/>
      <c r="DF273" s="418">
        <v>44109</v>
      </c>
      <c r="DG273" s="419">
        <v>67.242424850000006</v>
      </c>
      <c r="DH273" s="419"/>
      <c r="DI273" s="418">
        <v>44104</v>
      </c>
      <c r="DJ273" s="419">
        <v>64.44513911</v>
      </c>
      <c r="DK273" s="419"/>
      <c r="DL273" s="418">
        <v>44106</v>
      </c>
      <c r="DM273" s="419">
        <v>74.789081479999993</v>
      </c>
      <c r="DN273" s="419"/>
      <c r="DO273" s="418">
        <v>44108</v>
      </c>
      <c r="DP273" s="419">
        <v>60.280642909999997</v>
      </c>
      <c r="DQ273" s="419"/>
      <c r="DR273" s="418">
        <v>44109</v>
      </c>
      <c r="DS273" s="419">
        <v>41.526748269999999</v>
      </c>
      <c r="DT273" s="419"/>
      <c r="DU273" s="418">
        <v>44111</v>
      </c>
      <c r="DV273" s="419">
        <v>56.941667969999997</v>
      </c>
      <c r="DW273" s="419"/>
      <c r="DX273" s="418">
        <v>44108</v>
      </c>
      <c r="DY273" s="419">
        <v>67.747890119999994</v>
      </c>
      <c r="DZ273" s="419"/>
      <c r="EA273" s="418">
        <v>44109</v>
      </c>
      <c r="EB273" s="419">
        <v>58.720470249999998</v>
      </c>
      <c r="EC273" s="419"/>
      <c r="ED273" s="418">
        <v>44108</v>
      </c>
      <c r="EE273" s="419">
        <v>67.159689459999996</v>
      </c>
      <c r="EF273" s="419"/>
      <c r="EG273" s="418">
        <v>44105</v>
      </c>
      <c r="EH273" s="419">
        <v>72.450292700000006</v>
      </c>
      <c r="EI273" s="419"/>
      <c r="EJ273" s="418">
        <v>44111</v>
      </c>
      <c r="EK273" s="419">
        <v>70.841350309999996</v>
      </c>
      <c r="EL273" s="419"/>
      <c r="EM273" s="418">
        <v>44107</v>
      </c>
      <c r="EN273" s="419">
        <v>63.511020569999999</v>
      </c>
      <c r="EO273" s="419"/>
      <c r="EP273" s="418">
        <v>44102</v>
      </c>
      <c r="EQ273" s="419">
        <v>61.315089749999999</v>
      </c>
      <c r="ER273" s="419"/>
      <c r="ES273" s="418">
        <v>44108</v>
      </c>
      <c r="ET273" s="419">
        <v>34.76314927</v>
      </c>
      <c r="EU273" s="9"/>
      <c r="EV273" s="9"/>
    </row>
    <row r="274" spans="2:152">
      <c r="B274" s="418">
        <v>44105</v>
      </c>
      <c r="C274" s="419">
        <v>60.853325179999999</v>
      </c>
      <c r="D274" s="419"/>
      <c r="E274" s="418">
        <v>44115</v>
      </c>
      <c r="F274" s="419">
        <v>54.04230656</v>
      </c>
      <c r="G274" s="419"/>
      <c r="H274" s="418">
        <v>44128</v>
      </c>
      <c r="I274" s="419">
        <v>63.198229259999998</v>
      </c>
      <c r="J274" s="419"/>
      <c r="K274" s="418">
        <v>44075</v>
      </c>
      <c r="L274" s="419">
        <v>67.631910570000002</v>
      </c>
      <c r="M274" s="419"/>
      <c r="N274" s="418">
        <v>44121</v>
      </c>
      <c r="O274" s="419">
        <v>71.348062179999999</v>
      </c>
      <c r="P274" s="419"/>
      <c r="Q274" s="418">
        <v>44106</v>
      </c>
      <c r="R274" s="419">
        <v>64.061223519999999</v>
      </c>
      <c r="S274" s="419"/>
      <c r="T274" s="418">
        <v>44128</v>
      </c>
      <c r="U274" s="419">
        <v>75.530777470000004</v>
      </c>
      <c r="V274" s="419"/>
      <c r="W274" s="418">
        <v>44080</v>
      </c>
      <c r="X274" s="419">
        <v>71.458232699999996</v>
      </c>
      <c r="Y274" s="419"/>
      <c r="Z274" s="418">
        <v>44077</v>
      </c>
      <c r="AA274" s="419">
        <v>66.295830710000004</v>
      </c>
      <c r="AB274" s="419"/>
      <c r="AC274" s="418">
        <v>44085</v>
      </c>
      <c r="AD274" s="419">
        <v>59.342011329999998</v>
      </c>
      <c r="AE274" s="419"/>
      <c r="AF274" s="418">
        <v>44079</v>
      </c>
      <c r="AG274" s="419">
        <v>71.593222400000002</v>
      </c>
      <c r="AH274" s="419"/>
      <c r="AI274" s="418">
        <v>44083</v>
      </c>
      <c r="AJ274" s="419">
        <v>44.205921070000002</v>
      </c>
      <c r="AK274" s="419"/>
      <c r="AL274" s="418">
        <v>44076</v>
      </c>
      <c r="AM274" s="419">
        <v>74.433505350000004</v>
      </c>
      <c r="AN274" s="419"/>
      <c r="AO274" s="418">
        <v>44080</v>
      </c>
      <c r="AP274" s="419">
        <v>64.560772529999994</v>
      </c>
      <c r="AQ274" s="419"/>
      <c r="AR274" s="418">
        <v>44084</v>
      </c>
      <c r="AS274" s="419">
        <v>49.535038460000003</v>
      </c>
      <c r="AT274" s="419"/>
      <c r="AU274" s="418">
        <v>44086</v>
      </c>
      <c r="AV274" s="419">
        <v>63.157852040000002</v>
      </c>
      <c r="AW274" s="419"/>
      <c r="AX274" s="418">
        <v>44084</v>
      </c>
      <c r="AY274" s="419">
        <v>56.291609630000004</v>
      </c>
      <c r="AZ274" s="419"/>
      <c r="BA274" s="418">
        <v>44084</v>
      </c>
      <c r="BB274" s="419">
        <v>59.422323650000003</v>
      </c>
      <c r="BC274" s="419"/>
      <c r="BD274" s="418">
        <v>44082</v>
      </c>
      <c r="BE274" s="419">
        <v>70.003023080000006</v>
      </c>
      <c r="BF274" s="419"/>
      <c r="BG274" s="418">
        <v>44081</v>
      </c>
      <c r="BH274" s="419">
        <v>72.822532870000003</v>
      </c>
      <c r="BI274" s="419"/>
      <c r="BJ274" s="418">
        <v>44076</v>
      </c>
      <c r="BK274" s="419">
        <v>58.61041281</v>
      </c>
      <c r="BL274" s="419"/>
      <c r="BM274" s="418">
        <v>44079</v>
      </c>
      <c r="BN274" s="419">
        <v>65.065214460000007</v>
      </c>
      <c r="BO274" s="419"/>
      <c r="BP274" s="418">
        <v>44085</v>
      </c>
      <c r="BQ274" s="419">
        <v>62.722834409999997</v>
      </c>
      <c r="BR274" s="419"/>
      <c r="BS274" s="418">
        <v>44080</v>
      </c>
      <c r="BT274" s="419">
        <v>51.071091090000003</v>
      </c>
      <c r="BU274" s="419"/>
      <c r="BV274" s="418">
        <v>44085</v>
      </c>
      <c r="BW274" s="419">
        <v>63.806568030000001</v>
      </c>
      <c r="BX274" s="419"/>
      <c r="BY274" s="418">
        <v>44107</v>
      </c>
      <c r="BZ274" s="419">
        <v>56.155338839999999</v>
      </c>
      <c r="CA274" s="419"/>
      <c r="CB274" s="418">
        <v>44112</v>
      </c>
      <c r="CC274" s="419">
        <v>63.725352630000003</v>
      </c>
      <c r="CD274" s="419"/>
      <c r="CE274" s="418">
        <v>44107</v>
      </c>
      <c r="CF274" s="419">
        <v>42.558080619999998</v>
      </c>
      <c r="CG274" s="419"/>
      <c r="CH274" s="418">
        <v>44109</v>
      </c>
      <c r="CI274" s="419">
        <v>52.921624399999999</v>
      </c>
      <c r="CJ274" s="419"/>
      <c r="CK274" s="418">
        <v>44106</v>
      </c>
      <c r="CL274" s="419">
        <v>66.80890239</v>
      </c>
      <c r="CM274" s="419"/>
      <c r="CN274" s="418">
        <v>44101</v>
      </c>
      <c r="CO274" s="419">
        <v>70.907058599999999</v>
      </c>
      <c r="CP274" s="419"/>
      <c r="CQ274" s="418">
        <v>44107</v>
      </c>
      <c r="CR274" s="419">
        <v>70.597663789999999</v>
      </c>
      <c r="CS274" s="419"/>
      <c r="CT274" s="418">
        <v>44108</v>
      </c>
      <c r="CU274" s="419">
        <v>69.903170560000007</v>
      </c>
      <c r="CV274" s="419"/>
      <c r="CW274" s="418">
        <v>44103</v>
      </c>
      <c r="CX274" s="419">
        <v>73.690522740000006</v>
      </c>
      <c r="CY274" s="419"/>
      <c r="CZ274" s="418">
        <v>44108</v>
      </c>
      <c r="DA274" s="419">
        <v>62.776523210000001</v>
      </c>
      <c r="DB274" s="419"/>
      <c r="DC274" s="418">
        <v>44109</v>
      </c>
      <c r="DD274" s="419">
        <v>53.354170830000001</v>
      </c>
      <c r="DE274" s="419"/>
      <c r="DF274" s="418">
        <v>44110</v>
      </c>
      <c r="DG274" s="419">
        <v>67.491839400000003</v>
      </c>
      <c r="DH274" s="419"/>
      <c r="DI274" s="418">
        <v>44105</v>
      </c>
      <c r="DJ274" s="419">
        <v>64.583636580000004</v>
      </c>
      <c r="DK274" s="419"/>
      <c r="DL274" s="418">
        <v>44107</v>
      </c>
      <c r="DM274" s="419">
        <v>74.955265209999993</v>
      </c>
      <c r="DN274" s="419"/>
      <c r="DO274" s="418">
        <v>44109</v>
      </c>
      <c r="DP274" s="419">
        <v>60.279811090000003</v>
      </c>
      <c r="DQ274" s="419"/>
      <c r="DR274" s="418">
        <v>44110</v>
      </c>
      <c r="DS274" s="419">
        <v>41.719811739999997</v>
      </c>
      <c r="DT274" s="419"/>
      <c r="DU274" s="418">
        <v>44112</v>
      </c>
      <c r="DV274" s="419">
        <v>56.943344209999999</v>
      </c>
      <c r="DW274" s="419"/>
      <c r="DX274" s="418">
        <v>44109</v>
      </c>
      <c r="DY274" s="419">
        <v>67.697973820000001</v>
      </c>
      <c r="DZ274" s="419"/>
      <c r="EA274" s="418">
        <v>44110</v>
      </c>
      <c r="EB274" s="419">
        <v>58.721293860000003</v>
      </c>
      <c r="EC274" s="419"/>
      <c r="ED274" s="418">
        <v>44109</v>
      </c>
      <c r="EE274" s="419">
        <v>67.408984899999993</v>
      </c>
      <c r="EF274" s="419"/>
      <c r="EG274" s="418">
        <v>44106</v>
      </c>
      <c r="EH274" s="419">
        <v>72.976583079999997</v>
      </c>
      <c r="EI274" s="419"/>
      <c r="EJ274" s="418">
        <v>44112</v>
      </c>
      <c r="EK274" s="419">
        <v>71.063534379999993</v>
      </c>
      <c r="EL274" s="419"/>
      <c r="EM274" s="418">
        <v>44108</v>
      </c>
      <c r="EN274" s="419">
        <v>63.960267260000002</v>
      </c>
      <c r="EO274" s="419"/>
      <c r="EP274" s="418">
        <v>44103</v>
      </c>
      <c r="EQ274" s="419">
        <v>61.618087180000003</v>
      </c>
      <c r="ER274" s="419"/>
      <c r="ES274" s="418">
        <v>44109</v>
      </c>
      <c r="ET274" s="419">
        <v>35.119988030000002</v>
      </c>
      <c r="EU274" s="9"/>
      <c r="EV274" s="9"/>
    </row>
    <row r="275" spans="2:152">
      <c r="B275" s="418">
        <v>44105</v>
      </c>
      <c r="C275" s="419">
        <v>60.858882549999997</v>
      </c>
      <c r="D275" s="419"/>
      <c r="E275" s="418">
        <v>44116</v>
      </c>
      <c r="F275" s="419">
        <v>54.573367130000001</v>
      </c>
      <c r="G275" s="419"/>
      <c r="H275" s="418">
        <v>44129</v>
      </c>
      <c r="I275" s="419">
        <v>63.34882502</v>
      </c>
      <c r="J275" s="419"/>
      <c r="K275" s="418">
        <v>44076</v>
      </c>
      <c r="L275" s="419">
        <v>67.280487800000003</v>
      </c>
      <c r="M275" s="419"/>
      <c r="N275" s="418">
        <v>44122</v>
      </c>
      <c r="O275" s="419">
        <v>71.348062179999999</v>
      </c>
      <c r="P275" s="419"/>
      <c r="Q275" s="418">
        <v>44107</v>
      </c>
      <c r="R275" s="419">
        <v>64.235343169999993</v>
      </c>
      <c r="S275" s="419"/>
      <c r="T275" s="418">
        <v>44129</v>
      </c>
      <c r="U275" s="419">
        <v>75.714227739999998</v>
      </c>
      <c r="V275" s="419"/>
      <c r="W275" s="418">
        <v>44081</v>
      </c>
      <c r="X275" s="419">
        <v>71.457343210000005</v>
      </c>
      <c r="Y275" s="419"/>
      <c r="Z275" s="418">
        <v>44078</v>
      </c>
      <c r="AA275" s="419">
        <v>66.368682370000002</v>
      </c>
      <c r="AB275" s="419"/>
      <c r="AC275" s="418">
        <v>44086</v>
      </c>
      <c r="AD275" s="419">
        <v>59.301351160000003</v>
      </c>
      <c r="AE275" s="419"/>
      <c r="AF275" s="418">
        <v>44080</v>
      </c>
      <c r="AG275" s="419">
        <v>71.709875719999999</v>
      </c>
      <c r="AH275" s="419"/>
      <c r="AI275" s="418">
        <v>44084</v>
      </c>
      <c r="AJ275" s="419">
        <v>44.592111680000002</v>
      </c>
      <c r="AK275" s="419"/>
      <c r="AL275" s="418">
        <v>44077</v>
      </c>
      <c r="AM275" s="419">
        <v>73.920216339999996</v>
      </c>
      <c r="AN275" s="419"/>
      <c r="AO275" s="418">
        <v>44081</v>
      </c>
      <c r="AP275" s="419">
        <v>63.86721326</v>
      </c>
      <c r="AQ275" s="419"/>
      <c r="AR275" s="418">
        <v>44085</v>
      </c>
      <c r="AS275" s="419">
        <v>49.650307689999998</v>
      </c>
      <c r="AT275" s="419"/>
      <c r="AU275" s="418">
        <v>44087</v>
      </c>
      <c r="AV275" s="419">
        <v>63.311811640000002</v>
      </c>
      <c r="AW275" s="419"/>
      <c r="AX275" s="418">
        <v>44085</v>
      </c>
      <c r="AY275" s="419">
        <v>56.638437349999997</v>
      </c>
      <c r="AZ275" s="419"/>
      <c r="BA275" s="418">
        <v>44084</v>
      </c>
      <c r="BB275" s="419">
        <v>59.538390040000003</v>
      </c>
      <c r="BC275" s="419"/>
      <c r="BD275" s="418">
        <v>44083</v>
      </c>
      <c r="BE275" s="419">
        <v>70.424612389999993</v>
      </c>
      <c r="BF275" s="419"/>
      <c r="BG275" s="418">
        <v>44082</v>
      </c>
      <c r="BH275" s="419">
        <v>72.821790640000003</v>
      </c>
      <c r="BI275" s="419"/>
      <c r="BJ275" s="418">
        <v>44077</v>
      </c>
      <c r="BK275" s="419">
        <v>58.840222709999999</v>
      </c>
      <c r="BL275" s="419"/>
      <c r="BM275" s="418">
        <v>44080</v>
      </c>
      <c r="BN275" s="419">
        <v>65.065214460000007</v>
      </c>
      <c r="BO275" s="419"/>
      <c r="BP275" s="418">
        <v>44086</v>
      </c>
      <c r="BQ275" s="419">
        <v>62.990785989999999</v>
      </c>
      <c r="BR275" s="419"/>
      <c r="BS275" s="418">
        <v>44081</v>
      </c>
      <c r="BT275" s="419">
        <v>51.686719889999999</v>
      </c>
      <c r="BU275" s="419"/>
      <c r="BV275" s="418">
        <v>44086</v>
      </c>
      <c r="BW275" s="419">
        <v>63.575628629999997</v>
      </c>
      <c r="BX275" s="419"/>
      <c r="BY275" s="418">
        <v>44108</v>
      </c>
      <c r="BZ275" s="419">
        <v>56.682414549999997</v>
      </c>
      <c r="CA275" s="419"/>
      <c r="CB275" s="418">
        <v>44113</v>
      </c>
      <c r="CC275" s="419">
        <v>63.612836289999997</v>
      </c>
      <c r="CD275" s="419"/>
      <c r="CE275" s="418">
        <v>44108</v>
      </c>
      <c r="CF275" s="419">
        <v>42.948195470000002</v>
      </c>
      <c r="CG275" s="419"/>
      <c r="CH275" s="418">
        <v>44110</v>
      </c>
      <c r="CI275" s="419">
        <v>52.83848622</v>
      </c>
      <c r="CJ275" s="419"/>
      <c r="CK275" s="418">
        <v>44107</v>
      </c>
      <c r="CL275" s="419">
        <v>67.166677190000001</v>
      </c>
      <c r="CM275" s="419"/>
      <c r="CN275" s="418">
        <v>44102</v>
      </c>
      <c r="CO275" s="419">
        <v>70.852267839999996</v>
      </c>
      <c r="CP275" s="419"/>
      <c r="CQ275" s="418">
        <v>44108</v>
      </c>
      <c r="CR275" s="419">
        <v>70.736692399999995</v>
      </c>
      <c r="CS275" s="419"/>
      <c r="CT275" s="418">
        <v>44109</v>
      </c>
      <c r="CU275" s="419">
        <v>69.820309499999993</v>
      </c>
      <c r="CV275" s="419"/>
      <c r="CW275" s="418">
        <v>44104</v>
      </c>
      <c r="CX275" s="419">
        <v>73.746072060000003</v>
      </c>
      <c r="CY275" s="419"/>
      <c r="CZ275" s="418">
        <v>44109</v>
      </c>
      <c r="DA275" s="419">
        <v>62.777216330000002</v>
      </c>
      <c r="DB275" s="419"/>
      <c r="DC275" s="418">
        <v>44110</v>
      </c>
      <c r="DD275" s="419">
        <v>53.159350910000001</v>
      </c>
      <c r="DE275" s="419"/>
      <c r="DF275" s="418">
        <v>44111</v>
      </c>
      <c r="DG275" s="419">
        <v>67.713541219999996</v>
      </c>
      <c r="DH275" s="419"/>
      <c r="DI275" s="418">
        <v>44106</v>
      </c>
      <c r="DJ275" s="419">
        <v>64.611336069999993</v>
      </c>
      <c r="DK275" s="419"/>
      <c r="DL275" s="418">
        <v>44108</v>
      </c>
      <c r="DM275" s="419">
        <v>74.955265209999993</v>
      </c>
      <c r="DN275" s="419"/>
      <c r="DO275" s="418">
        <v>44110</v>
      </c>
      <c r="DP275" s="419">
        <v>60.278979280000001</v>
      </c>
      <c r="DQ275" s="419"/>
      <c r="DR275" s="418">
        <v>44111</v>
      </c>
      <c r="DS275" s="419">
        <v>41.635879799999998</v>
      </c>
      <c r="DT275" s="419"/>
      <c r="DU275" s="418">
        <v>44113</v>
      </c>
      <c r="DV275" s="419">
        <v>56.833584250000001</v>
      </c>
      <c r="DW275" s="419"/>
      <c r="DX275" s="418">
        <v>44110</v>
      </c>
      <c r="DY275" s="419">
        <v>67.623099370000006</v>
      </c>
      <c r="DZ275" s="419"/>
      <c r="EA275" s="418">
        <v>44111</v>
      </c>
      <c r="EB275" s="419">
        <v>58.859825780000001</v>
      </c>
      <c r="EC275" s="419"/>
      <c r="ED275" s="418">
        <v>44110</v>
      </c>
      <c r="EE275" s="419">
        <v>67.713679330000005</v>
      </c>
      <c r="EF275" s="419"/>
      <c r="EG275" s="418">
        <v>44107</v>
      </c>
      <c r="EH275" s="419">
        <v>73.336676490000002</v>
      </c>
      <c r="EI275" s="419"/>
      <c r="EJ275" s="418">
        <v>44113</v>
      </c>
      <c r="EK275" s="419">
        <v>71.230345900000003</v>
      </c>
      <c r="EL275" s="419"/>
      <c r="EM275" s="418">
        <v>44109</v>
      </c>
      <c r="EN275" s="419">
        <v>64.334639499999994</v>
      </c>
      <c r="EO275" s="419"/>
      <c r="EP275" s="418">
        <v>44104</v>
      </c>
      <c r="EQ275" s="419">
        <v>61.865843820000002</v>
      </c>
      <c r="ER275" s="419"/>
      <c r="ES275" s="418">
        <v>44110</v>
      </c>
      <c r="ET275" s="419">
        <v>35.421717299999997</v>
      </c>
      <c r="EU275" s="9"/>
      <c r="EV275" s="9"/>
    </row>
    <row r="276" spans="2:152">
      <c r="B276" s="418">
        <v>44106</v>
      </c>
      <c r="C276" s="419">
        <v>60.94224311</v>
      </c>
      <c r="D276" s="419"/>
      <c r="E276" s="418">
        <v>44117</v>
      </c>
      <c r="F276" s="419">
        <v>55.191965150000001</v>
      </c>
      <c r="G276" s="419"/>
      <c r="H276" s="418">
        <v>44130</v>
      </c>
      <c r="I276" s="419">
        <v>63.624917259999997</v>
      </c>
      <c r="J276" s="419"/>
      <c r="K276" s="418">
        <v>44077</v>
      </c>
      <c r="L276" s="419">
        <v>66.291796009999999</v>
      </c>
      <c r="M276" s="419"/>
      <c r="N276" s="418">
        <v>44123</v>
      </c>
      <c r="O276" s="419">
        <v>71.348062179999999</v>
      </c>
      <c r="P276" s="419"/>
      <c r="Q276" s="418">
        <v>44108</v>
      </c>
      <c r="R276" s="419">
        <v>64.322402999999994</v>
      </c>
      <c r="S276" s="419"/>
      <c r="T276" s="418">
        <v>44131</v>
      </c>
      <c r="U276" s="419">
        <v>75.928437599999995</v>
      </c>
      <c r="V276" s="419"/>
      <c r="W276" s="418">
        <v>44082</v>
      </c>
      <c r="X276" s="419">
        <v>71.456453710000005</v>
      </c>
      <c r="Y276" s="419"/>
      <c r="Z276" s="418">
        <v>44079</v>
      </c>
      <c r="AA276" s="419">
        <v>66.514385680000004</v>
      </c>
      <c r="AB276" s="419"/>
      <c r="AC276" s="418">
        <v>44087</v>
      </c>
      <c r="AD276" s="419">
        <v>59.068046359999997</v>
      </c>
      <c r="AE276" s="419"/>
      <c r="AF276" s="418">
        <v>44081</v>
      </c>
      <c r="AG276" s="419">
        <v>71.826529039999997</v>
      </c>
      <c r="AH276" s="419"/>
      <c r="AI276" s="418">
        <v>44085</v>
      </c>
      <c r="AJ276" s="419">
        <v>44.901064159999997</v>
      </c>
      <c r="AK276" s="419"/>
      <c r="AL276" s="418">
        <v>44077</v>
      </c>
      <c r="AM276" s="419">
        <v>73.331284729999993</v>
      </c>
      <c r="AN276" s="419"/>
      <c r="AO276" s="418">
        <v>44082</v>
      </c>
      <c r="AP276" s="419">
        <v>63.173653979999997</v>
      </c>
      <c r="AQ276" s="419"/>
      <c r="AR276" s="418">
        <v>44086</v>
      </c>
      <c r="AS276" s="419">
        <v>49.765576920000001</v>
      </c>
      <c r="AT276" s="419"/>
      <c r="AU276" s="418">
        <v>44088</v>
      </c>
      <c r="AV276" s="419">
        <v>63.42728134</v>
      </c>
      <c r="AW276" s="419"/>
      <c r="AX276" s="418">
        <v>44086</v>
      </c>
      <c r="AY276" s="419">
        <v>56.908027109999999</v>
      </c>
      <c r="AZ276" s="419"/>
      <c r="BA276" s="418">
        <v>44085</v>
      </c>
      <c r="BB276" s="419">
        <v>59.731834020000001</v>
      </c>
      <c r="BC276" s="419"/>
      <c r="BD276" s="418">
        <v>44084</v>
      </c>
      <c r="BE276" s="419">
        <v>70.807778619999993</v>
      </c>
      <c r="BF276" s="419"/>
      <c r="BG276" s="418">
        <v>44083</v>
      </c>
      <c r="BH276" s="419">
        <v>72.821048410000003</v>
      </c>
      <c r="BI276" s="419"/>
      <c r="BJ276" s="418">
        <v>44078</v>
      </c>
      <c r="BK276" s="419">
        <v>58.95468443</v>
      </c>
      <c r="BL276" s="419"/>
      <c r="BM276" s="418">
        <v>44081</v>
      </c>
      <c r="BN276" s="419">
        <v>65.065214460000007</v>
      </c>
      <c r="BO276" s="419"/>
      <c r="BP276" s="418">
        <v>44087</v>
      </c>
      <c r="BQ276" s="419">
        <v>63.220247669999999</v>
      </c>
      <c r="BR276" s="419"/>
      <c r="BS276" s="418">
        <v>44082</v>
      </c>
      <c r="BT276" s="419">
        <v>52.187263889999997</v>
      </c>
      <c r="BU276" s="419"/>
      <c r="BV276" s="418">
        <v>44087</v>
      </c>
      <c r="BW276" s="419">
        <v>63.267709429999996</v>
      </c>
      <c r="BX276" s="419"/>
      <c r="BY276" s="418">
        <v>44109</v>
      </c>
      <c r="BZ276" s="419">
        <v>57.070786120000001</v>
      </c>
      <c r="CA276" s="419"/>
      <c r="CB276" s="418">
        <v>44114</v>
      </c>
      <c r="CC276" s="419">
        <v>63.583458129999997</v>
      </c>
      <c r="CD276" s="419"/>
      <c r="CE276" s="418">
        <v>44109</v>
      </c>
      <c r="CF276" s="419">
        <v>43.421727320000002</v>
      </c>
      <c r="CG276" s="419"/>
      <c r="CH276" s="418">
        <v>44111</v>
      </c>
      <c r="CI276" s="419">
        <v>52.783060759999998</v>
      </c>
      <c r="CJ276" s="419"/>
      <c r="CK276" s="418">
        <v>44108</v>
      </c>
      <c r="CL276" s="419">
        <v>67.219611990000004</v>
      </c>
      <c r="CM276" s="419"/>
      <c r="CN276" s="418">
        <v>44103</v>
      </c>
      <c r="CO276" s="419">
        <v>70.686536649999994</v>
      </c>
      <c r="CP276" s="419"/>
      <c r="CQ276" s="418">
        <v>44109</v>
      </c>
      <c r="CR276" s="419">
        <v>70.792303849999996</v>
      </c>
      <c r="CS276" s="419"/>
      <c r="CT276" s="418">
        <v>44110</v>
      </c>
      <c r="CU276" s="419">
        <v>69.626967039999997</v>
      </c>
      <c r="CV276" s="419"/>
      <c r="CW276" s="418">
        <v>44105</v>
      </c>
      <c r="CX276" s="419">
        <v>74.051593269999998</v>
      </c>
      <c r="CY276" s="419"/>
      <c r="CZ276" s="418">
        <v>44110</v>
      </c>
      <c r="DA276" s="419">
        <v>62.777909459999996</v>
      </c>
      <c r="DB276" s="419"/>
      <c r="DC276" s="418">
        <v>44111</v>
      </c>
      <c r="DD276" s="419">
        <v>53.01995634</v>
      </c>
      <c r="DE276" s="419"/>
      <c r="DF276" s="418">
        <v>44112</v>
      </c>
      <c r="DG276" s="419">
        <v>67.879817590000002</v>
      </c>
      <c r="DH276" s="419"/>
      <c r="DI276" s="418">
        <v>44107</v>
      </c>
      <c r="DJ276" s="419">
        <v>64.611336069999993</v>
      </c>
      <c r="DK276" s="419"/>
      <c r="DL276" s="418">
        <v>44109</v>
      </c>
      <c r="DM276" s="419">
        <v>74.955265209999993</v>
      </c>
      <c r="DN276" s="419"/>
      <c r="DO276" s="418">
        <v>44111</v>
      </c>
      <c r="DP276" s="419">
        <v>60.27814746</v>
      </c>
      <c r="DQ276" s="419"/>
      <c r="DR276" s="418">
        <v>44112</v>
      </c>
      <c r="DS276" s="419">
        <v>41.579647399999999</v>
      </c>
      <c r="DT276" s="419"/>
      <c r="DU276" s="418">
        <v>44114</v>
      </c>
      <c r="DV276" s="419">
        <v>56.80740144</v>
      </c>
      <c r="DW276" s="419"/>
      <c r="DX276" s="418">
        <v>44111</v>
      </c>
      <c r="DY276" s="419">
        <v>67.423434180000001</v>
      </c>
      <c r="DZ276" s="419"/>
      <c r="EA276" s="418">
        <v>44112</v>
      </c>
      <c r="EB276" s="419">
        <v>58.888191059999997</v>
      </c>
      <c r="EC276" s="419"/>
      <c r="ED276" s="418">
        <v>44111</v>
      </c>
      <c r="EE276" s="419">
        <v>67.824477299999998</v>
      </c>
      <c r="EF276" s="419"/>
      <c r="EG276" s="418">
        <v>44108</v>
      </c>
      <c r="EH276" s="419">
        <v>73.669070410000003</v>
      </c>
      <c r="EI276" s="419"/>
      <c r="EJ276" s="418">
        <v>44114</v>
      </c>
      <c r="EK276" s="419">
        <v>71.369471149999995</v>
      </c>
      <c r="EL276" s="419"/>
      <c r="EM276" s="418">
        <v>44110</v>
      </c>
      <c r="EN276" s="419">
        <v>64.609179139999995</v>
      </c>
      <c r="EO276" s="419"/>
      <c r="EP276" s="418">
        <v>44105</v>
      </c>
      <c r="EQ276" s="419">
        <v>62.05835965</v>
      </c>
      <c r="ER276" s="419"/>
      <c r="ES276" s="418">
        <v>44111</v>
      </c>
      <c r="ET276" s="419">
        <v>35.751001309999999</v>
      </c>
      <c r="EU276" s="9"/>
      <c r="EV276" s="9"/>
    </row>
    <row r="277" spans="2:152">
      <c r="B277" s="418">
        <v>44107</v>
      </c>
      <c r="C277" s="419">
        <v>60.803308850000001</v>
      </c>
      <c r="D277" s="419"/>
      <c r="E277" s="418">
        <v>44118</v>
      </c>
      <c r="F277" s="419">
        <v>55.822234829999999</v>
      </c>
      <c r="G277" s="419"/>
      <c r="H277" s="418">
        <v>44131</v>
      </c>
      <c r="I277" s="419">
        <v>63.769238199999997</v>
      </c>
      <c r="J277" s="419"/>
      <c r="K277" s="418">
        <v>44078</v>
      </c>
      <c r="L277" s="419">
        <v>65.701607539999998</v>
      </c>
      <c r="M277" s="419"/>
      <c r="N277" s="418">
        <v>44124</v>
      </c>
      <c r="O277" s="419">
        <v>71.348062179999999</v>
      </c>
      <c r="P277" s="419"/>
      <c r="Q277" s="418">
        <v>44109</v>
      </c>
      <c r="R277" s="419">
        <v>64.452992739999999</v>
      </c>
      <c r="S277" s="419"/>
      <c r="T277" s="418">
        <v>44132</v>
      </c>
      <c r="U277" s="419">
        <v>76.204166630000003</v>
      </c>
      <c r="V277" s="419"/>
      <c r="W277" s="418">
        <v>44082</v>
      </c>
      <c r="X277" s="419">
        <v>71.571310130000001</v>
      </c>
      <c r="Y277" s="419"/>
      <c r="Z277" s="418">
        <v>44080</v>
      </c>
      <c r="AA277" s="419">
        <v>66.660088990000006</v>
      </c>
      <c r="AB277" s="419"/>
      <c r="AC277" s="418">
        <v>44088</v>
      </c>
      <c r="AD277" s="419">
        <v>58.950328339999999</v>
      </c>
      <c r="AE277" s="419"/>
      <c r="AF277" s="418">
        <v>44082</v>
      </c>
      <c r="AG277" s="419">
        <v>72.09729806</v>
      </c>
      <c r="AH277" s="419"/>
      <c r="AI277" s="418">
        <v>44086</v>
      </c>
      <c r="AJ277" s="419">
        <v>45.248635700000001</v>
      </c>
      <c r="AK277" s="419"/>
      <c r="AL277" s="418">
        <v>44078</v>
      </c>
      <c r="AM277" s="419">
        <v>72.866623099999998</v>
      </c>
      <c r="AN277" s="419"/>
      <c r="AO277" s="418">
        <v>44083</v>
      </c>
      <c r="AP277" s="419">
        <v>62.55707451</v>
      </c>
      <c r="AQ277" s="419"/>
      <c r="AR277" s="418">
        <v>44087</v>
      </c>
      <c r="AS277" s="419">
        <v>49.804000000000002</v>
      </c>
      <c r="AT277" s="419"/>
      <c r="AU277" s="418">
        <v>44089</v>
      </c>
      <c r="AV277" s="419">
        <v>63.581240940000001</v>
      </c>
      <c r="AW277" s="419"/>
      <c r="AX277" s="418">
        <v>44086</v>
      </c>
      <c r="AY277" s="419">
        <v>57.216235849999997</v>
      </c>
      <c r="AZ277" s="419"/>
      <c r="BA277" s="418">
        <v>44086</v>
      </c>
      <c r="BB277" s="419">
        <v>59.847900410000001</v>
      </c>
      <c r="BC277" s="419"/>
      <c r="BD277" s="418">
        <v>44085</v>
      </c>
      <c r="BE277" s="419">
        <v>71.190944860000002</v>
      </c>
      <c r="BF277" s="419"/>
      <c r="BG277" s="418">
        <v>44084</v>
      </c>
      <c r="BH277" s="419">
        <v>72.820306180000003</v>
      </c>
      <c r="BI277" s="419"/>
      <c r="BJ277" s="418">
        <v>44079</v>
      </c>
      <c r="BK277" s="419">
        <v>59.069146160000003</v>
      </c>
      <c r="BL277" s="419"/>
      <c r="BM277" s="418">
        <v>44082</v>
      </c>
      <c r="BN277" s="419">
        <v>65.065214460000007</v>
      </c>
      <c r="BO277" s="419"/>
      <c r="BP277" s="418">
        <v>44088</v>
      </c>
      <c r="BQ277" s="419">
        <v>63.449709349999999</v>
      </c>
      <c r="BR277" s="419"/>
      <c r="BS277" s="418">
        <v>44083</v>
      </c>
      <c r="BT277" s="419">
        <v>52.611084689999998</v>
      </c>
      <c r="BU277" s="419"/>
      <c r="BV277" s="418">
        <v>44087</v>
      </c>
      <c r="BW277" s="419">
        <v>62.998280129999998</v>
      </c>
      <c r="BX277" s="419"/>
      <c r="BY277" s="418">
        <v>44110</v>
      </c>
      <c r="BZ277" s="419">
        <v>57.514639340000002</v>
      </c>
      <c r="CA277" s="419"/>
      <c r="CB277" s="418">
        <v>44115</v>
      </c>
      <c r="CC277" s="419">
        <v>63.581792700000001</v>
      </c>
      <c r="CD277" s="419"/>
      <c r="CE277" s="418">
        <v>44110</v>
      </c>
      <c r="CF277" s="419">
        <v>43.811842169999998</v>
      </c>
      <c r="CG277" s="419"/>
      <c r="CH277" s="418">
        <v>44113</v>
      </c>
      <c r="CI277" s="419">
        <v>52.921624399999999</v>
      </c>
      <c r="CJ277" s="419"/>
      <c r="CK277" s="418">
        <v>44109</v>
      </c>
      <c r="CL277" s="419">
        <v>67.300259510000004</v>
      </c>
      <c r="CM277" s="419"/>
      <c r="CN277" s="418">
        <v>44104</v>
      </c>
      <c r="CO277" s="419">
        <v>70.576275670000001</v>
      </c>
      <c r="CP277" s="419"/>
      <c r="CQ277" s="418">
        <v>44110</v>
      </c>
      <c r="CR277" s="419">
        <v>71.014749640000005</v>
      </c>
      <c r="CS277" s="419"/>
      <c r="CT277" s="418">
        <v>44111</v>
      </c>
      <c r="CU277" s="419">
        <v>69.40600422</v>
      </c>
      <c r="CV277" s="419"/>
      <c r="CW277" s="418">
        <v>44106</v>
      </c>
      <c r="CX277" s="419">
        <v>74.107142580000001</v>
      </c>
      <c r="CY277" s="419"/>
      <c r="CZ277" s="418">
        <v>44111</v>
      </c>
      <c r="DA277" s="419">
        <v>62.778602579999998</v>
      </c>
      <c r="DB277" s="419"/>
      <c r="DC277" s="418">
        <v>44112</v>
      </c>
      <c r="DD277" s="419">
        <v>53.019125119999998</v>
      </c>
      <c r="DE277" s="419"/>
      <c r="DF277" s="418">
        <v>44113</v>
      </c>
      <c r="DG277" s="419">
        <v>67.962955769999994</v>
      </c>
      <c r="DH277" s="419"/>
      <c r="DI277" s="418">
        <v>44108</v>
      </c>
      <c r="DJ277" s="419">
        <v>64.749833539999997</v>
      </c>
      <c r="DK277" s="419"/>
      <c r="DL277" s="418">
        <v>44110</v>
      </c>
      <c r="DM277" s="419">
        <v>74.955265209999993</v>
      </c>
      <c r="DN277" s="419"/>
      <c r="DO277" s="418">
        <v>44112</v>
      </c>
      <c r="DP277" s="419">
        <v>60.277315649999998</v>
      </c>
      <c r="DQ277" s="419"/>
      <c r="DR277" s="418">
        <v>44113</v>
      </c>
      <c r="DS277" s="419">
        <v>41.578814080000001</v>
      </c>
      <c r="DT277" s="419"/>
      <c r="DU277" s="418">
        <v>44115</v>
      </c>
      <c r="DV277" s="419">
        <v>56.809077670000001</v>
      </c>
      <c r="DW277" s="419"/>
      <c r="DX277" s="418">
        <v>44112</v>
      </c>
      <c r="DY277" s="419">
        <v>67.398476029999998</v>
      </c>
      <c r="DZ277" s="419"/>
      <c r="EA277" s="418">
        <v>44113</v>
      </c>
      <c r="EB277" s="419">
        <v>58.999181319999998</v>
      </c>
      <c r="EC277" s="419"/>
      <c r="ED277" s="418">
        <v>44112</v>
      </c>
      <c r="EE277" s="419">
        <v>67.990674260000006</v>
      </c>
      <c r="EF277" s="419"/>
      <c r="EG277" s="418">
        <v>44109</v>
      </c>
      <c r="EH277" s="419">
        <v>73.973764840000001</v>
      </c>
      <c r="EI277" s="419"/>
      <c r="EJ277" s="418">
        <v>44115</v>
      </c>
      <c r="EK277" s="419">
        <v>71.453223859999994</v>
      </c>
      <c r="EL277" s="419"/>
      <c r="EM277" s="418">
        <v>44111</v>
      </c>
      <c r="EN277" s="419">
        <v>64.833802489999997</v>
      </c>
      <c r="EO277" s="419"/>
      <c r="EP277" s="418">
        <v>44106</v>
      </c>
      <c r="EQ277" s="419">
        <v>62.112773490000002</v>
      </c>
      <c r="ER277" s="419"/>
      <c r="ES277" s="418">
        <v>44112</v>
      </c>
      <c r="ET277" s="419">
        <v>36.135394820000002</v>
      </c>
      <c r="EU277" s="9"/>
      <c r="EV277" s="9"/>
    </row>
    <row r="278" spans="2:152">
      <c r="B278" s="418">
        <v>44108</v>
      </c>
      <c r="C278" s="419">
        <v>60.708833550000001</v>
      </c>
      <c r="D278" s="419"/>
      <c r="E278" s="418">
        <v>44119</v>
      </c>
      <c r="F278" s="419">
        <v>56.434997029999998</v>
      </c>
      <c r="G278" s="419"/>
      <c r="H278" s="418">
        <v>44132</v>
      </c>
      <c r="I278" s="419">
        <v>63.731589249999999</v>
      </c>
      <c r="J278" s="419"/>
      <c r="K278" s="418">
        <v>44079</v>
      </c>
      <c r="L278" s="419">
        <v>65.313192900000004</v>
      </c>
      <c r="M278" s="419"/>
      <c r="N278" s="418">
        <v>44125</v>
      </c>
      <c r="O278" s="419">
        <v>71.348062179999999</v>
      </c>
      <c r="P278" s="419"/>
      <c r="Q278" s="418">
        <v>44110</v>
      </c>
      <c r="R278" s="419">
        <v>64.627112389999994</v>
      </c>
      <c r="S278" s="419"/>
      <c r="T278" s="418">
        <v>44133</v>
      </c>
      <c r="U278" s="419">
        <v>76.356857309999995</v>
      </c>
      <c r="V278" s="419"/>
      <c r="W278" s="418">
        <v>44083</v>
      </c>
      <c r="X278" s="419">
        <v>71.763330499999995</v>
      </c>
      <c r="Y278" s="419"/>
      <c r="Z278" s="418">
        <v>44080</v>
      </c>
      <c r="AA278" s="419">
        <v>66.805792299999993</v>
      </c>
      <c r="AB278" s="419"/>
      <c r="AC278" s="418">
        <v>44089</v>
      </c>
      <c r="AD278" s="419">
        <v>58.871139239999998</v>
      </c>
      <c r="AE278" s="419"/>
      <c r="AF278" s="418">
        <v>44082</v>
      </c>
      <c r="AG278" s="419">
        <v>72.406596010000001</v>
      </c>
      <c r="AH278" s="419"/>
      <c r="AI278" s="418">
        <v>44087</v>
      </c>
      <c r="AJ278" s="419">
        <v>45.48035007</v>
      </c>
      <c r="AK278" s="419"/>
      <c r="AL278" s="418">
        <v>44079</v>
      </c>
      <c r="AM278" s="419">
        <v>72.326318869999994</v>
      </c>
      <c r="AN278" s="419"/>
      <c r="AO278" s="418">
        <v>44084</v>
      </c>
      <c r="AP278" s="419">
        <v>61.940495030000001</v>
      </c>
      <c r="AQ278" s="419"/>
      <c r="AR278" s="418">
        <v>44088</v>
      </c>
      <c r="AS278" s="419">
        <v>49.880846150000004</v>
      </c>
      <c r="AT278" s="419"/>
      <c r="AU278" s="418">
        <v>44090</v>
      </c>
      <c r="AV278" s="419">
        <v>63.773690430000002</v>
      </c>
      <c r="AW278" s="419"/>
      <c r="AX278" s="418">
        <v>44087</v>
      </c>
      <c r="AY278" s="419">
        <v>57.524444590000002</v>
      </c>
      <c r="AZ278" s="419"/>
      <c r="BA278" s="418">
        <v>44087</v>
      </c>
      <c r="BB278" s="419">
        <v>59.847900410000001</v>
      </c>
      <c r="BC278" s="419"/>
      <c r="BD278" s="418">
        <v>44086</v>
      </c>
      <c r="BE278" s="419">
        <v>71.535688010000001</v>
      </c>
      <c r="BF278" s="419"/>
      <c r="BG278" s="418">
        <v>44085</v>
      </c>
      <c r="BH278" s="419">
        <v>72.819563950000003</v>
      </c>
      <c r="BI278" s="419"/>
      <c r="BJ278" s="418">
        <v>44080</v>
      </c>
      <c r="BK278" s="419">
        <v>59.183607889999998</v>
      </c>
      <c r="BL278" s="419"/>
      <c r="BM278" s="418">
        <v>44083</v>
      </c>
      <c r="BN278" s="419">
        <v>65.065214460000007</v>
      </c>
      <c r="BO278" s="419"/>
      <c r="BP278" s="418">
        <v>44089</v>
      </c>
      <c r="BQ278" s="419">
        <v>63.640681129999997</v>
      </c>
      <c r="BR278" s="419"/>
      <c r="BS278" s="418">
        <v>44084</v>
      </c>
      <c r="BT278" s="419">
        <v>52.996543889999998</v>
      </c>
      <c r="BU278" s="419"/>
      <c r="BV278" s="418">
        <v>44088</v>
      </c>
      <c r="BW278" s="419">
        <v>62.690360939999998</v>
      </c>
      <c r="BX278" s="419"/>
      <c r="BY278" s="418">
        <v>44111</v>
      </c>
      <c r="BZ278" s="419">
        <v>57.87527008</v>
      </c>
      <c r="CA278" s="419"/>
      <c r="CB278" s="418">
        <v>44116</v>
      </c>
      <c r="CC278" s="419">
        <v>63.607840000000003</v>
      </c>
      <c r="CD278" s="419"/>
      <c r="CE278" s="418">
        <v>44111</v>
      </c>
      <c r="CF278" s="419">
        <v>44.229762690000001</v>
      </c>
      <c r="CG278" s="419"/>
      <c r="CH278" s="418">
        <v>44114</v>
      </c>
      <c r="CI278" s="419">
        <v>52.921624399999999</v>
      </c>
      <c r="CJ278" s="419"/>
      <c r="CK278" s="418">
        <v>44110</v>
      </c>
      <c r="CL278" s="419">
        <v>67.464045220000003</v>
      </c>
      <c r="CM278" s="419"/>
      <c r="CN278" s="418">
        <v>44105</v>
      </c>
      <c r="CO278" s="419">
        <v>70.466014689999994</v>
      </c>
      <c r="CP278" s="419"/>
      <c r="CQ278" s="418">
        <v>44111</v>
      </c>
      <c r="CR278" s="419">
        <v>71.014749640000005</v>
      </c>
      <c r="CS278" s="419"/>
      <c r="CT278" s="418">
        <v>44112</v>
      </c>
      <c r="CU278" s="419">
        <v>69.240282109999995</v>
      </c>
      <c r="CV278" s="419"/>
      <c r="CW278" s="418">
        <v>44107</v>
      </c>
      <c r="CX278" s="419">
        <v>74.023818610000006</v>
      </c>
      <c r="CY278" s="419"/>
      <c r="CZ278" s="418">
        <v>44112</v>
      </c>
      <c r="DA278" s="419">
        <v>62.862387460000001</v>
      </c>
      <c r="DB278" s="419"/>
      <c r="DC278" s="418">
        <v>44113</v>
      </c>
      <c r="DD278" s="419">
        <v>53.018293909999997</v>
      </c>
      <c r="DE278" s="419"/>
      <c r="DF278" s="418">
        <v>44114</v>
      </c>
      <c r="DG278" s="419">
        <v>68.073806680000004</v>
      </c>
      <c r="DH278" s="419"/>
      <c r="DI278" s="418">
        <v>44109</v>
      </c>
      <c r="DJ278" s="419">
        <v>64.888330999999994</v>
      </c>
      <c r="DK278" s="419"/>
      <c r="DL278" s="418">
        <v>44111</v>
      </c>
      <c r="DM278" s="419">
        <v>74.955265209999993</v>
      </c>
      <c r="DN278" s="419"/>
      <c r="DO278" s="418">
        <v>44113</v>
      </c>
      <c r="DP278" s="419">
        <v>60.276483829999997</v>
      </c>
      <c r="DQ278" s="419"/>
      <c r="DR278" s="418">
        <v>44114</v>
      </c>
      <c r="DS278" s="419">
        <v>41.661079379999997</v>
      </c>
      <c r="DT278" s="419"/>
      <c r="DU278" s="418">
        <v>44116</v>
      </c>
      <c r="DV278" s="419">
        <v>56.977908200000002</v>
      </c>
      <c r="DW278" s="419"/>
      <c r="DX278" s="418">
        <v>44113</v>
      </c>
      <c r="DY278" s="419">
        <v>67.498308629999997</v>
      </c>
      <c r="DZ278" s="419"/>
      <c r="EA278" s="418">
        <v>44114</v>
      </c>
      <c r="EB278" s="419">
        <v>59.000004930000003</v>
      </c>
      <c r="EC278" s="419"/>
      <c r="ED278" s="418">
        <v>44113</v>
      </c>
      <c r="EE278" s="419">
        <v>68.156871229999993</v>
      </c>
      <c r="EF278" s="419"/>
      <c r="EG278" s="418">
        <v>44110</v>
      </c>
      <c r="EH278" s="419">
        <v>74.223060279999999</v>
      </c>
      <c r="EI278" s="419"/>
      <c r="EJ278" s="418">
        <v>44116</v>
      </c>
      <c r="EK278" s="419">
        <v>71.703094190000002</v>
      </c>
      <c r="EL278" s="419"/>
      <c r="EM278" s="418">
        <v>44112</v>
      </c>
      <c r="EN278" s="419">
        <v>65.033467680000001</v>
      </c>
      <c r="EO278" s="419"/>
      <c r="EP278" s="418">
        <v>44107</v>
      </c>
      <c r="EQ278" s="419">
        <v>62.194807730000001</v>
      </c>
      <c r="ER278" s="419"/>
      <c r="ES278" s="418">
        <v>44113</v>
      </c>
      <c r="ET278" s="419">
        <v>36.464678829999997</v>
      </c>
      <c r="EU278" s="9"/>
      <c r="EV278" s="9"/>
    </row>
    <row r="279" spans="2:152">
      <c r="B279" s="418">
        <v>44109</v>
      </c>
      <c r="C279" s="419">
        <v>60.66993196</v>
      </c>
      <c r="D279" s="419"/>
      <c r="E279" s="418">
        <v>44120</v>
      </c>
      <c r="F279" s="419">
        <v>56.907699289999996</v>
      </c>
      <c r="G279" s="419"/>
      <c r="H279" s="418">
        <v>44133</v>
      </c>
      <c r="I279" s="419">
        <v>63.574718670000003</v>
      </c>
      <c r="J279" s="419"/>
      <c r="K279" s="418">
        <v>44080</v>
      </c>
      <c r="L279" s="419">
        <v>65.141685140000007</v>
      </c>
      <c r="M279" s="419"/>
      <c r="N279" s="418">
        <v>44126</v>
      </c>
      <c r="O279" s="419">
        <v>71.348062179999999</v>
      </c>
      <c r="P279" s="419"/>
      <c r="Q279" s="418">
        <v>44111</v>
      </c>
      <c r="R279" s="419">
        <v>64.84476196</v>
      </c>
      <c r="S279" s="419"/>
      <c r="T279" s="418">
        <v>44134</v>
      </c>
      <c r="U279" s="419">
        <v>76.509547999999995</v>
      </c>
      <c r="V279" s="419"/>
      <c r="W279" s="418">
        <v>44084</v>
      </c>
      <c r="X279" s="419">
        <v>71.839604949999995</v>
      </c>
      <c r="Y279" s="419"/>
      <c r="Z279" s="418">
        <v>44081</v>
      </c>
      <c r="AA279" s="419">
        <v>66.951495600000001</v>
      </c>
      <c r="AB279" s="419"/>
      <c r="AC279" s="418">
        <v>44090</v>
      </c>
      <c r="AD279" s="419">
        <v>58.86900799</v>
      </c>
      <c r="AE279" s="419"/>
      <c r="AF279" s="418">
        <v>44083</v>
      </c>
      <c r="AG279" s="419">
        <v>72.715893960000002</v>
      </c>
      <c r="AH279" s="419"/>
      <c r="AI279" s="418">
        <v>44088</v>
      </c>
      <c r="AJ279" s="419">
        <v>45.673445370000003</v>
      </c>
      <c r="AK279" s="419"/>
      <c r="AL279" s="418">
        <v>44080</v>
      </c>
      <c r="AM279" s="419">
        <v>71.786014649999998</v>
      </c>
      <c r="AN279" s="419"/>
      <c r="AO279" s="418">
        <v>44084</v>
      </c>
      <c r="AP279" s="419">
        <v>61.439385250000001</v>
      </c>
      <c r="AQ279" s="419"/>
      <c r="AR279" s="418">
        <v>44089</v>
      </c>
      <c r="AS279" s="419">
        <v>49.957692309999999</v>
      </c>
      <c r="AT279" s="419"/>
      <c r="AU279" s="418">
        <v>44091</v>
      </c>
      <c r="AV279" s="419">
        <v>63.966139929999997</v>
      </c>
      <c r="AW279" s="419"/>
      <c r="AX279" s="418">
        <v>44088</v>
      </c>
      <c r="AY279" s="419">
        <v>57.794034349999997</v>
      </c>
      <c r="AZ279" s="419"/>
      <c r="BA279" s="418">
        <v>44088</v>
      </c>
      <c r="BB279" s="419">
        <v>59.847900410000001</v>
      </c>
      <c r="BC279" s="419"/>
      <c r="BD279" s="418">
        <v>44087</v>
      </c>
      <c r="BE279" s="419">
        <v>71.880431169999994</v>
      </c>
      <c r="BF279" s="419"/>
      <c r="BG279" s="418">
        <v>44086</v>
      </c>
      <c r="BH279" s="419">
        <v>72.818821720000003</v>
      </c>
      <c r="BI279" s="419"/>
      <c r="BJ279" s="418">
        <v>44081</v>
      </c>
      <c r="BK279" s="419">
        <v>59.298069609999999</v>
      </c>
      <c r="BL279" s="419"/>
      <c r="BM279" s="418">
        <v>44083</v>
      </c>
      <c r="BN279" s="419">
        <v>64.988183129999996</v>
      </c>
      <c r="BO279" s="419"/>
      <c r="BP279" s="418">
        <v>44090</v>
      </c>
      <c r="BQ279" s="419">
        <v>63.75467312</v>
      </c>
      <c r="BR279" s="419"/>
      <c r="BS279" s="418">
        <v>44085</v>
      </c>
      <c r="BT279" s="419">
        <v>53.343641490000003</v>
      </c>
      <c r="BU279" s="419"/>
      <c r="BV279" s="418">
        <v>44089</v>
      </c>
      <c r="BW279" s="419">
        <v>62.420931639999999</v>
      </c>
      <c r="BX279" s="419"/>
      <c r="BY279" s="418">
        <v>44112</v>
      </c>
      <c r="BZ279" s="419">
        <v>58.235900829999999</v>
      </c>
      <c r="CA279" s="419"/>
      <c r="CB279" s="418">
        <v>44117</v>
      </c>
      <c r="CC279" s="419">
        <v>63.744738210000001</v>
      </c>
      <c r="CD279" s="419"/>
      <c r="CE279" s="418">
        <v>44112</v>
      </c>
      <c r="CF279" s="419">
        <v>44.592071879999999</v>
      </c>
      <c r="CG279" s="419"/>
      <c r="CH279" s="418">
        <v>44115</v>
      </c>
      <c r="CI279" s="419">
        <v>52.977049860000001</v>
      </c>
      <c r="CJ279" s="419"/>
      <c r="CK279" s="418">
        <v>44111</v>
      </c>
      <c r="CL279" s="419">
        <v>67.683256380000003</v>
      </c>
      <c r="CM279" s="419"/>
      <c r="CN279" s="418">
        <v>44106</v>
      </c>
      <c r="CO279" s="419">
        <v>70.43895904</v>
      </c>
      <c r="CP279" s="419"/>
      <c r="CQ279" s="418">
        <v>44112</v>
      </c>
      <c r="CR279" s="419">
        <v>71.153778259999996</v>
      </c>
      <c r="CS279" s="419"/>
      <c r="CT279" s="418">
        <v>44113</v>
      </c>
      <c r="CU279" s="419">
        <v>69.019319300000006</v>
      </c>
      <c r="CV279" s="419"/>
      <c r="CW279" s="418">
        <v>44108</v>
      </c>
      <c r="CX279" s="419">
        <v>74.134917229999999</v>
      </c>
      <c r="CY279" s="419"/>
      <c r="CZ279" s="418">
        <v>44113</v>
      </c>
      <c r="DA279" s="419">
        <v>63.05696133</v>
      </c>
      <c r="DB279" s="419"/>
      <c r="DC279" s="418">
        <v>44115</v>
      </c>
      <c r="DD279" s="419">
        <v>52.795761319999997</v>
      </c>
      <c r="DE279" s="419"/>
      <c r="DF279" s="418">
        <v>44115</v>
      </c>
      <c r="DG279" s="419">
        <v>68.046093959999993</v>
      </c>
      <c r="DH279" s="419"/>
      <c r="DI279" s="418">
        <v>44110</v>
      </c>
      <c r="DJ279" s="419">
        <v>64.832932020000001</v>
      </c>
      <c r="DK279" s="419"/>
      <c r="DL279" s="418">
        <v>44112</v>
      </c>
      <c r="DM279" s="419">
        <v>74.955265209999993</v>
      </c>
      <c r="DN279" s="419"/>
      <c r="DO279" s="418">
        <v>44114</v>
      </c>
      <c r="DP279" s="419">
        <v>60.275652010000002</v>
      </c>
      <c r="DQ279" s="419"/>
      <c r="DR279" s="418">
        <v>44115</v>
      </c>
      <c r="DS279" s="419">
        <v>41.715645139999999</v>
      </c>
      <c r="DT279" s="419"/>
      <c r="DU279" s="418">
        <v>44117</v>
      </c>
      <c r="DV279" s="419">
        <v>57.091020630000003</v>
      </c>
      <c r="DW279" s="419"/>
      <c r="DX279" s="418">
        <v>44114</v>
      </c>
      <c r="DY279" s="419">
        <v>67.398476029999998</v>
      </c>
      <c r="DZ279" s="419"/>
      <c r="EA279" s="418">
        <v>44115</v>
      </c>
      <c r="EB279" s="419">
        <v>59.110995189999997</v>
      </c>
      <c r="EC279" s="419"/>
      <c r="ED279" s="418">
        <v>44114</v>
      </c>
      <c r="EE279" s="419">
        <v>68.295368690000004</v>
      </c>
      <c r="EF279" s="419"/>
      <c r="EG279" s="418">
        <v>44111</v>
      </c>
      <c r="EH279" s="419">
        <v>74.416956740000003</v>
      </c>
      <c r="EI279" s="419"/>
      <c r="EJ279" s="418">
        <v>44117</v>
      </c>
      <c r="EK279" s="419">
        <v>71.731474360000007</v>
      </c>
      <c r="EL279" s="419"/>
      <c r="EM279" s="418">
        <v>44113</v>
      </c>
      <c r="EN279" s="419">
        <v>65.158258430000004</v>
      </c>
      <c r="EO279" s="419"/>
      <c r="EP279" s="418">
        <v>44108</v>
      </c>
      <c r="EQ279" s="419">
        <v>62.38732357</v>
      </c>
      <c r="ER279" s="419"/>
      <c r="ES279" s="418">
        <v>44114</v>
      </c>
      <c r="ET279" s="419">
        <v>36.738853349999999</v>
      </c>
      <c r="EU279" s="9"/>
      <c r="EV279" s="9"/>
    </row>
    <row r="280" spans="2:152">
      <c r="B280" s="418">
        <v>44110</v>
      </c>
      <c r="C280" s="419">
        <v>60.636587740000003</v>
      </c>
      <c r="D280" s="419"/>
      <c r="E280" s="418">
        <v>44121</v>
      </c>
      <c r="F280" s="419">
        <v>57.35705823</v>
      </c>
      <c r="G280" s="419"/>
      <c r="H280" s="418">
        <v>44134</v>
      </c>
      <c r="I280" s="419">
        <v>63.367649489999998</v>
      </c>
      <c r="J280" s="419"/>
      <c r="K280" s="418">
        <v>44081</v>
      </c>
      <c r="L280" s="419">
        <v>65.146729489999998</v>
      </c>
      <c r="M280" s="419"/>
      <c r="N280" s="418">
        <v>44127</v>
      </c>
      <c r="O280" s="419">
        <v>71.348062179999999</v>
      </c>
      <c r="P280" s="419"/>
      <c r="Q280" s="418">
        <v>44112</v>
      </c>
      <c r="R280" s="419">
        <v>64.975351700000004</v>
      </c>
      <c r="S280" s="419"/>
      <c r="T280" s="418">
        <v>44135</v>
      </c>
      <c r="U280" s="419">
        <v>76.53920033</v>
      </c>
      <c r="V280" s="419"/>
      <c r="W280" s="418">
        <v>44085</v>
      </c>
      <c r="X280" s="419">
        <v>71.99304334</v>
      </c>
      <c r="Y280" s="419"/>
      <c r="Z280" s="418">
        <v>44082</v>
      </c>
      <c r="AA280" s="419">
        <v>66.951495600000001</v>
      </c>
      <c r="AB280" s="419"/>
      <c r="AC280" s="418">
        <v>44091</v>
      </c>
      <c r="AD280" s="419">
        <v>58.828347819999998</v>
      </c>
      <c r="AE280" s="419"/>
      <c r="AF280" s="418">
        <v>44084</v>
      </c>
      <c r="AG280" s="419">
        <v>73.063720840000002</v>
      </c>
      <c r="AH280" s="419"/>
      <c r="AI280" s="418">
        <v>44088</v>
      </c>
      <c r="AJ280" s="419">
        <v>46.02101691</v>
      </c>
      <c r="AK280" s="419"/>
      <c r="AL280" s="418">
        <v>44081</v>
      </c>
      <c r="AM280" s="419">
        <v>71.164664790000003</v>
      </c>
      <c r="AN280" s="419"/>
      <c r="AO280" s="418">
        <v>44085</v>
      </c>
      <c r="AP280" s="419">
        <v>61.015255279999998</v>
      </c>
      <c r="AQ280" s="419"/>
      <c r="AR280" s="418">
        <v>44089</v>
      </c>
      <c r="AS280" s="419">
        <v>49.957692309999999</v>
      </c>
      <c r="AT280" s="419"/>
      <c r="AU280" s="418">
        <v>44092</v>
      </c>
      <c r="AV280" s="419">
        <v>64.081609630000003</v>
      </c>
      <c r="AW280" s="419"/>
      <c r="AX280" s="418">
        <v>44089</v>
      </c>
      <c r="AY280" s="419">
        <v>58.025005120000003</v>
      </c>
      <c r="AZ280" s="419"/>
      <c r="BA280" s="418">
        <v>44089</v>
      </c>
      <c r="BB280" s="419">
        <v>59.847900410000001</v>
      </c>
      <c r="BC280" s="419"/>
      <c r="BD280" s="418">
        <v>44088</v>
      </c>
      <c r="BE280" s="419">
        <v>72.18675125</v>
      </c>
      <c r="BF280" s="419"/>
      <c r="BG280" s="418">
        <v>44087</v>
      </c>
      <c r="BH280" s="419">
        <v>72.818079490000002</v>
      </c>
      <c r="BI280" s="419"/>
      <c r="BJ280" s="418">
        <v>44082</v>
      </c>
      <c r="BK280" s="419">
        <v>59.527879509999998</v>
      </c>
      <c r="BL280" s="419"/>
      <c r="BM280" s="418">
        <v>44084</v>
      </c>
      <c r="BN280" s="419">
        <v>64.911151810000007</v>
      </c>
      <c r="BO280" s="419"/>
      <c r="BP280" s="418">
        <v>44090</v>
      </c>
      <c r="BQ280" s="419">
        <v>63.907155000000003</v>
      </c>
      <c r="BR280" s="419"/>
      <c r="BS280" s="418">
        <v>44086</v>
      </c>
      <c r="BT280" s="419">
        <v>53.652377489999999</v>
      </c>
      <c r="BU280" s="419"/>
      <c r="BV280" s="418">
        <v>44090</v>
      </c>
      <c r="BW280" s="419">
        <v>62.113012439999999</v>
      </c>
      <c r="BX280" s="419"/>
      <c r="BY280" s="418">
        <v>44113</v>
      </c>
      <c r="BZ280" s="419">
        <v>58.457827440000003</v>
      </c>
      <c r="CA280" s="419"/>
      <c r="CB280" s="418">
        <v>44118</v>
      </c>
      <c r="CC280" s="419">
        <v>63.853923700000003</v>
      </c>
      <c r="CD280" s="419"/>
      <c r="CE280" s="418">
        <v>44113</v>
      </c>
      <c r="CF280" s="419">
        <v>45.149020729999997</v>
      </c>
      <c r="CG280" s="419"/>
      <c r="CH280" s="418">
        <v>44116</v>
      </c>
      <c r="CI280" s="419">
        <v>53.226464409999998</v>
      </c>
      <c r="CJ280" s="419"/>
      <c r="CK280" s="418">
        <v>44112</v>
      </c>
      <c r="CL280" s="419">
        <v>67.902467549999997</v>
      </c>
      <c r="CM280" s="419"/>
      <c r="CN280" s="418">
        <v>44107</v>
      </c>
      <c r="CO280" s="419">
        <v>70.439638489999993</v>
      </c>
      <c r="CP280" s="419"/>
      <c r="CQ280" s="418">
        <v>44113</v>
      </c>
      <c r="CR280" s="419">
        <v>71.153778259999996</v>
      </c>
      <c r="CS280" s="419"/>
      <c r="CT280" s="418">
        <v>44114</v>
      </c>
      <c r="CU280" s="419">
        <v>68.853597179999994</v>
      </c>
      <c r="CV280" s="419"/>
      <c r="CW280" s="418">
        <v>44109</v>
      </c>
      <c r="CX280" s="419">
        <v>74.24601586</v>
      </c>
      <c r="CY280" s="419"/>
      <c r="CZ280" s="418">
        <v>44114</v>
      </c>
      <c r="DA280" s="419">
        <v>63.057654460000002</v>
      </c>
      <c r="DB280" s="419"/>
      <c r="DC280" s="418">
        <v>44116</v>
      </c>
      <c r="DD280" s="419">
        <v>52.739504760000003</v>
      </c>
      <c r="DE280" s="419"/>
      <c r="DF280" s="418">
        <v>44116</v>
      </c>
      <c r="DG280" s="419">
        <v>67.935243040000003</v>
      </c>
      <c r="DH280" s="419"/>
      <c r="DI280" s="418">
        <v>44111</v>
      </c>
      <c r="DJ280" s="419">
        <v>64.832932020000001</v>
      </c>
      <c r="DK280" s="419"/>
      <c r="DL280" s="418">
        <v>44113</v>
      </c>
      <c r="DM280" s="419">
        <v>74.955265209999993</v>
      </c>
      <c r="DN280" s="419"/>
      <c r="DO280" s="418">
        <v>44115</v>
      </c>
      <c r="DP280" s="419">
        <v>60.21942121</v>
      </c>
      <c r="DQ280" s="419"/>
      <c r="DR280" s="418">
        <v>44116</v>
      </c>
      <c r="DS280" s="419">
        <v>41.714811820000001</v>
      </c>
      <c r="DT280" s="419"/>
      <c r="DU280" s="418">
        <v>44118</v>
      </c>
      <c r="DV280" s="419">
        <v>57.092696859999997</v>
      </c>
      <c r="DW280" s="419"/>
      <c r="DX280" s="418">
        <v>44115</v>
      </c>
      <c r="DY280" s="419">
        <v>67.373517879999994</v>
      </c>
      <c r="DZ280" s="419"/>
      <c r="EA280" s="418">
        <v>44116</v>
      </c>
      <c r="EB280" s="419">
        <v>59.27706878</v>
      </c>
      <c r="EC280" s="419"/>
      <c r="ED280" s="418">
        <v>44115</v>
      </c>
      <c r="EE280" s="419">
        <v>68.350767680000004</v>
      </c>
      <c r="EF280" s="419"/>
      <c r="EG280" s="418">
        <v>44112</v>
      </c>
      <c r="EH280" s="419">
        <v>74.583153699999997</v>
      </c>
      <c r="EI280" s="419"/>
      <c r="EJ280" s="418">
        <v>44118</v>
      </c>
      <c r="EK280" s="419">
        <v>71.732168250000001</v>
      </c>
      <c r="EL280" s="419"/>
      <c r="EM280" s="418">
        <v>44114</v>
      </c>
      <c r="EN280" s="419">
        <v>65.183216580000007</v>
      </c>
      <c r="EO280" s="419"/>
      <c r="EP280" s="418">
        <v>44109</v>
      </c>
      <c r="EQ280" s="419">
        <v>62.635080209999998</v>
      </c>
      <c r="ER280" s="419"/>
      <c r="ES280" s="418">
        <v>44115</v>
      </c>
      <c r="ET280" s="419">
        <v>36.985473130000003</v>
      </c>
      <c r="EU280" s="9"/>
      <c r="EV280" s="9"/>
    </row>
    <row r="281" spans="2:152">
      <c r="B281" s="418">
        <v>44111</v>
      </c>
      <c r="C281" s="419">
        <v>60.547669810000002</v>
      </c>
      <c r="D281" s="419"/>
      <c r="E281" s="418">
        <v>44122</v>
      </c>
      <c r="F281" s="419">
        <v>57.736387200000003</v>
      </c>
      <c r="G281" s="419"/>
      <c r="H281" s="418">
        <v>44135</v>
      </c>
      <c r="I281" s="419">
        <v>63.097832080000003</v>
      </c>
      <c r="J281" s="419"/>
      <c r="K281" s="418">
        <v>44082</v>
      </c>
      <c r="L281" s="419">
        <v>65.282926829999994</v>
      </c>
      <c r="M281" s="419"/>
      <c r="N281" s="418">
        <v>44128</v>
      </c>
      <c r="O281" s="419">
        <v>71.348062179999999</v>
      </c>
      <c r="P281" s="419"/>
      <c r="Q281" s="418">
        <v>44113</v>
      </c>
      <c r="R281" s="419">
        <v>65.018881609999994</v>
      </c>
      <c r="S281" s="419"/>
      <c r="T281" s="418">
        <v>44136</v>
      </c>
      <c r="U281" s="419">
        <v>76.814929359999994</v>
      </c>
      <c r="V281" s="419"/>
      <c r="W281" s="418">
        <v>44086</v>
      </c>
      <c r="X281" s="419">
        <v>72.069317789999999</v>
      </c>
      <c r="Y281" s="419"/>
      <c r="Z281" s="418">
        <v>44083</v>
      </c>
      <c r="AA281" s="419">
        <v>66.951495600000001</v>
      </c>
      <c r="AB281" s="419"/>
      <c r="AC281" s="418">
        <v>44092</v>
      </c>
      <c r="AD281" s="419">
        <v>58.7106298</v>
      </c>
      <c r="AE281" s="419"/>
      <c r="AF281" s="418">
        <v>44085</v>
      </c>
      <c r="AG281" s="419">
        <v>73.373018790000003</v>
      </c>
      <c r="AH281" s="419"/>
      <c r="AI281" s="418">
        <v>44089</v>
      </c>
      <c r="AJ281" s="419">
        <v>46.175493150000001</v>
      </c>
      <c r="AK281" s="419"/>
      <c r="AL281" s="418">
        <v>44082</v>
      </c>
      <c r="AM281" s="419">
        <v>70.60815144</v>
      </c>
      <c r="AN281" s="419"/>
      <c r="AO281" s="418">
        <v>44086</v>
      </c>
      <c r="AP281" s="419">
        <v>60.591125300000002</v>
      </c>
      <c r="AQ281" s="419"/>
      <c r="AR281" s="418">
        <v>44090</v>
      </c>
      <c r="AS281" s="419">
        <v>49.957692309999999</v>
      </c>
      <c r="AT281" s="419"/>
      <c r="AU281" s="418">
        <v>44093</v>
      </c>
      <c r="AV281" s="419">
        <v>64.274059129999998</v>
      </c>
      <c r="AW281" s="419"/>
      <c r="AX281" s="418">
        <v>44090</v>
      </c>
      <c r="AY281" s="419">
        <v>58.178737929999997</v>
      </c>
      <c r="AZ281" s="419"/>
      <c r="BA281" s="418">
        <v>44090</v>
      </c>
      <c r="BB281" s="419">
        <v>59.847900410000001</v>
      </c>
      <c r="BC281" s="419"/>
      <c r="BD281" s="418">
        <v>44088</v>
      </c>
      <c r="BE281" s="419">
        <v>72.454648250000005</v>
      </c>
      <c r="BF281" s="419"/>
      <c r="BG281" s="418">
        <v>44087</v>
      </c>
      <c r="BH281" s="419">
        <v>72.817337260000002</v>
      </c>
      <c r="BI281" s="419"/>
      <c r="BJ281" s="418">
        <v>44083</v>
      </c>
      <c r="BK281" s="419">
        <v>59.796138790000001</v>
      </c>
      <c r="BL281" s="419"/>
      <c r="BM281" s="418">
        <v>44085</v>
      </c>
      <c r="BN281" s="419">
        <v>64.834120479999996</v>
      </c>
      <c r="BO281" s="419"/>
      <c r="BP281" s="418">
        <v>44091</v>
      </c>
      <c r="BQ281" s="419">
        <v>64.098126780000001</v>
      </c>
      <c r="BR281" s="419"/>
      <c r="BS281" s="418">
        <v>44086</v>
      </c>
      <c r="BT281" s="419">
        <v>53.884390289999999</v>
      </c>
      <c r="BU281" s="419"/>
      <c r="BV281" s="418">
        <v>44091</v>
      </c>
      <c r="BW281" s="419">
        <v>61.805093239999998</v>
      </c>
      <c r="BX281" s="419"/>
      <c r="BY281" s="418">
        <v>44114</v>
      </c>
      <c r="BZ281" s="419">
        <v>58.735235699999997</v>
      </c>
      <c r="CA281" s="419"/>
      <c r="CB281" s="418">
        <v>44119</v>
      </c>
      <c r="CC281" s="419">
        <v>64.101672820000005</v>
      </c>
      <c r="CD281" s="419"/>
      <c r="CE281" s="418">
        <v>44114</v>
      </c>
      <c r="CF281" s="419">
        <v>45.705969590000002</v>
      </c>
      <c r="CG281" s="419"/>
      <c r="CH281" s="418">
        <v>44117</v>
      </c>
      <c r="CI281" s="419">
        <v>53.586729869999999</v>
      </c>
      <c r="CJ281" s="419"/>
      <c r="CK281" s="418">
        <v>44113</v>
      </c>
      <c r="CL281" s="419">
        <v>68.038540530000006</v>
      </c>
      <c r="CM281" s="419"/>
      <c r="CN281" s="418">
        <v>44108</v>
      </c>
      <c r="CO281" s="419">
        <v>70.57899347</v>
      </c>
      <c r="CP281" s="419"/>
      <c r="CQ281" s="418">
        <v>44114</v>
      </c>
      <c r="CR281" s="419">
        <v>71.209389700000003</v>
      </c>
      <c r="CS281" s="419"/>
      <c r="CT281" s="418">
        <v>44115</v>
      </c>
      <c r="CU281" s="419">
        <v>68.715495419999996</v>
      </c>
      <c r="CV281" s="419"/>
      <c r="CW281" s="418">
        <v>44110</v>
      </c>
      <c r="CX281" s="419">
        <v>74.24601586</v>
      </c>
      <c r="CY281" s="419"/>
      <c r="CZ281" s="418">
        <v>44115</v>
      </c>
      <c r="DA281" s="419">
        <v>63.279925589999998</v>
      </c>
      <c r="DB281" s="419"/>
      <c r="DC281" s="418">
        <v>44117</v>
      </c>
      <c r="DD281" s="419">
        <v>52.738673550000001</v>
      </c>
      <c r="DE281" s="419"/>
      <c r="DF281" s="418">
        <v>44117</v>
      </c>
      <c r="DG281" s="419">
        <v>67.824392130000007</v>
      </c>
      <c r="DH281" s="419"/>
      <c r="DI281" s="418">
        <v>44112</v>
      </c>
      <c r="DJ281" s="419">
        <v>64.888330999999994</v>
      </c>
      <c r="DK281" s="419"/>
      <c r="DL281" s="418">
        <v>44114</v>
      </c>
      <c r="DM281" s="419">
        <v>74.955265209999993</v>
      </c>
      <c r="DN281" s="419"/>
      <c r="DO281" s="418">
        <v>44116</v>
      </c>
      <c r="DP281" s="419">
        <v>60.107791419999998</v>
      </c>
      <c r="DQ281" s="419"/>
      <c r="DR281" s="418">
        <v>44118</v>
      </c>
      <c r="DS281" s="419">
        <v>41.713978500000003</v>
      </c>
      <c r="DT281" s="419"/>
      <c r="DU281" s="418">
        <v>44119</v>
      </c>
      <c r="DV281" s="419">
        <v>57.372963579999997</v>
      </c>
      <c r="DW281" s="419"/>
      <c r="DX281" s="418">
        <v>44116</v>
      </c>
      <c r="DY281" s="419">
        <v>67.373517879999994</v>
      </c>
      <c r="DZ281" s="419"/>
      <c r="EA281" s="418">
        <v>44117</v>
      </c>
      <c r="EB281" s="419">
        <v>59.277892389999998</v>
      </c>
      <c r="EC281" s="419"/>
      <c r="ED281" s="418">
        <v>44116</v>
      </c>
      <c r="EE281" s="419">
        <v>68.461565649999997</v>
      </c>
      <c r="EF281" s="419"/>
      <c r="EG281" s="418">
        <v>44113</v>
      </c>
      <c r="EH281" s="419">
        <v>74.583153699999997</v>
      </c>
      <c r="EI281" s="419"/>
      <c r="EJ281" s="418">
        <v>44119</v>
      </c>
      <c r="EK281" s="419">
        <v>71.732862139999995</v>
      </c>
      <c r="EL281" s="419"/>
      <c r="EM281" s="418">
        <v>44115</v>
      </c>
      <c r="EN281" s="419">
        <v>65.283049180000006</v>
      </c>
      <c r="EO281" s="419"/>
      <c r="EP281" s="418">
        <v>44110</v>
      </c>
      <c r="EQ281" s="419">
        <v>62.74473485</v>
      </c>
      <c r="ER281" s="419"/>
      <c r="ES281" s="418">
        <v>44116</v>
      </c>
      <c r="ET281" s="419">
        <v>37.369866639999998</v>
      </c>
      <c r="EU281" s="9"/>
      <c r="EV281" s="9"/>
    </row>
    <row r="282" spans="2:152">
      <c r="B282" s="418">
        <v>44112</v>
      </c>
      <c r="C282" s="419">
        <v>60.458751890000002</v>
      </c>
      <c r="D282" s="419"/>
      <c r="E282" s="418">
        <v>44123</v>
      </c>
      <c r="F282" s="419">
        <v>57.95814876</v>
      </c>
      <c r="G282" s="419"/>
      <c r="H282" s="418">
        <v>44137</v>
      </c>
      <c r="I282" s="419">
        <v>62.922137030000002</v>
      </c>
      <c r="J282" s="419"/>
      <c r="K282" s="418">
        <v>44083</v>
      </c>
      <c r="L282" s="419">
        <v>65.520011089999997</v>
      </c>
      <c r="M282" s="419"/>
      <c r="N282" s="418">
        <v>44130</v>
      </c>
      <c r="O282" s="419">
        <v>71.555108809999993</v>
      </c>
      <c r="P282" s="419"/>
      <c r="Q282" s="418">
        <v>44114</v>
      </c>
      <c r="R282" s="419">
        <v>65.149471349999999</v>
      </c>
      <c r="S282" s="419"/>
      <c r="T282" s="418">
        <v>44137</v>
      </c>
      <c r="U282" s="419">
        <v>77.029139220000005</v>
      </c>
      <c r="V282" s="419"/>
      <c r="W282" s="418">
        <v>44087</v>
      </c>
      <c r="X282" s="419">
        <v>72.06842829</v>
      </c>
      <c r="Y282" s="419"/>
      <c r="Z282" s="418">
        <v>44084</v>
      </c>
      <c r="AA282" s="419">
        <v>66.951495600000001</v>
      </c>
      <c r="AB282" s="419"/>
      <c r="AC282" s="418">
        <v>44093</v>
      </c>
      <c r="AD282" s="419">
        <v>58.708498550000002</v>
      </c>
      <c r="AE282" s="419"/>
      <c r="AF282" s="418">
        <v>44086</v>
      </c>
      <c r="AG282" s="419">
        <v>73.605258890000002</v>
      </c>
      <c r="AH282" s="419"/>
      <c r="AI282" s="418">
        <v>44090</v>
      </c>
      <c r="AJ282" s="419">
        <v>46.368588459999998</v>
      </c>
      <c r="AK282" s="419"/>
      <c r="AL282" s="418">
        <v>44083</v>
      </c>
      <c r="AM282" s="419">
        <v>69.959786370000003</v>
      </c>
      <c r="AN282" s="419"/>
      <c r="AO282" s="418">
        <v>44087</v>
      </c>
      <c r="AP282" s="419">
        <v>60.282465019999997</v>
      </c>
      <c r="AQ282" s="419"/>
      <c r="AR282" s="418">
        <v>44091</v>
      </c>
      <c r="AS282" s="419">
        <v>49.957692309999999</v>
      </c>
      <c r="AT282" s="419"/>
      <c r="AU282" s="418">
        <v>44094</v>
      </c>
      <c r="AV282" s="419">
        <v>64.351038930000001</v>
      </c>
      <c r="AW282" s="419"/>
      <c r="AX282" s="418">
        <v>44091</v>
      </c>
      <c r="AY282" s="419">
        <v>58.371089730000001</v>
      </c>
      <c r="AZ282" s="419"/>
      <c r="BA282" s="418">
        <v>44091</v>
      </c>
      <c r="BB282" s="419">
        <v>59.693145229999999</v>
      </c>
      <c r="BC282" s="419"/>
      <c r="BD282" s="418">
        <v>44089</v>
      </c>
      <c r="BE282" s="419">
        <v>72.722545249999996</v>
      </c>
      <c r="BF282" s="419"/>
      <c r="BG282" s="418">
        <v>44088</v>
      </c>
      <c r="BH282" s="419">
        <v>72.855214169999996</v>
      </c>
      <c r="BI282" s="419"/>
      <c r="BJ282" s="418">
        <v>44084</v>
      </c>
      <c r="BK282" s="419">
        <v>60.10284747</v>
      </c>
      <c r="BL282" s="419"/>
      <c r="BM282" s="418">
        <v>44086</v>
      </c>
      <c r="BN282" s="419">
        <v>64.757089160000007</v>
      </c>
      <c r="BO282" s="419"/>
      <c r="BP282" s="418">
        <v>44092</v>
      </c>
      <c r="BQ282" s="419">
        <v>64.173628859999994</v>
      </c>
      <c r="BR282" s="419"/>
      <c r="BS282" s="418">
        <v>44087</v>
      </c>
      <c r="BT282" s="419">
        <v>54.078041489999997</v>
      </c>
      <c r="BU282" s="419"/>
      <c r="BV282" s="418">
        <v>44092</v>
      </c>
      <c r="BW282" s="419">
        <v>61.612643749999997</v>
      </c>
      <c r="BX282" s="419"/>
      <c r="BY282" s="418">
        <v>44115</v>
      </c>
      <c r="BZ282" s="419">
        <v>58.957162310000001</v>
      </c>
      <c r="CA282" s="419"/>
      <c r="CB282" s="418">
        <v>44120</v>
      </c>
      <c r="CC282" s="419">
        <v>64.266283759999993</v>
      </c>
      <c r="CD282" s="419"/>
      <c r="CE282" s="418">
        <v>44115</v>
      </c>
      <c r="CF282" s="419">
        <v>46.26291844</v>
      </c>
      <c r="CG282" s="419"/>
      <c r="CH282" s="418">
        <v>44118</v>
      </c>
      <c r="CI282" s="419">
        <v>53.891569869999998</v>
      </c>
      <c r="CJ282" s="419"/>
      <c r="CK282" s="418">
        <v>44114</v>
      </c>
      <c r="CL282" s="419">
        <v>68.17461351</v>
      </c>
      <c r="CM282" s="419"/>
      <c r="CN282" s="418">
        <v>44109</v>
      </c>
      <c r="CO282" s="419">
        <v>70.773818660000003</v>
      </c>
      <c r="CP282" s="419"/>
      <c r="CQ282" s="418">
        <v>44115</v>
      </c>
      <c r="CR282" s="419">
        <v>71.459641210000001</v>
      </c>
      <c r="CS282" s="419"/>
      <c r="CT282" s="418">
        <v>44116</v>
      </c>
      <c r="CU282" s="419">
        <v>68.52215296</v>
      </c>
      <c r="CV282" s="419"/>
      <c r="CW282" s="418">
        <v>44111</v>
      </c>
      <c r="CX282" s="419">
        <v>74.24601586</v>
      </c>
      <c r="CY282" s="419"/>
      <c r="CZ282" s="418">
        <v>44116</v>
      </c>
      <c r="DA282" s="419">
        <v>63.474499459999997</v>
      </c>
      <c r="DB282" s="419"/>
      <c r="DC282" s="418">
        <v>44118</v>
      </c>
      <c r="DD282" s="419">
        <v>52.737842329999999</v>
      </c>
      <c r="DE282" s="419"/>
      <c r="DF282" s="418">
        <v>44118</v>
      </c>
      <c r="DG282" s="419">
        <v>67.768966680000005</v>
      </c>
      <c r="DH282" s="419"/>
      <c r="DI282" s="418">
        <v>44113</v>
      </c>
      <c r="DJ282" s="419">
        <v>64.888330999999994</v>
      </c>
      <c r="DK282" s="419"/>
      <c r="DL282" s="418">
        <v>44115</v>
      </c>
      <c r="DM282" s="419">
        <v>74.789081479999993</v>
      </c>
      <c r="DN282" s="419"/>
      <c r="DO282" s="418">
        <v>44117</v>
      </c>
      <c r="DP282" s="419">
        <v>59.996161630000003</v>
      </c>
      <c r="DQ282" s="419"/>
      <c r="DR282" s="418">
        <v>44119</v>
      </c>
      <c r="DS282" s="419">
        <v>41.713145179999998</v>
      </c>
      <c r="DT282" s="419"/>
      <c r="DU282" s="418">
        <v>44120</v>
      </c>
      <c r="DV282" s="419">
        <v>57.653230299999997</v>
      </c>
      <c r="DW282" s="419"/>
      <c r="DX282" s="418">
        <v>44118</v>
      </c>
      <c r="DY282" s="419">
        <v>67.373517879999994</v>
      </c>
      <c r="DZ282" s="419"/>
      <c r="EA282" s="418">
        <v>44118</v>
      </c>
      <c r="EB282" s="419">
        <v>59.278716009999997</v>
      </c>
      <c r="EC282" s="419"/>
      <c r="ED282" s="418">
        <v>44117</v>
      </c>
      <c r="EE282" s="419">
        <v>68.627762610000005</v>
      </c>
      <c r="EF282" s="419"/>
      <c r="EG282" s="418">
        <v>44114</v>
      </c>
      <c r="EH282" s="419">
        <v>74.583153699999997</v>
      </c>
      <c r="EI282" s="419"/>
      <c r="EJ282" s="418">
        <v>44120</v>
      </c>
      <c r="EK282" s="419">
        <v>71.733556030000003</v>
      </c>
      <c r="EL282" s="419"/>
      <c r="EM282" s="418">
        <v>44116</v>
      </c>
      <c r="EN282" s="419">
        <v>65.308007329999995</v>
      </c>
      <c r="EO282" s="419"/>
      <c r="EP282" s="418">
        <v>44111</v>
      </c>
      <c r="EQ282" s="419">
        <v>62.743907890000003</v>
      </c>
      <c r="ER282" s="419"/>
      <c r="ES282" s="418">
        <v>44117</v>
      </c>
      <c r="ET282" s="419">
        <v>37.478712690000002</v>
      </c>
      <c r="EU282" s="9"/>
      <c r="EV282" s="9"/>
    </row>
    <row r="283" spans="2:152">
      <c r="B283" s="418">
        <v>44113</v>
      </c>
      <c r="C283" s="419">
        <v>60.247571809999997</v>
      </c>
      <c r="D283" s="419"/>
      <c r="E283" s="418">
        <v>44124</v>
      </c>
      <c r="F283" s="419">
        <v>58.230487510000003</v>
      </c>
      <c r="G283" s="419"/>
      <c r="H283" s="418">
        <v>44138</v>
      </c>
      <c r="I283" s="419">
        <v>62.790365729999998</v>
      </c>
      <c r="J283" s="419"/>
      <c r="K283" s="418">
        <v>44084</v>
      </c>
      <c r="L283" s="419">
        <v>65.79745011</v>
      </c>
      <c r="M283" s="419"/>
      <c r="N283" s="418">
        <v>44131</v>
      </c>
      <c r="O283" s="419">
        <v>71.679336789999994</v>
      </c>
      <c r="P283" s="419"/>
      <c r="Q283" s="418">
        <v>44115</v>
      </c>
      <c r="R283" s="419">
        <v>65.149471349999999</v>
      </c>
      <c r="S283" s="419"/>
      <c r="T283" s="418">
        <v>44138</v>
      </c>
      <c r="U283" s="419">
        <v>77.181829899999997</v>
      </c>
      <c r="V283" s="419"/>
      <c r="W283" s="418">
        <v>44088</v>
      </c>
      <c r="X283" s="419">
        <v>71.990374849999995</v>
      </c>
      <c r="Y283" s="419"/>
      <c r="Z283" s="418">
        <v>44085</v>
      </c>
      <c r="AA283" s="419">
        <v>67.2064764</v>
      </c>
      <c r="AB283" s="419"/>
      <c r="AC283" s="418">
        <v>44094</v>
      </c>
      <c r="AD283" s="419">
        <v>58.706367309999997</v>
      </c>
      <c r="AE283" s="419"/>
      <c r="AF283" s="418">
        <v>44087</v>
      </c>
      <c r="AG283" s="419">
        <v>73.798970060000002</v>
      </c>
      <c r="AH283" s="419"/>
      <c r="AI283" s="418">
        <v>44091</v>
      </c>
      <c r="AJ283" s="419">
        <v>46.252731279999999</v>
      </c>
      <c r="AK283" s="419"/>
      <c r="AL283" s="418">
        <v>44084</v>
      </c>
      <c r="AM283" s="419">
        <v>69.408676060000005</v>
      </c>
      <c r="AN283" s="419"/>
      <c r="AO283" s="418">
        <v>44088</v>
      </c>
      <c r="AP283" s="419">
        <v>60.01229464</v>
      </c>
      <c r="AQ283" s="419"/>
      <c r="AR283" s="418">
        <v>44092</v>
      </c>
      <c r="AS283" s="419">
        <v>49.804000000000002</v>
      </c>
      <c r="AT283" s="419"/>
      <c r="AU283" s="418">
        <v>44095</v>
      </c>
      <c r="AV283" s="419">
        <v>64.466508630000007</v>
      </c>
      <c r="AW283" s="419"/>
      <c r="AX283" s="418">
        <v>44092</v>
      </c>
      <c r="AY283" s="419">
        <v>58.524822540000002</v>
      </c>
      <c r="AZ283" s="419"/>
      <c r="BA283" s="418">
        <v>44092</v>
      </c>
      <c r="BB283" s="419">
        <v>59.693145229999999</v>
      </c>
      <c r="BC283" s="419"/>
      <c r="BD283" s="418">
        <v>44090</v>
      </c>
      <c r="BE283" s="419">
        <v>72.913596100000007</v>
      </c>
      <c r="BF283" s="419"/>
      <c r="BG283" s="418">
        <v>44089</v>
      </c>
      <c r="BH283" s="419">
        <v>72.97032935</v>
      </c>
      <c r="BI283" s="419"/>
      <c r="BJ283" s="418">
        <v>44084</v>
      </c>
      <c r="BK283" s="419">
        <v>60.717151260000001</v>
      </c>
      <c r="BL283" s="419"/>
      <c r="BM283" s="418">
        <v>44087</v>
      </c>
      <c r="BN283" s="419">
        <v>64.603026510000007</v>
      </c>
      <c r="BO283" s="419"/>
      <c r="BP283" s="418">
        <v>44093</v>
      </c>
      <c r="BQ283" s="419">
        <v>64.287620840000002</v>
      </c>
      <c r="BR283" s="419"/>
      <c r="BS283" s="418">
        <v>44088</v>
      </c>
      <c r="BT283" s="419">
        <v>54.194969489999998</v>
      </c>
      <c r="BU283" s="419"/>
      <c r="BV283" s="418">
        <v>44093</v>
      </c>
      <c r="BW283" s="419">
        <v>61.38170435</v>
      </c>
      <c r="BX283" s="419"/>
      <c r="BY283" s="418">
        <v>44116</v>
      </c>
      <c r="BZ283" s="419">
        <v>59.095866450000003</v>
      </c>
      <c r="CA283" s="419"/>
      <c r="CB283" s="418">
        <v>44121</v>
      </c>
      <c r="CC283" s="419">
        <v>64.264618330000005</v>
      </c>
      <c r="CD283" s="419"/>
      <c r="CE283" s="418">
        <v>44116</v>
      </c>
      <c r="CF283" s="419">
        <v>46.819867299999999</v>
      </c>
      <c r="CG283" s="419"/>
      <c r="CH283" s="418">
        <v>44119</v>
      </c>
      <c r="CI283" s="419">
        <v>54.279548060000003</v>
      </c>
      <c r="CJ283" s="419"/>
      <c r="CK283" s="418">
        <v>44115</v>
      </c>
      <c r="CL283" s="419">
        <v>68.172122849999994</v>
      </c>
      <c r="CM283" s="419"/>
      <c r="CN283" s="418">
        <v>44110</v>
      </c>
      <c r="CO283" s="419">
        <v>70.857703430000001</v>
      </c>
      <c r="CP283" s="419"/>
      <c r="CQ283" s="418">
        <v>44116</v>
      </c>
      <c r="CR283" s="419">
        <v>71.737698449999996</v>
      </c>
      <c r="CS283" s="419"/>
      <c r="CT283" s="418">
        <v>44117</v>
      </c>
      <c r="CU283" s="419">
        <v>68.52215296</v>
      </c>
      <c r="CV283" s="419"/>
      <c r="CW283" s="418">
        <v>44112</v>
      </c>
      <c r="CX283" s="419">
        <v>74.24601586</v>
      </c>
      <c r="CY283" s="419"/>
      <c r="CZ283" s="418">
        <v>44117</v>
      </c>
      <c r="DA283" s="419">
        <v>63.669073339999997</v>
      </c>
      <c r="DB283" s="419"/>
      <c r="DC283" s="418">
        <v>44119</v>
      </c>
      <c r="DD283" s="419">
        <v>52.737011119999998</v>
      </c>
      <c r="DE283" s="419"/>
      <c r="DF283" s="418">
        <v>44119</v>
      </c>
      <c r="DG283" s="419">
        <v>67.685828490000006</v>
      </c>
      <c r="DH283" s="419"/>
      <c r="DI283" s="418">
        <v>44114</v>
      </c>
      <c r="DJ283" s="419">
        <v>64.888330999999994</v>
      </c>
      <c r="DK283" s="419"/>
      <c r="DL283" s="418">
        <v>44116</v>
      </c>
      <c r="DM283" s="419">
        <v>74.678292319999997</v>
      </c>
      <c r="DN283" s="419"/>
      <c r="DO283" s="418">
        <v>44118</v>
      </c>
      <c r="DP283" s="419">
        <v>59.912231329999997</v>
      </c>
      <c r="DQ283" s="419"/>
      <c r="DR283" s="418">
        <v>44120</v>
      </c>
      <c r="DS283" s="419">
        <v>41.740011410000001</v>
      </c>
      <c r="DT283" s="419"/>
      <c r="DU283" s="418">
        <v>44121</v>
      </c>
      <c r="DV283" s="419">
        <v>57.654906529999998</v>
      </c>
      <c r="DW283" s="419"/>
      <c r="DX283" s="418">
        <v>44119</v>
      </c>
      <c r="DY283" s="419">
        <v>67.473350479999993</v>
      </c>
      <c r="DZ283" s="419"/>
      <c r="EA283" s="418">
        <v>44119</v>
      </c>
      <c r="EB283" s="419">
        <v>59.279539620000001</v>
      </c>
      <c r="EC283" s="419"/>
      <c r="ED283" s="418">
        <v>44118</v>
      </c>
      <c r="EE283" s="419">
        <v>68.627762610000005</v>
      </c>
      <c r="EF283" s="419"/>
      <c r="EG283" s="418">
        <v>44115</v>
      </c>
      <c r="EH283" s="419">
        <v>74.306158760000002</v>
      </c>
      <c r="EI283" s="419"/>
      <c r="EJ283" s="418">
        <v>44121</v>
      </c>
      <c r="EK283" s="419">
        <v>71.734249919999996</v>
      </c>
      <c r="EL283" s="419"/>
      <c r="EM283" s="418">
        <v>44117</v>
      </c>
      <c r="EN283" s="419">
        <v>65.308007329999995</v>
      </c>
      <c r="EO283" s="419"/>
      <c r="EP283" s="418">
        <v>44112</v>
      </c>
      <c r="EQ283" s="419">
        <v>62.743080929999998</v>
      </c>
      <c r="ER283" s="419"/>
      <c r="ES283" s="418">
        <v>44118</v>
      </c>
      <c r="ET283" s="419">
        <v>37.670222969999998</v>
      </c>
      <c r="EU283" s="9"/>
      <c r="EV283" s="9"/>
    </row>
    <row r="284" spans="2:152">
      <c r="B284" s="418">
        <v>44114</v>
      </c>
      <c r="C284" s="419">
        <v>60.008604890000001</v>
      </c>
      <c r="D284" s="419"/>
      <c r="E284" s="418">
        <v>44125</v>
      </c>
      <c r="F284" s="419">
        <v>58.506716820000001</v>
      </c>
      <c r="G284" s="419"/>
      <c r="H284" s="418">
        <v>44139</v>
      </c>
      <c r="I284" s="419">
        <v>62.639769970000003</v>
      </c>
      <c r="J284" s="419"/>
      <c r="K284" s="418">
        <v>44085</v>
      </c>
      <c r="L284" s="419">
        <v>66.125332589999999</v>
      </c>
      <c r="M284" s="419"/>
      <c r="N284" s="418">
        <v>44132</v>
      </c>
      <c r="O284" s="419">
        <v>71.720746109999993</v>
      </c>
      <c r="P284" s="419"/>
      <c r="Q284" s="418">
        <v>44116</v>
      </c>
      <c r="R284" s="419">
        <v>65.149471349999999</v>
      </c>
      <c r="S284" s="419"/>
      <c r="T284" s="418">
        <v>44140</v>
      </c>
      <c r="U284" s="419">
        <v>77.426799340000002</v>
      </c>
      <c r="V284" s="419"/>
      <c r="W284" s="418">
        <v>44089</v>
      </c>
      <c r="X284" s="419">
        <v>71.912321399999996</v>
      </c>
      <c r="Y284" s="419"/>
      <c r="Z284" s="418">
        <v>44086</v>
      </c>
      <c r="AA284" s="419">
        <v>67.242902220000005</v>
      </c>
      <c r="AB284" s="419"/>
      <c r="AC284" s="418">
        <v>44094</v>
      </c>
      <c r="AD284" s="419">
        <v>58.704236059999999</v>
      </c>
      <c r="AE284" s="419"/>
      <c r="AF284" s="418">
        <v>44088</v>
      </c>
      <c r="AG284" s="419">
        <v>74.108268010000003</v>
      </c>
      <c r="AH284" s="419"/>
      <c r="AI284" s="418">
        <v>44092</v>
      </c>
      <c r="AJ284" s="419">
        <v>46.252731279999999</v>
      </c>
      <c r="AK284" s="419"/>
      <c r="AL284" s="418">
        <v>44084</v>
      </c>
      <c r="AM284" s="419">
        <v>68.868371830000001</v>
      </c>
      <c r="AN284" s="419"/>
      <c r="AO284" s="418">
        <v>44089</v>
      </c>
      <c r="AP284" s="419">
        <v>59.819104060000001</v>
      </c>
      <c r="AQ284" s="419"/>
      <c r="AR284" s="418">
        <v>44093</v>
      </c>
      <c r="AS284" s="419">
        <v>49.804000000000002</v>
      </c>
      <c r="AT284" s="419"/>
      <c r="AU284" s="418">
        <v>44095</v>
      </c>
      <c r="AV284" s="419">
        <v>64.62046823</v>
      </c>
      <c r="AW284" s="419"/>
      <c r="AX284" s="418">
        <v>44093</v>
      </c>
      <c r="AY284" s="419">
        <v>58.601317379999998</v>
      </c>
      <c r="AZ284" s="419"/>
      <c r="BA284" s="418">
        <v>44093</v>
      </c>
      <c r="BB284" s="419">
        <v>59.693145229999999</v>
      </c>
      <c r="BC284" s="419"/>
      <c r="BD284" s="418">
        <v>44091</v>
      </c>
      <c r="BE284" s="419">
        <v>72.989377719999993</v>
      </c>
      <c r="BF284" s="419"/>
      <c r="BG284" s="418">
        <v>44090</v>
      </c>
      <c r="BH284" s="419">
        <v>72.96958712</v>
      </c>
      <c r="BI284" s="419"/>
      <c r="BJ284" s="418">
        <v>44085</v>
      </c>
      <c r="BK284" s="419">
        <v>61.2288864</v>
      </c>
      <c r="BL284" s="419"/>
      <c r="BM284" s="418">
        <v>44088</v>
      </c>
      <c r="BN284" s="419">
        <v>64.525995179999995</v>
      </c>
      <c r="BO284" s="419"/>
      <c r="BP284" s="418">
        <v>44094</v>
      </c>
      <c r="BQ284" s="419">
        <v>64.440102730000007</v>
      </c>
      <c r="BR284" s="419"/>
      <c r="BS284" s="418">
        <v>44089</v>
      </c>
      <c r="BT284" s="419">
        <v>54.31189749</v>
      </c>
      <c r="BU284" s="419"/>
      <c r="BV284" s="418">
        <v>44094</v>
      </c>
      <c r="BW284" s="419">
        <v>61.189254849999998</v>
      </c>
      <c r="BX284" s="419"/>
      <c r="BY284" s="418">
        <v>44117</v>
      </c>
      <c r="BZ284" s="419">
        <v>59.345533879999998</v>
      </c>
      <c r="CA284" s="419"/>
      <c r="CB284" s="418">
        <v>44122</v>
      </c>
      <c r="CC284" s="419">
        <v>64.318378359999997</v>
      </c>
      <c r="CD284" s="419"/>
      <c r="CE284" s="418">
        <v>44117</v>
      </c>
      <c r="CF284" s="419">
        <v>47.404621820000003</v>
      </c>
      <c r="CG284" s="419"/>
      <c r="CH284" s="418">
        <v>44120</v>
      </c>
      <c r="CI284" s="419">
        <v>54.778377159999998</v>
      </c>
      <c r="CJ284" s="419"/>
      <c r="CK284" s="418">
        <v>44116</v>
      </c>
      <c r="CL284" s="419">
        <v>68.114206730000006</v>
      </c>
      <c r="CM284" s="419"/>
      <c r="CN284" s="418">
        <v>44111</v>
      </c>
      <c r="CO284" s="419">
        <v>71.024793509999995</v>
      </c>
      <c r="CP284" s="419"/>
      <c r="CQ284" s="418">
        <v>44117</v>
      </c>
      <c r="CR284" s="419">
        <v>71.960144240000005</v>
      </c>
      <c r="CS284" s="419"/>
      <c r="CT284" s="418">
        <v>44118</v>
      </c>
      <c r="CU284" s="419">
        <v>68.52215296</v>
      </c>
      <c r="CV284" s="419"/>
      <c r="CW284" s="418">
        <v>44113</v>
      </c>
      <c r="CX284" s="419">
        <v>74.384889139999999</v>
      </c>
      <c r="CY284" s="419"/>
      <c r="CZ284" s="418">
        <v>44118</v>
      </c>
      <c r="DA284" s="419">
        <v>63.752858209999999</v>
      </c>
      <c r="DB284" s="419"/>
      <c r="DC284" s="418">
        <v>44120</v>
      </c>
      <c r="DD284" s="419">
        <v>52.736179900000003</v>
      </c>
      <c r="DE284" s="419"/>
      <c r="DF284" s="418">
        <v>44120</v>
      </c>
      <c r="DG284" s="419">
        <v>67.685828490000006</v>
      </c>
      <c r="DH284" s="419"/>
      <c r="DI284" s="418">
        <v>44115</v>
      </c>
      <c r="DJ284" s="419">
        <v>64.888330999999994</v>
      </c>
      <c r="DK284" s="419"/>
      <c r="DL284" s="418">
        <v>44117</v>
      </c>
      <c r="DM284" s="419">
        <v>74.512108589999997</v>
      </c>
      <c r="DN284" s="419"/>
      <c r="DO284" s="418">
        <v>44119</v>
      </c>
      <c r="DP284" s="419">
        <v>59.994497989999999</v>
      </c>
      <c r="DQ284" s="419"/>
      <c r="DR284" s="418">
        <v>44121</v>
      </c>
      <c r="DS284" s="419">
        <v>41.933074869999999</v>
      </c>
      <c r="DT284" s="419"/>
      <c r="DU284" s="418">
        <v>44122</v>
      </c>
      <c r="DV284" s="419">
        <v>57.65658277</v>
      </c>
      <c r="DW284" s="419"/>
      <c r="DX284" s="418">
        <v>44120</v>
      </c>
      <c r="DY284" s="419">
        <v>67.498308629999997</v>
      </c>
      <c r="DZ284" s="419"/>
      <c r="EA284" s="418">
        <v>44120</v>
      </c>
      <c r="EB284" s="419">
        <v>59.445613199999997</v>
      </c>
      <c r="EC284" s="419"/>
      <c r="ED284" s="418">
        <v>44119</v>
      </c>
      <c r="EE284" s="419">
        <v>68.627762610000005</v>
      </c>
      <c r="EF284" s="419"/>
      <c r="EG284" s="418">
        <v>44116</v>
      </c>
      <c r="EH284" s="419">
        <v>74.306158760000002</v>
      </c>
      <c r="EI284" s="419"/>
      <c r="EJ284" s="418">
        <v>44122</v>
      </c>
      <c r="EK284" s="419">
        <v>71.762630090000002</v>
      </c>
      <c r="EL284" s="419"/>
      <c r="EM284" s="418">
        <v>44118</v>
      </c>
      <c r="EN284" s="419">
        <v>65.183216580000007</v>
      </c>
      <c r="EO284" s="419"/>
      <c r="EP284" s="418">
        <v>44113</v>
      </c>
      <c r="EQ284" s="419">
        <v>62.68701317</v>
      </c>
      <c r="ER284" s="419"/>
      <c r="ES284" s="418">
        <v>44119</v>
      </c>
      <c r="ET284" s="419">
        <v>37.889288000000001</v>
      </c>
      <c r="EU284" s="9"/>
      <c r="EV284" s="9"/>
    </row>
    <row r="285" spans="2:152">
      <c r="B285" s="418">
        <v>44115</v>
      </c>
      <c r="C285" s="419">
        <v>59.780752700000001</v>
      </c>
      <c r="D285" s="419"/>
      <c r="E285" s="418">
        <v>44128</v>
      </c>
      <c r="F285" s="419">
        <v>59.066956529999999</v>
      </c>
      <c r="G285" s="419"/>
      <c r="H285" s="418">
        <v>44140</v>
      </c>
      <c r="I285" s="419">
        <v>62.633495150000002</v>
      </c>
      <c r="J285" s="419"/>
      <c r="K285" s="418">
        <v>44085</v>
      </c>
      <c r="L285" s="419">
        <v>66.538968960000005</v>
      </c>
      <c r="M285" s="419"/>
      <c r="N285" s="418">
        <v>44133</v>
      </c>
      <c r="O285" s="419">
        <v>71.927792749999995</v>
      </c>
      <c r="P285" s="419"/>
      <c r="Q285" s="418">
        <v>44117</v>
      </c>
      <c r="R285" s="419">
        <v>65.149471349999999</v>
      </c>
      <c r="S285" s="419"/>
      <c r="T285" s="418">
        <v>44141</v>
      </c>
      <c r="U285" s="419">
        <v>77.425692089999998</v>
      </c>
      <c r="V285" s="419"/>
      <c r="W285" s="418">
        <v>44090</v>
      </c>
      <c r="X285" s="419">
        <v>71.834267960000005</v>
      </c>
      <c r="Y285" s="419"/>
      <c r="Z285" s="418">
        <v>44086</v>
      </c>
      <c r="AA285" s="419">
        <v>67.242902220000005</v>
      </c>
      <c r="AB285" s="419"/>
      <c r="AC285" s="418">
        <v>44095</v>
      </c>
      <c r="AD285" s="419">
        <v>58.702104820000002</v>
      </c>
      <c r="AE285" s="419"/>
      <c r="AF285" s="418">
        <v>44089</v>
      </c>
      <c r="AG285" s="419">
        <v>74.417565960000005</v>
      </c>
      <c r="AH285" s="419"/>
      <c r="AI285" s="418">
        <v>44093</v>
      </c>
      <c r="AJ285" s="419">
        <v>46.252731279999999</v>
      </c>
      <c r="AK285" s="419"/>
      <c r="AL285" s="418">
        <v>44085</v>
      </c>
      <c r="AM285" s="419">
        <v>68.46314366</v>
      </c>
      <c r="AN285" s="419"/>
      <c r="AO285" s="418">
        <v>44090</v>
      </c>
      <c r="AP285" s="419">
        <v>59.625913480000001</v>
      </c>
      <c r="AQ285" s="419"/>
      <c r="AR285" s="418">
        <v>44094</v>
      </c>
      <c r="AS285" s="419">
        <v>49.804000000000002</v>
      </c>
      <c r="AT285" s="419"/>
      <c r="AU285" s="418">
        <v>44096</v>
      </c>
      <c r="AV285" s="419">
        <v>64.735937930000006</v>
      </c>
      <c r="AW285" s="419"/>
      <c r="AX285" s="418">
        <v>44094</v>
      </c>
      <c r="AY285" s="419">
        <v>58.639193249999998</v>
      </c>
      <c r="AZ285" s="419"/>
      <c r="BA285" s="418">
        <v>44093</v>
      </c>
      <c r="BB285" s="419">
        <v>59.615767630000001</v>
      </c>
      <c r="BC285" s="419"/>
      <c r="BD285" s="418">
        <v>44092</v>
      </c>
      <c r="BE285" s="419">
        <v>73.103582419999995</v>
      </c>
      <c r="BF285" s="419"/>
      <c r="BG285" s="418">
        <v>44091</v>
      </c>
      <c r="BH285" s="419">
        <v>72.96884489</v>
      </c>
      <c r="BI285" s="419"/>
      <c r="BJ285" s="418">
        <v>44086</v>
      </c>
      <c r="BK285" s="419">
        <v>61.445916769999997</v>
      </c>
      <c r="BL285" s="419"/>
      <c r="BM285" s="418">
        <v>44089</v>
      </c>
      <c r="BN285" s="419">
        <v>64.448963860000006</v>
      </c>
      <c r="BO285" s="419"/>
      <c r="BP285" s="418">
        <v>44095</v>
      </c>
      <c r="BQ285" s="419">
        <v>64.708054309999994</v>
      </c>
      <c r="BR285" s="419"/>
      <c r="BS285" s="418">
        <v>44090</v>
      </c>
      <c r="BT285" s="419">
        <v>54.352102289999998</v>
      </c>
      <c r="BU285" s="419"/>
      <c r="BV285" s="418">
        <v>44095</v>
      </c>
      <c r="BW285" s="419">
        <v>61.035295249999997</v>
      </c>
      <c r="BX285" s="419"/>
      <c r="BY285" s="418">
        <v>44118</v>
      </c>
      <c r="BZ285" s="419">
        <v>59.567460500000003</v>
      </c>
      <c r="CA285" s="419"/>
      <c r="CB285" s="418">
        <v>44123</v>
      </c>
      <c r="CC285" s="419">
        <v>64.39985111</v>
      </c>
      <c r="CD285" s="419"/>
      <c r="CE285" s="418">
        <v>44118</v>
      </c>
      <c r="CF285" s="419">
        <v>47.73912533</v>
      </c>
      <c r="CG285" s="419"/>
      <c r="CH285" s="418">
        <v>44121</v>
      </c>
      <c r="CI285" s="419">
        <v>55.304918989999997</v>
      </c>
      <c r="CJ285" s="419"/>
      <c r="CK285" s="418">
        <v>44117</v>
      </c>
      <c r="CL285" s="419">
        <v>67.890014249999993</v>
      </c>
      <c r="CM285" s="419"/>
      <c r="CN285" s="418">
        <v>44112</v>
      </c>
      <c r="CO285" s="419">
        <v>71.136413390000001</v>
      </c>
      <c r="CP285" s="419"/>
      <c r="CQ285" s="418">
        <v>44118</v>
      </c>
      <c r="CR285" s="419">
        <v>72.126978579999999</v>
      </c>
      <c r="CS285" s="419"/>
      <c r="CT285" s="418">
        <v>44119</v>
      </c>
      <c r="CU285" s="419">
        <v>68.52215296</v>
      </c>
      <c r="CV285" s="419"/>
      <c r="CW285" s="418">
        <v>44114</v>
      </c>
      <c r="CX285" s="419">
        <v>74.384889139999999</v>
      </c>
      <c r="CY285" s="419"/>
      <c r="CZ285" s="418">
        <v>44119</v>
      </c>
      <c r="DA285" s="419">
        <v>64.002826589999998</v>
      </c>
      <c r="DB285" s="419"/>
      <c r="DC285" s="418">
        <v>44121</v>
      </c>
      <c r="DD285" s="419">
        <v>52.735348690000002</v>
      </c>
      <c r="DE285" s="419"/>
      <c r="DF285" s="418">
        <v>44121</v>
      </c>
      <c r="DG285" s="419">
        <v>67.685828490000006</v>
      </c>
      <c r="DH285" s="419"/>
      <c r="DI285" s="418">
        <v>44116</v>
      </c>
      <c r="DJ285" s="419">
        <v>64.888330999999994</v>
      </c>
      <c r="DK285" s="419"/>
      <c r="DL285" s="418">
        <v>44118</v>
      </c>
      <c r="DM285" s="419">
        <v>74.401319430000001</v>
      </c>
      <c r="DN285" s="419"/>
      <c r="DO285" s="418">
        <v>44120</v>
      </c>
      <c r="DP285" s="419">
        <v>59.993666179999998</v>
      </c>
      <c r="DQ285" s="419"/>
      <c r="DR285" s="418">
        <v>44122</v>
      </c>
      <c r="DS285" s="419">
        <v>42.043039720000003</v>
      </c>
      <c r="DT285" s="419"/>
      <c r="DU285" s="418">
        <v>44123</v>
      </c>
      <c r="DV285" s="419">
        <v>57.741836149999997</v>
      </c>
      <c r="DW285" s="419"/>
      <c r="DX285" s="418">
        <v>44121</v>
      </c>
      <c r="DY285" s="419">
        <v>67.498308629999997</v>
      </c>
      <c r="DZ285" s="419"/>
      <c r="EA285" s="418">
        <v>44121</v>
      </c>
      <c r="EB285" s="419">
        <v>59.666770110000002</v>
      </c>
      <c r="EC285" s="419"/>
      <c r="ED285" s="418">
        <v>44120</v>
      </c>
      <c r="EE285" s="419">
        <v>68.738560590000006</v>
      </c>
      <c r="EF285" s="419"/>
      <c r="EG285" s="418">
        <v>44117</v>
      </c>
      <c r="EH285" s="419">
        <v>74.361557750000003</v>
      </c>
      <c r="EI285" s="419"/>
      <c r="EJ285" s="418">
        <v>44123</v>
      </c>
      <c r="EK285" s="419">
        <v>71.901755339999994</v>
      </c>
      <c r="EL285" s="419"/>
      <c r="EM285" s="418">
        <v>44119</v>
      </c>
      <c r="EN285" s="419">
        <v>65.308007329999995</v>
      </c>
      <c r="EO285" s="419"/>
      <c r="EP285" s="418">
        <v>44114</v>
      </c>
      <c r="EQ285" s="419">
        <v>62.60332502</v>
      </c>
      <c r="ER285" s="419"/>
      <c r="ES285" s="418">
        <v>44120</v>
      </c>
      <c r="ET285" s="419">
        <v>38.218572020000003</v>
      </c>
      <c r="EU285" s="9"/>
      <c r="EV285" s="9"/>
    </row>
    <row r="286" spans="2:152">
      <c r="B286" s="418">
        <v>44116</v>
      </c>
      <c r="C286" s="419">
        <v>59.569572630000003</v>
      </c>
      <c r="D286" s="419"/>
      <c r="E286" s="418">
        <v>44129</v>
      </c>
      <c r="F286" s="419">
        <v>58.996926569999999</v>
      </c>
      <c r="G286" s="419"/>
      <c r="H286" s="418">
        <v>44141</v>
      </c>
      <c r="I286" s="419">
        <v>62.633495150000002</v>
      </c>
      <c r="J286" s="419"/>
      <c r="K286" s="418">
        <v>44086</v>
      </c>
      <c r="L286" s="419">
        <v>66.71552106</v>
      </c>
      <c r="M286" s="419"/>
      <c r="N286" s="418">
        <v>44134</v>
      </c>
      <c r="O286" s="419">
        <v>72.010611400000002</v>
      </c>
      <c r="P286" s="419"/>
      <c r="Q286" s="418">
        <v>44118</v>
      </c>
      <c r="R286" s="419">
        <v>65.280061099999998</v>
      </c>
      <c r="S286" s="419"/>
      <c r="T286" s="418">
        <v>44142</v>
      </c>
      <c r="U286" s="419">
        <v>77.639901940000001</v>
      </c>
      <c r="V286" s="419"/>
      <c r="W286" s="418">
        <v>44091</v>
      </c>
      <c r="X286" s="419">
        <v>71.756214510000007</v>
      </c>
      <c r="Y286" s="419"/>
      <c r="Z286" s="418">
        <v>44087</v>
      </c>
      <c r="AA286" s="419">
        <v>67.242902220000005</v>
      </c>
      <c r="AB286" s="419"/>
      <c r="AC286" s="418">
        <v>44096</v>
      </c>
      <c r="AD286" s="419">
        <v>58.699973569999997</v>
      </c>
      <c r="AE286" s="419"/>
      <c r="AF286" s="418">
        <v>44090</v>
      </c>
      <c r="AG286" s="419">
        <v>74.649806060000003</v>
      </c>
      <c r="AH286" s="419"/>
      <c r="AI286" s="418">
        <v>44094</v>
      </c>
      <c r="AJ286" s="419">
        <v>46.098255029999997</v>
      </c>
      <c r="AK286" s="419"/>
      <c r="AL286" s="418">
        <v>44086</v>
      </c>
      <c r="AM286" s="419">
        <v>68.084930700000001</v>
      </c>
      <c r="AN286" s="419"/>
      <c r="AO286" s="418">
        <v>44091</v>
      </c>
      <c r="AP286" s="419">
        <v>59.471212800000004</v>
      </c>
      <c r="AQ286" s="419"/>
      <c r="AR286" s="418">
        <v>44095</v>
      </c>
      <c r="AS286" s="419">
        <v>49.804000000000002</v>
      </c>
      <c r="AT286" s="419"/>
      <c r="AU286" s="418">
        <v>44097</v>
      </c>
      <c r="AV286" s="419">
        <v>64.851407629999997</v>
      </c>
      <c r="AW286" s="419"/>
      <c r="AX286" s="418">
        <v>44095</v>
      </c>
      <c r="AY286" s="419">
        <v>58.754307070000003</v>
      </c>
      <c r="AZ286" s="419"/>
      <c r="BA286" s="418">
        <v>44094</v>
      </c>
      <c r="BB286" s="419">
        <v>59.538390040000003</v>
      </c>
      <c r="BC286" s="419"/>
      <c r="BD286" s="418">
        <v>44093</v>
      </c>
      <c r="BE286" s="419">
        <v>73.102517879999994</v>
      </c>
      <c r="BF286" s="419"/>
      <c r="BG286" s="418">
        <v>44092</v>
      </c>
      <c r="BH286" s="419">
        <v>73.006721799999994</v>
      </c>
      <c r="BI286" s="419"/>
      <c r="BJ286" s="418">
        <v>44087</v>
      </c>
      <c r="BK286" s="419">
        <v>61.598827890000003</v>
      </c>
      <c r="BL286" s="419"/>
      <c r="BM286" s="418">
        <v>44090</v>
      </c>
      <c r="BN286" s="419">
        <v>64.448963860000006</v>
      </c>
      <c r="BO286" s="419"/>
      <c r="BP286" s="418">
        <v>44096</v>
      </c>
      <c r="BQ286" s="419">
        <v>64.783556390000001</v>
      </c>
      <c r="BR286" s="419"/>
      <c r="BS286" s="418">
        <v>44091</v>
      </c>
      <c r="BT286" s="419">
        <v>54.353945490000001</v>
      </c>
      <c r="BU286" s="419"/>
      <c r="BV286" s="418">
        <v>44096</v>
      </c>
      <c r="BW286" s="419">
        <v>60.842845750000002</v>
      </c>
      <c r="BX286" s="419"/>
      <c r="BY286" s="418">
        <v>44119</v>
      </c>
      <c r="BZ286" s="419">
        <v>59.62294215</v>
      </c>
      <c r="CA286" s="419"/>
      <c r="CB286" s="418">
        <v>44124</v>
      </c>
      <c r="CC286" s="419">
        <v>64.398185679999997</v>
      </c>
      <c r="CD286" s="419"/>
      <c r="CE286" s="418">
        <v>44119</v>
      </c>
      <c r="CF286" s="419">
        <v>48.073628849999999</v>
      </c>
      <c r="CG286" s="419"/>
      <c r="CH286" s="418">
        <v>44122</v>
      </c>
      <c r="CI286" s="419">
        <v>55.803748089999999</v>
      </c>
      <c r="CJ286" s="419"/>
      <c r="CK286" s="418">
        <v>44118</v>
      </c>
      <c r="CL286" s="419">
        <v>67.887523599999994</v>
      </c>
      <c r="CM286" s="419"/>
      <c r="CN286" s="418">
        <v>44113</v>
      </c>
      <c r="CO286" s="419">
        <v>71.137092839999994</v>
      </c>
      <c r="CP286" s="419"/>
      <c r="CQ286" s="418">
        <v>44119</v>
      </c>
      <c r="CR286" s="419">
        <v>72.182590020000006</v>
      </c>
      <c r="CS286" s="419"/>
      <c r="CT286" s="418">
        <v>44120</v>
      </c>
      <c r="CU286" s="419">
        <v>68.577393659999998</v>
      </c>
      <c r="CV286" s="419"/>
      <c r="CW286" s="418">
        <v>44115</v>
      </c>
      <c r="CX286" s="419">
        <v>74.523762410000003</v>
      </c>
      <c r="CY286" s="419"/>
      <c r="CZ286" s="418">
        <v>44120</v>
      </c>
      <c r="DA286" s="419">
        <v>64.031216970000003</v>
      </c>
      <c r="DB286" s="419"/>
      <c r="DC286" s="418">
        <v>44122</v>
      </c>
      <c r="DD286" s="419">
        <v>52.81765549</v>
      </c>
      <c r="DE286" s="419"/>
      <c r="DF286" s="418">
        <v>44122</v>
      </c>
      <c r="DG286" s="419">
        <v>67.685828490000006</v>
      </c>
      <c r="DH286" s="419"/>
      <c r="DI286" s="418">
        <v>44117</v>
      </c>
      <c r="DJ286" s="419">
        <v>64.888330999999994</v>
      </c>
      <c r="DK286" s="419"/>
      <c r="DL286" s="418">
        <v>44119</v>
      </c>
      <c r="DM286" s="419">
        <v>74.401319430000001</v>
      </c>
      <c r="DN286" s="419"/>
      <c r="DO286" s="418">
        <v>44121</v>
      </c>
      <c r="DP286" s="419">
        <v>59.992834360000003</v>
      </c>
      <c r="DQ286" s="419"/>
      <c r="DR286" s="418">
        <v>44123</v>
      </c>
      <c r="DS286" s="419">
        <v>42.402300429999997</v>
      </c>
      <c r="DT286" s="419"/>
      <c r="DU286" s="418">
        <v>44124</v>
      </c>
      <c r="DV286" s="419">
        <v>57.966384769999998</v>
      </c>
      <c r="DW286" s="419"/>
      <c r="DX286" s="418">
        <v>44122</v>
      </c>
      <c r="DY286" s="419">
        <v>67.623099370000006</v>
      </c>
      <c r="DZ286" s="419"/>
      <c r="EA286" s="418">
        <v>44122</v>
      </c>
      <c r="EB286" s="419">
        <v>59.970551999999998</v>
      </c>
      <c r="EC286" s="419"/>
      <c r="ED286" s="418">
        <v>44121</v>
      </c>
      <c r="EE286" s="419">
        <v>68.766260079999995</v>
      </c>
      <c r="EF286" s="419"/>
      <c r="EG286" s="418">
        <v>44118</v>
      </c>
      <c r="EH286" s="419">
        <v>74.583153699999997</v>
      </c>
      <c r="EI286" s="419"/>
      <c r="EJ286" s="418">
        <v>44124</v>
      </c>
      <c r="EK286" s="419">
        <v>72.04088059</v>
      </c>
      <c r="EL286" s="419"/>
      <c r="EM286" s="418">
        <v>44120</v>
      </c>
      <c r="EN286" s="419">
        <v>65.432798070000004</v>
      </c>
      <c r="EO286" s="419"/>
      <c r="EP286" s="418">
        <v>44115</v>
      </c>
      <c r="EQ286" s="419">
        <v>62.574877659999999</v>
      </c>
      <c r="ER286" s="419"/>
      <c r="ES286" s="418">
        <v>44121</v>
      </c>
      <c r="ET286" s="419">
        <v>38.520301289999999</v>
      </c>
      <c r="EU286" s="9"/>
      <c r="EV286" s="9"/>
    </row>
    <row r="287" spans="2:152">
      <c r="B287" s="418">
        <v>44117</v>
      </c>
      <c r="C287" s="419">
        <v>59.452867849999997</v>
      </c>
      <c r="D287" s="419"/>
      <c r="E287" s="418">
        <v>44130</v>
      </c>
      <c r="F287" s="419">
        <v>58.80434417</v>
      </c>
      <c r="G287" s="419"/>
      <c r="H287" s="418">
        <v>44142</v>
      </c>
      <c r="I287" s="419">
        <v>62.67741891</v>
      </c>
      <c r="J287" s="419"/>
      <c r="K287" s="418">
        <v>44087</v>
      </c>
      <c r="L287" s="419">
        <v>66.998004429999995</v>
      </c>
      <c r="M287" s="419"/>
      <c r="N287" s="418">
        <v>44135</v>
      </c>
      <c r="O287" s="419">
        <v>72.010611400000002</v>
      </c>
      <c r="P287" s="419"/>
      <c r="Q287" s="418">
        <v>44119</v>
      </c>
      <c r="R287" s="419">
        <v>65.323591010000001</v>
      </c>
      <c r="S287" s="419"/>
      <c r="T287" s="418">
        <v>44143</v>
      </c>
      <c r="U287" s="419">
        <v>77.761833039999999</v>
      </c>
      <c r="V287" s="419"/>
      <c r="W287" s="418">
        <v>44091</v>
      </c>
      <c r="X287" s="419">
        <v>71.639579100000006</v>
      </c>
      <c r="Y287" s="419"/>
      <c r="Z287" s="418">
        <v>44088</v>
      </c>
      <c r="AA287" s="419">
        <v>67.242902220000005</v>
      </c>
      <c r="AB287" s="419"/>
      <c r="AC287" s="418">
        <v>44097</v>
      </c>
      <c r="AD287" s="419">
        <v>58.69784233</v>
      </c>
      <c r="AE287" s="419"/>
      <c r="AF287" s="418">
        <v>44091</v>
      </c>
      <c r="AG287" s="419">
        <v>74.804988300000005</v>
      </c>
      <c r="AH287" s="419"/>
      <c r="AI287" s="418">
        <v>44095</v>
      </c>
      <c r="AJ287" s="419">
        <v>45.982397849999998</v>
      </c>
      <c r="AK287" s="419"/>
      <c r="AL287" s="418">
        <v>44087</v>
      </c>
      <c r="AM287" s="419">
        <v>67.814778590000003</v>
      </c>
      <c r="AN287" s="419"/>
      <c r="AO287" s="418">
        <v>44092</v>
      </c>
      <c r="AP287" s="419">
        <v>59.316512119999999</v>
      </c>
      <c r="AQ287" s="419"/>
      <c r="AR287" s="418">
        <v>44096</v>
      </c>
      <c r="AS287" s="419">
        <v>49.804000000000002</v>
      </c>
      <c r="AT287" s="419"/>
      <c r="AU287" s="418">
        <v>44098</v>
      </c>
      <c r="AV287" s="419">
        <v>65.005367219999997</v>
      </c>
      <c r="AW287" s="419"/>
      <c r="AX287" s="418">
        <v>44095</v>
      </c>
      <c r="AY287" s="419">
        <v>58.792182939999996</v>
      </c>
      <c r="AZ287" s="419"/>
      <c r="BA287" s="418">
        <v>44095</v>
      </c>
      <c r="BB287" s="419">
        <v>59.538390040000003</v>
      </c>
      <c r="BC287" s="419"/>
      <c r="BD287" s="418">
        <v>44094</v>
      </c>
      <c r="BE287" s="419">
        <v>73.10145335</v>
      </c>
      <c r="BF287" s="419"/>
      <c r="BG287" s="418">
        <v>44093</v>
      </c>
      <c r="BH287" s="419">
        <v>73.121836990000006</v>
      </c>
      <c r="BI287" s="419"/>
      <c r="BJ287" s="418">
        <v>44088</v>
      </c>
      <c r="BK287" s="419">
        <v>61.943985949999998</v>
      </c>
      <c r="BL287" s="419"/>
      <c r="BM287" s="418">
        <v>44091</v>
      </c>
      <c r="BN287" s="419">
        <v>64.448963860000006</v>
      </c>
      <c r="BO287" s="419"/>
      <c r="BP287" s="418">
        <v>44097</v>
      </c>
      <c r="BQ287" s="419">
        <v>64.897548369999996</v>
      </c>
      <c r="BR287" s="419"/>
      <c r="BS287" s="418">
        <v>44092</v>
      </c>
      <c r="BT287" s="419">
        <v>54.355788689999997</v>
      </c>
      <c r="BU287" s="419"/>
      <c r="BV287" s="418">
        <v>44096</v>
      </c>
      <c r="BW287" s="419">
        <v>60.727376049999997</v>
      </c>
      <c r="BX287" s="419"/>
      <c r="BY287" s="418">
        <v>44120</v>
      </c>
      <c r="BZ287" s="419">
        <v>59.817127929999998</v>
      </c>
      <c r="CA287" s="419"/>
      <c r="CB287" s="418">
        <v>44125</v>
      </c>
      <c r="CC287" s="419">
        <v>64.507371169999999</v>
      </c>
      <c r="CD287" s="419"/>
      <c r="CE287" s="418">
        <v>44120</v>
      </c>
      <c r="CF287" s="419">
        <v>48.2969097</v>
      </c>
      <c r="CG287" s="419"/>
      <c r="CH287" s="418">
        <v>44123</v>
      </c>
      <c r="CI287" s="419">
        <v>56.247151729999999</v>
      </c>
      <c r="CJ287" s="419"/>
      <c r="CK287" s="418">
        <v>44119</v>
      </c>
      <c r="CL287" s="419">
        <v>67.940458390000003</v>
      </c>
      <c r="CM287" s="419"/>
      <c r="CN287" s="418">
        <v>44114</v>
      </c>
      <c r="CO287" s="419">
        <v>71.137772290000001</v>
      </c>
      <c r="CP287" s="419"/>
      <c r="CQ287" s="418">
        <v>44120</v>
      </c>
      <c r="CR287" s="419">
        <v>72.349424369999994</v>
      </c>
      <c r="CS287" s="419"/>
      <c r="CT287" s="418">
        <v>44121</v>
      </c>
      <c r="CU287" s="419">
        <v>68.798356479999995</v>
      </c>
      <c r="CV287" s="419"/>
      <c r="CW287" s="418">
        <v>44116</v>
      </c>
      <c r="CX287" s="419">
        <v>74.523762410000003</v>
      </c>
      <c r="CY287" s="419"/>
      <c r="CZ287" s="418">
        <v>44121</v>
      </c>
      <c r="DA287" s="419">
        <v>64.142699089999994</v>
      </c>
      <c r="DB287" s="419"/>
      <c r="DC287" s="418">
        <v>44123</v>
      </c>
      <c r="DD287" s="419">
        <v>53.010812979999997</v>
      </c>
      <c r="DE287" s="419"/>
      <c r="DF287" s="418">
        <v>44123</v>
      </c>
      <c r="DG287" s="419">
        <v>67.713541219999996</v>
      </c>
      <c r="DH287" s="419"/>
      <c r="DI287" s="418">
        <v>44118</v>
      </c>
      <c r="DJ287" s="419">
        <v>64.749833539999997</v>
      </c>
      <c r="DK287" s="419"/>
      <c r="DL287" s="418">
        <v>44120</v>
      </c>
      <c r="DM287" s="419">
        <v>74.401319430000001</v>
      </c>
      <c r="DN287" s="419"/>
      <c r="DO287" s="418">
        <v>44122</v>
      </c>
      <c r="DP287" s="419">
        <v>59.992002540000001</v>
      </c>
      <c r="DQ287" s="419"/>
      <c r="DR287" s="418">
        <v>44124</v>
      </c>
      <c r="DS287" s="419">
        <v>42.84465977</v>
      </c>
      <c r="DT287" s="419"/>
      <c r="DU287" s="418">
        <v>44125</v>
      </c>
      <c r="DV287" s="419">
        <v>58.441664830000001</v>
      </c>
      <c r="DW287" s="419"/>
      <c r="DX287" s="418">
        <v>44123</v>
      </c>
      <c r="DY287" s="419">
        <v>67.697973820000001</v>
      </c>
      <c r="DZ287" s="419"/>
      <c r="EA287" s="418">
        <v>44123</v>
      </c>
      <c r="EB287" s="419">
        <v>60.329417220000003</v>
      </c>
      <c r="EC287" s="419"/>
      <c r="ED287" s="418">
        <v>44122</v>
      </c>
      <c r="EE287" s="419">
        <v>68.821659069999995</v>
      </c>
      <c r="EF287" s="419"/>
      <c r="EG287" s="418">
        <v>44119</v>
      </c>
      <c r="EH287" s="419">
        <v>74.777050149999994</v>
      </c>
      <c r="EI287" s="419"/>
      <c r="EJ287" s="418">
        <v>44125</v>
      </c>
      <c r="EK287" s="419">
        <v>72.152319559999995</v>
      </c>
      <c r="EL287" s="419"/>
      <c r="EM287" s="418">
        <v>44121</v>
      </c>
      <c r="EN287" s="419">
        <v>65.557588820000007</v>
      </c>
      <c r="EO287" s="419"/>
      <c r="EP287" s="418">
        <v>44116</v>
      </c>
      <c r="EQ287" s="419">
        <v>62.601671099999997</v>
      </c>
      <c r="ER287" s="419"/>
      <c r="ES287" s="418">
        <v>44122</v>
      </c>
      <c r="ET287" s="419">
        <v>38.794475810000002</v>
      </c>
      <c r="EU287" s="9"/>
      <c r="EV287" s="9"/>
    </row>
    <row r="288" spans="2:152">
      <c r="B288" s="418">
        <v>44118</v>
      </c>
      <c r="C288" s="419">
        <v>59.302818850000001</v>
      </c>
      <c r="D288" s="419"/>
      <c r="E288" s="418">
        <v>44131</v>
      </c>
      <c r="F288" s="419">
        <v>58.658448409999998</v>
      </c>
      <c r="G288" s="419"/>
      <c r="H288" s="418">
        <v>44143</v>
      </c>
      <c r="I288" s="419">
        <v>62.953511140000003</v>
      </c>
      <c r="J288" s="419"/>
      <c r="K288" s="418">
        <v>44088</v>
      </c>
      <c r="L288" s="419">
        <v>67.295620839999998</v>
      </c>
      <c r="M288" s="419"/>
      <c r="N288" s="418">
        <v>44136</v>
      </c>
      <c r="O288" s="419">
        <v>72.259067360000003</v>
      </c>
      <c r="P288" s="419"/>
      <c r="Q288" s="418">
        <v>44120</v>
      </c>
      <c r="R288" s="419">
        <v>65.541240579999993</v>
      </c>
      <c r="S288" s="419"/>
      <c r="T288" s="418">
        <v>44144</v>
      </c>
      <c r="U288" s="419">
        <v>78.037562070000007</v>
      </c>
      <c r="V288" s="419"/>
      <c r="W288" s="418">
        <v>44092</v>
      </c>
      <c r="X288" s="419">
        <v>71.600107629999997</v>
      </c>
      <c r="Y288" s="419"/>
      <c r="Z288" s="418">
        <v>44089</v>
      </c>
      <c r="AA288" s="419">
        <v>67.242902220000005</v>
      </c>
      <c r="AB288" s="419"/>
      <c r="AC288" s="418">
        <v>44098</v>
      </c>
      <c r="AD288" s="419">
        <v>58.657182149999997</v>
      </c>
      <c r="AE288" s="419"/>
      <c r="AF288" s="418">
        <v>44091</v>
      </c>
      <c r="AG288" s="419">
        <v>74.921641629999996</v>
      </c>
      <c r="AH288" s="419"/>
      <c r="AI288" s="418">
        <v>44096</v>
      </c>
      <c r="AJ288" s="419">
        <v>45.943778790000003</v>
      </c>
      <c r="AK288" s="419"/>
      <c r="AL288" s="418">
        <v>44088</v>
      </c>
      <c r="AM288" s="419">
        <v>67.517611270000003</v>
      </c>
      <c r="AN288" s="419"/>
      <c r="AO288" s="418">
        <v>44093</v>
      </c>
      <c r="AP288" s="419">
        <v>59.315771040000001</v>
      </c>
      <c r="AQ288" s="419"/>
      <c r="AR288" s="418">
        <v>44097</v>
      </c>
      <c r="AS288" s="419">
        <v>49.804000000000002</v>
      </c>
      <c r="AT288" s="419"/>
      <c r="AU288" s="418">
        <v>44099</v>
      </c>
      <c r="AV288" s="419">
        <v>65.120836920000002</v>
      </c>
      <c r="AW288" s="419"/>
      <c r="AX288" s="418">
        <v>44096</v>
      </c>
      <c r="AY288" s="419">
        <v>58.907296770000002</v>
      </c>
      <c r="AZ288" s="419"/>
      <c r="BA288" s="418">
        <v>44096</v>
      </c>
      <c r="BB288" s="419">
        <v>59.538390040000003</v>
      </c>
      <c r="BC288" s="419"/>
      <c r="BD288" s="418">
        <v>44095</v>
      </c>
      <c r="BE288" s="419">
        <v>73.100388809999998</v>
      </c>
      <c r="BF288" s="419"/>
      <c r="BG288" s="418">
        <v>44094</v>
      </c>
      <c r="BH288" s="419">
        <v>73.121094760000005</v>
      </c>
      <c r="BI288" s="419"/>
      <c r="BJ288" s="418">
        <v>44089</v>
      </c>
      <c r="BK288" s="419">
        <v>62.404492179999998</v>
      </c>
      <c r="BL288" s="419"/>
      <c r="BM288" s="418">
        <v>44092</v>
      </c>
      <c r="BN288" s="419">
        <v>64.448963860000006</v>
      </c>
      <c r="BO288" s="419"/>
      <c r="BP288" s="418">
        <v>44098</v>
      </c>
      <c r="BQ288" s="419">
        <v>65.050030250000006</v>
      </c>
      <c r="BR288" s="419"/>
      <c r="BS288" s="418">
        <v>44093</v>
      </c>
      <c r="BT288" s="419">
        <v>54.35763189</v>
      </c>
      <c r="BU288" s="419"/>
      <c r="BV288" s="418">
        <v>44097</v>
      </c>
      <c r="BW288" s="419">
        <v>60.611906349999998</v>
      </c>
      <c r="BX288" s="419"/>
      <c r="BY288" s="418">
        <v>44121</v>
      </c>
      <c r="BZ288" s="419">
        <v>59.900350410000001</v>
      </c>
      <c r="CA288" s="419"/>
      <c r="CB288" s="418">
        <v>44126</v>
      </c>
      <c r="CC288" s="419">
        <v>64.533418459999993</v>
      </c>
      <c r="CD288" s="419"/>
      <c r="CE288" s="418">
        <v>44121</v>
      </c>
      <c r="CF288" s="419">
        <v>48.464579209999997</v>
      </c>
      <c r="CG288" s="419"/>
      <c r="CH288" s="418">
        <v>44124</v>
      </c>
      <c r="CI288" s="419">
        <v>56.690555379999999</v>
      </c>
      <c r="CJ288" s="419"/>
      <c r="CK288" s="418">
        <v>44120</v>
      </c>
      <c r="CL288" s="419">
        <v>68.131956829999993</v>
      </c>
      <c r="CM288" s="419"/>
      <c r="CN288" s="418">
        <v>44115</v>
      </c>
      <c r="CO288" s="419">
        <v>71.332597480000004</v>
      </c>
      <c r="CP288" s="419"/>
      <c r="CQ288" s="418">
        <v>44121</v>
      </c>
      <c r="CR288" s="419">
        <v>72.599675880000007</v>
      </c>
      <c r="CS288" s="419"/>
      <c r="CT288" s="418">
        <v>44122</v>
      </c>
      <c r="CU288" s="419">
        <v>68.908837890000001</v>
      </c>
      <c r="CV288" s="419"/>
      <c r="CW288" s="418">
        <v>44117</v>
      </c>
      <c r="CX288" s="419">
        <v>74.634861040000004</v>
      </c>
      <c r="CY288" s="419"/>
      <c r="CZ288" s="418">
        <v>44122</v>
      </c>
      <c r="DA288" s="419">
        <v>64.337272970000001</v>
      </c>
      <c r="DB288" s="419"/>
      <c r="DC288" s="418">
        <v>44124</v>
      </c>
      <c r="DD288" s="419">
        <v>53.065407110000002</v>
      </c>
      <c r="DE288" s="419"/>
      <c r="DF288" s="418">
        <v>44124</v>
      </c>
      <c r="DG288" s="419">
        <v>67.824392130000007</v>
      </c>
      <c r="DH288" s="419"/>
      <c r="DI288" s="418">
        <v>44119</v>
      </c>
      <c r="DJ288" s="419">
        <v>64.832932020000001</v>
      </c>
      <c r="DK288" s="419"/>
      <c r="DL288" s="418">
        <v>44121</v>
      </c>
      <c r="DM288" s="419">
        <v>74.124346540000005</v>
      </c>
      <c r="DN288" s="419"/>
      <c r="DO288" s="418">
        <v>44123</v>
      </c>
      <c r="DP288" s="419">
        <v>60.1019687</v>
      </c>
      <c r="DQ288" s="419"/>
      <c r="DR288" s="418">
        <v>44125</v>
      </c>
      <c r="DS288" s="419">
        <v>43.259319570000002</v>
      </c>
      <c r="DT288" s="419"/>
      <c r="DU288" s="418">
        <v>44126</v>
      </c>
      <c r="DV288" s="419">
        <v>58.526918209999998</v>
      </c>
      <c r="DW288" s="419"/>
      <c r="DX288" s="418">
        <v>44124</v>
      </c>
      <c r="DY288" s="419">
        <v>67.847722719999993</v>
      </c>
      <c r="DZ288" s="419"/>
      <c r="EA288" s="418">
        <v>44124</v>
      </c>
      <c r="EB288" s="419">
        <v>60.77090741</v>
      </c>
      <c r="EC288" s="419"/>
      <c r="ED288" s="418">
        <v>44123</v>
      </c>
      <c r="EE288" s="419">
        <v>68.904757549999999</v>
      </c>
      <c r="EF288" s="419"/>
      <c r="EG288" s="418">
        <v>44120</v>
      </c>
      <c r="EH288" s="419">
        <v>75.081744580000006</v>
      </c>
      <c r="EI288" s="419"/>
      <c r="EJ288" s="418">
        <v>44126</v>
      </c>
      <c r="EK288" s="419">
        <v>72.208386000000004</v>
      </c>
      <c r="EL288" s="419"/>
      <c r="EM288" s="418">
        <v>44122</v>
      </c>
      <c r="EN288" s="419">
        <v>65.732295870000002</v>
      </c>
      <c r="EO288" s="419"/>
      <c r="EP288" s="418">
        <v>44117</v>
      </c>
      <c r="EQ288" s="419">
        <v>62.573223740000003</v>
      </c>
      <c r="ER288" s="419"/>
      <c r="ES288" s="418">
        <v>44123</v>
      </c>
      <c r="ET288" s="419">
        <v>39.123759819999997</v>
      </c>
      <c r="EU288" s="9"/>
      <c r="EV288" s="9"/>
    </row>
    <row r="289" spans="2:152">
      <c r="B289" s="418">
        <v>44119</v>
      </c>
      <c r="C289" s="419">
        <v>59.14721248</v>
      </c>
      <c r="D289" s="419"/>
      <c r="E289" s="418">
        <v>44132</v>
      </c>
      <c r="F289" s="419">
        <v>58.425015190000003</v>
      </c>
      <c r="G289" s="419"/>
      <c r="H289" s="418">
        <v>44144</v>
      </c>
      <c r="I289" s="419">
        <v>63.380199140000002</v>
      </c>
      <c r="J289" s="419"/>
      <c r="K289" s="418">
        <v>44089</v>
      </c>
      <c r="L289" s="419">
        <v>67.532705100000001</v>
      </c>
      <c r="M289" s="419"/>
      <c r="N289" s="418">
        <v>44137</v>
      </c>
      <c r="O289" s="419">
        <v>72.341886009999996</v>
      </c>
      <c r="P289" s="419"/>
      <c r="Q289" s="418">
        <v>44121</v>
      </c>
      <c r="R289" s="419">
        <v>65.715360230000002</v>
      </c>
      <c r="S289" s="419"/>
      <c r="T289" s="418">
        <v>44145</v>
      </c>
      <c r="U289" s="419">
        <v>78.436329450000002</v>
      </c>
      <c r="V289" s="419"/>
      <c r="W289" s="418">
        <v>44093</v>
      </c>
      <c r="X289" s="419">
        <v>71.522054179999998</v>
      </c>
      <c r="Y289" s="419"/>
      <c r="Z289" s="418">
        <v>44090</v>
      </c>
      <c r="AA289" s="419">
        <v>67.133624740000002</v>
      </c>
      <c r="AB289" s="419"/>
      <c r="AC289" s="418">
        <v>44099</v>
      </c>
      <c r="AD289" s="419">
        <v>58.539464129999999</v>
      </c>
      <c r="AE289" s="419"/>
      <c r="AF289" s="418">
        <v>44092</v>
      </c>
      <c r="AG289" s="419">
        <v>74.884179239999995</v>
      </c>
      <c r="AH289" s="419"/>
      <c r="AI289" s="418">
        <v>44097</v>
      </c>
      <c r="AJ289" s="419">
        <v>45.943778790000003</v>
      </c>
      <c r="AK289" s="419"/>
      <c r="AL289" s="418">
        <v>44089</v>
      </c>
      <c r="AM289" s="419">
        <v>67.274474369999993</v>
      </c>
      <c r="AN289" s="419"/>
      <c r="AO289" s="418">
        <v>44094</v>
      </c>
      <c r="AP289" s="419">
        <v>59.353519859999999</v>
      </c>
      <c r="AQ289" s="419"/>
      <c r="AR289" s="418">
        <v>44098</v>
      </c>
      <c r="AS289" s="419">
        <v>49.880846150000004</v>
      </c>
      <c r="AT289" s="419"/>
      <c r="AU289" s="418">
        <v>44100</v>
      </c>
      <c r="AV289" s="419">
        <v>65.236306619999993</v>
      </c>
      <c r="AW289" s="419"/>
      <c r="AX289" s="418">
        <v>44097</v>
      </c>
      <c r="AY289" s="419">
        <v>58.945172630000002</v>
      </c>
      <c r="AZ289" s="419"/>
      <c r="BA289" s="418">
        <v>44097</v>
      </c>
      <c r="BB289" s="419">
        <v>59.693145229999999</v>
      </c>
      <c r="BC289" s="419"/>
      <c r="BD289" s="418">
        <v>44096</v>
      </c>
      <c r="BE289" s="419">
        <v>73.099324280000005</v>
      </c>
      <c r="BF289" s="419"/>
      <c r="BG289" s="418">
        <v>44095</v>
      </c>
      <c r="BH289" s="419">
        <v>73.236209939999995</v>
      </c>
      <c r="BI289" s="419"/>
      <c r="BJ289" s="418">
        <v>44090</v>
      </c>
      <c r="BK289" s="419">
        <v>62.826549020000002</v>
      </c>
      <c r="BL289" s="419"/>
      <c r="BM289" s="418">
        <v>44092</v>
      </c>
      <c r="BN289" s="419">
        <v>64.448963860000006</v>
      </c>
      <c r="BO289" s="419"/>
      <c r="BP289" s="418">
        <v>44099</v>
      </c>
      <c r="BQ289" s="419">
        <v>65.087042440000005</v>
      </c>
      <c r="BR289" s="419"/>
      <c r="BS289" s="418">
        <v>44094</v>
      </c>
      <c r="BT289" s="419">
        <v>54.359475089999997</v>
      </c>
      <c r="BU289" s="419"/>
      <c r="BV289" s="418">
        <v>44098</v>
      </c>
      <c r="BW289" s="419">
        <v>60.496436660000001</v>
      </c>
      <c r="BX289" s="419"/>
      <c r="BY289" s="418">
        <v>44122</v>
      </c>
      <c r="BZ289" s="419">
        <v>59.900350410000001</v>
      </c>
      <c r="CA289" s="419"/>
      <c r="CB289" s="418">
        <v>44127</v>
      </c>
      <c r="CC289" s="419">
        <v>64.531753039999998</v>
      </c>
      <c r="CD289" s="419"/>
      <c r="CE289" s="418">
        <v>44122</v>
      </c>
      <c r="CF289" s="419">
        <v>48.826888390000001</v>
      </c>
      <c r="CG289" s="419"/>
      <c r="CH289" s="418">
        <v>44125</v>
      </c>
      <c r="CI289" s="419">
        <v>57.189384480000001</v>
      </c>
      <c r="CJ289" s="419"/>
      <c r="CK289" s="418">
        <v>44121</v>
      </c>
      <c r="CL289" s="419">
        <v>67.880051620000003</v>
      </c>
      <c r="CM289" s="419"/>
      <c r="CN289" s="418">
        <v>44116</v>
      </c>
      <c r="CO289" s="419">
        <v>71.582892880000003</v>
      </c>
      <c r="CP289" s="419"/>
      <c r="CQ289" s="418">
        <v>44122</v>
      </c>
      <c r="CR289" s="419">
        <v>72.766510220000001</v>
      </c>
      <c r="CS289" s="419"/>
      <c r="CT289" s="418">
        <v>44123</v>
      </c>
      <c r="CU289" s="419">
        <v>69.185041409999997</v>
      </c>
      <c r="CV289" s="419"/>
      <c r="CW289" s="418">
        <v>44118</v>
      </c>
      <c r="CX289" s="419">
        <v>74.80150897</v>
      </c>
      <c r="CY289" s="419"/>
      <c r="CZ289" s="418">
        <v>44123</v>
      </c>
      <c r="DA289" s="419">
        <v>64.670333099999993</v>
      </c>
      <c r="DB289" s="419"/>
      <c r="DC289" s="418">
        <v>44125</v>
      </c>
      <c r="DD289" s="419">
        <v>53.31398995</v>
      </c>
      <c r="DE289" s="419"/>
      <c r="DF289" s="418">
        <v>44125</v>
      </c>
      <c r="DG289" s="419">
        <v>67.962955769999994</v>
      </c>
      <c r="DH289" s="419"/>
      <c r="DI289" s="418">
        <v>44120</v>
      </c>
      <c r="DJ289" s="419">
        <v>64.888330999999994</v>
      </c>
      <c r="DK289" s="419"/>
      <c r="DL289" s="418">
        <v>44122</v>
      </c>
      <c r="DM289" s="419">
        <v>74.124346540000005</v>
      </c>
      <c r="DN289" s="419"/>
      <c r="DO289" s="418">
        <v>44124</v>
      </c>
      <c r="DP289" s="419">
        <v>60.184235370000003</v>
      </c>
      <c r="DQ289" s="419"/>
      <c r="DR289" s="418">
        <v>44126</v>
      </c>
      <c r="DS289" s="419">
        <v>43.452383040000001</v>
      </c>
      <c r="DT289" s="419"/>
      <c r="DU289" s="418">
        <v>44127</v>
      </c>
      <c r="DV289" s="419">
        <v>58.94648016</v>
      </c>
      <c r="DW289" s="419"/>
      <c r="DX289" s="418">
        <v>44125</v>
      </c>
      <c r="DY289" s="419">
        <v>67.972513469999996</v>
      </c>
      <c r="DZ289" s="419"/>
      <c r="EA289" s="418">
        <v>44125</v>
      </c>
      <c r="EB289" s="419">
        <v>61.184855949999999</v>
      </c>
      <c r="EC289" s="419"/>
      <c r="ED289" s="418">
        <v>44124</v>
      </c>
      <c r="EE289" s="419">
        <v>68.904757549999999</v>
      </c>
      <c r="EF289" s="419"/>
      <c r="EG289" s="418">
        <v>44121</v>
      </c>
      <c r="EH289" s="419">
        <v>75.441837989999996</v>
      </c>
      <c r="EI289" s="419"/>
      <c r="EJ289" s="418">
        <v>44128</v>
      </c>
      <c r="EK289" s="419">
        <v>72.292138699999995</v>
      </c>
      <c r="EL289" s="419"/>
      <c r="EM289" s="418">
        <v>44123</v>
      </c>
      <c r="EN289" s="419">
        <v>65.857086609999996</v>
      </c>
      <c r="EO289" s="419"/>
      <c r="EP289" s="418">
        <v>44118</v>
      </c>
      <c r="EQ289" s="419">
        <v>62.296192789999999</v>
      </c>
      <c r="ER289" s="419"/>
      <c r="ES289" s="418">
        <v>44124</v>
      </c>
      <c r="ET289" s="419">
        <v>39.3703796</v>
      </c>
      <c r="EU289" s="9"/>
      <c r="EV289" s="9"/>
    </row>
    <row r="290" spans="2:152">
      <c r="B290" s="418">
        <v>44120</v>
      </c>
      <c r="C290" s="419">
        <v>58.980491370000003</v>
      </c>
      <c r="D290" s="419"/>
      <c r="E290" s="418">
        <v>44133</v>
      </c>
      <c r="F290" s="419">
        <v>57.911462120000003</v>
      </c>
      <c r="G290" s="419"/>
      <c r="H290" s="418">
        <v>44145</v>
      </c>
      <c r="I290" s="419">
        <v>63.932383610000002</v>
      </c>
      <c r="J290" s="419"/>
      <c r="K290" s="418">
        <v>44090</v>
      </c>
      <c r="L290" s="419">
        <v>67.754656319999995</v>
      </c>
      <c r="M290" s="419"/>
      <c r="N290" s="418">
        <v>44138</v>
      </c>
      <c r="O290" s="419">
        <v>72.507523320000004</v>
      </c>
      <c r="P290" s="419"/>
      <c r="Q290" s="418">
        <v>44122</v>
      </c>
      <c r="R290" s="419">
        <v>65.933009799999994</v>
      </c>
      <c r="S290" s="419"/>
      <c r="T290" s="418">
        <v>44146</v>
      </c>
      <c r="U290" s="419">
        <v>78.773577660000001</v>
      </c>
      <c r="V290" s="419"/>
      <c r="W290" s="418">
        <v>44094</v>
      </c>
      <c r="X290" s="419">
        <v>71.444000740000007</v>
      </c>
      <c r="Y290" s="419"/>
      <c r="Z290" s="418">
        <v>44091</v>
      </c>
      <c r="AA290" s="419">
        <v>67.097198910000003</v>
      </c>
      <c r="AB290" s="419"/>
      <c r="AC290" s="418">
        <v>44100</v>
      </c>
      <c r="AD290" s="419">
        <v>58.537332890000002</v>
      </c>
      <c r="AE290" s="419"/>
      <c r="AF290" s="418">
        <v>44093</v>
      </c>
      <c r="AG290" s="419">
        <v>74.769659009999998</v>
      </c>
      <c r="AH290" s="419"/>
      <c r="AI290" s="418">
        <v>44097</v>
      </c>
      <c r="AJ290" s="419">
        <v>46.136874089999999</v>
      </c>
      <c r="AK290" s="419"/>
      <c r="AL290" s="418">
        <v>44090</v>
      </c>
      <c r="AM290" s="419">
        <v>67.031337460000003</v>
      </c>
      <c r="AN290" s="419"/>
      <c r="AO290" s="418">
        <v>44094</v>
      </c>
      <c r="AP290" s="419">
        <v>59.46824848</v>
      </c>
      <c r="AQ290" s="419"/>
      <c r="AR290" s="418">
        <v>44098</v>
      </c>
      <c r="AS290" s="419">
        <v>49.957692309999999</v>
      </c>
      <c r="AT290" s="419"/>
      <c r="AU290" s="418">
        <v>44101</v>
      </c>
      <c r="AV290" s="419">
        <v>65.390266220000001</v>
      </c>
      <c r="AW290" s="419"/>
      <c r="AX290" s="418">
        <v>44098</v>
      </c>
      <c r="AY290" s="419">
        <v>59.06028646</v>
      </c>
      <c r="AZ290" s="419"/>
      <c r="BA290" s="418">
        <v>44098</v>
      </c>
      <c r="BB290" s="419">
        <v>59.847900410000001</v>
      </c>
      <c r="BC290" s="419"/>
      <c r="BD290" s="418">
        <v>44097</v>
      </c>
      <c r="BE290" s="419">
        <v>73.098259740000003</v>
      </c>
      <c r="BF290" s="419"/>
      <c r="BG290" s="418">
        <v>44096</v>
      </c>
      <c r="BH290" s="419">
        <v>73.389944270000001</v>
      </c>
      <c r="BI290" s="419"/>
      <c r="BJ290" s="418">
        <v>44091</v>
      </c>
      <c r="BK290" s="419">
        <v>63.210156470000001</v>
      </c>
      <c r="BL290" s="419"/>
      <c r="BM290" s="418">
        <v>44093</v>
      </c>
      <c r="BN290" s="419">
        <v>64.448963860000006</v>
      </c>
      <c r="BO290" s="419"/>
      <c r="BP290" s="418">
        <v>44099</v>
      </c>
      <c r="BQ290" s="419">
        <v>65.239524320000001</v>
      </c>
      <c r="BR290" s="419"/>
      <c r="BS290" s="418">
        <v>44094</v>
      </c>
      <c r="BT290" s="419">
        <v>54.36131829</v>
      </c>
      <c r="BU290" s="419"/>
      <c r="BV290" s="418">
        <v>44099</v>
      </c>
      <c r="BW290" s="419">
        <v>60.34247706</v>
      </c>
      <c r="BX290" s="419"/>
      <c r="BY290" s="418">
        <v>44123</v>
      </c>
      <c r="BZ290" s="419">
        <v>60.177758679999997</v>
      </c>
      <c r="CA290" s="419"/>
      <c r="CB290" s="418">
        <v>44128</v>
      </c>
      <c r="CC290" s="419">
        <v>64.640938520000006</v>
      </c>
      <c r="CD290" s="419"/>
      <c r="CE290" s="418">
        <v>44123</v>
      </c>
      <c r="CF290" s="419">
        <v>49.244808910000003</v>
      </c>
      <c r="CG290" s="419"/>
      <c r="CH290" s="418">
        <v>44126</v>
      </c>
      <c r="CI290" s="419">
        <v>57.660500849999998</v>
      </c>
      <c r="CJ290" s="419"/>
      <c r="CK290" s="418">
        <v>44122</v>
      </c>
      <c r="CL290" s="419">
        <v>67.877560959999997</v>
      </c>
      <c r="CM290" s="419"/>
      <c r="CN290" s="418">
        <v>44117</v>
      </c>
      <c r="CO290" s="419">
        <v>71.833188289999995</v>
      </c>
      <c r="CP290" s="419"/>
      <c r="CQ290" s="418">
        <v>44123</v>
      </c>
      <c r="CR290" s="419">
        <v>73.07237318</v>
      </c>
      <c r="CS290" s="419"/>
      <c r="CT290" s="418">
        <v>44124</v>
      </c>
      <c r="CU290" s="419">
        <v>69.40600422</v>
      </c>
      <c r="CV290" s="419"/>
      <c r="CW290" s="418">
        <v>44119</v>
      </c>
      <c r="CX290" s="419">
        <v>74.940382249999999</v>
      </c>
      <c r="CY290" s="419"/>
      <c r="CZ290" s="418">
        <v>44124</v>
      </c>
      <c r="DA290" s="419">
        <v>65.003393220000007</v>
      </c>
      <c r="DB290" s="419"/>
      <c r="DC290" s="418">
        <v>44126</v>
      </c>
      <c r="DD290" s="419">
        <v>53.424009419999997</v>
      </c>
      <c r="DE290" s="419"/>
      <c r="DF290" s="418">
        <v>44126</v>
      </c>
      <c r="DG290" s="419">
        <v>68.046093959999993</v>
      </c>
      <c r="DH290" s="419"/>
      <c r="DI290" s="418">
        <v>44121</v>
      </c>
      <c r="DJ290" s="419">
        <v>64.888330999999994</v>
      </c>
      <c r="DK290" s="419"/>
      <c r="DL290" s="418">
        <v>44123</v>
      </c>
      <c r="DM290" s="419">
        <v>74.124346540000005</v>
      </c>
      <c r="DN290" s="419"/>
      <c r="DO290" s="418">
        <v>44125</v>
      </c>
      <c r="DP290" s="419">
        <v>60.294201520000001</v>
      </c>
      <c r="DQ290" s="419"/>
      <c r="DR290" s="418">
        <v>44127</v>
      </c>
      <c r="DS290" s="419">
        <v>43.811643760000003</v>
      </c>
      <c r="DT290" s="419"/>
      <c r="DU290" s="418">
        <v>44128</v>
      </c>
      <c r="DV290" s="419">
        <v>59.477478310000002</v>
      </c>
      <c r="DW290" s="419"/>
      <c r="DX290" s="418">
        <v>44126</v>
      </c>
      <c r="DY290" s="419">
        <v>68.147220509999997</v>
      </c>
      <c r="DZ290" s="419"/>
      <c r="EA290" s="418">
        <v>44126</v>
      </c>
      <c r="EB290" s="419">
        <v>61.543721169999998</v>
      </c>
      <c r="EC290" s="419"/>
      <c r="ED290" s="418">
        <v>44125</v>
      </c>
      <c r="EE290" s="419">
        <v>68.821659069999995</v>
      </c>
      <c r="EF290" s="419"/>
      <c r="EG290" s="418">
        <v>44122</v>
      </c>
      <c r="EH290" s="419">
        <v>75.691133429999994</v>
      </c>
      <c r="EI290" s="419"/>
      <c r="EJ290" s="418">
        <v>44129</v>
      </c>
      <c r="EK290" s="419">
        <v>72.403577679999998</v>
      </c>
      <c r="EL290" s="419"/>
      <c r="EM290" s="418">
        <v>44124</v>
      </c>
      <c r="EN290" s="419">
        <v>66.006835510000002</v>
      </c>
      <c r="EO290" s="419"/>
      <c r="EP290" s="418">
        <v>44119</v>
      </c>
      <c r="EQ290" s="419">
        <v>62.184884240000002</v>
      </c>
      <c r="ER290" s="419"/>
      <c r="ES290" s="418">
        <v>44125</v>
      </c>
      <c r="ET290" s="419">
        <v>39.699663610000002</v>
      </c>
      <c r="EU290" s="9"/>
      <c r="EV290" s="9"/>
    </row>
    <row r="291" spans="2:152">
      <c r="B291" s="418">
        <v>44121</v>
      </c>
      <c r="C291" s="419">
        <v>58.835999739999998</v>
      </c>
      <c r="D291" s="419"/>
      <c r="E291" s="418">
        <v>44134</v>
      </c>
      <c r="F291" s="419">
        <v>57.427088189999999</v>
      </c>
      <c r="G291" s="419"/>
      <c r="H291" s="418">
        <v>44147</v>
      </c>
      <c r="I291" s="419">
        <v>64.597514889999999</v>
      </c>
      <c r="J291" s="419"/>
      <c r="K291" s="418">
        <v>44091</v>
      </c>
      <c r="L291" s="419">
        <v>67.885809309999999</v>
      </c>
      <c r="M291" s="419"/>
      <c r="N291" s="418">
        <v>44139</v>
      </c>
      <c r="O291" s="419">
        <v>72.755979269999997</v>
      </c>
      <c r="P291" s="419"/>
      <c r="Q291" s="418">
        <v>44123</v>
      </c>
      <c r="R291" s="419">
        <v>66.194189280000003</v>
      </c>
      <c r="S291" s="419"/>
      <c r="T291" s="418">
        <v>44147</v>
      </c>
      <c r="U291" s="419">
        <v>79.141585449999994</v>
      </c>
      <c r="V291" s="419"/>
      <c r="W291" s="418">
        <v>44095</v>
      </c>
      <c r="X291" s="419">
        <v>71.327365319999998</v>
      </c>
      <c r="Y291" s="419"/>
      <c r="Z291" s="418">
        <v>44091</v>
      </c>
      <c r="AA291" s="419">
        <v>67.097198910000003</v>
      </c>
      <c r="AB291" s="419"/>
      <c r="AC291" s="418">
        <v>44101</v>
      </c>
      <c r="AD291" s="419">
        <v>58.535201639999997</v>
      </c>
      <c r="AE291" s="419"/>
      <c r="AF291" s="418">
        <v>44094</v>
      </c>
      <c r="AG291" s="419">
        <v>74.578080929999999</v>
      </c>
      <c r="AH291" s="419"/>
      <c r="AI291" s="418">
        <v>44098</v>
      </c>
      <c r="AJ291" s="419">
        <v>46.252731279999999</v>
      </c>
      <c r="AK291" s="419"/>
      <c r="AL291" s="418">
        <v>44091</v>
      </c>
      <c r="AM291" s="419">
        <v>66.734170140000003</v>
      </c>
      <c r="AN291" s="419"/>
      <c r="AO291" s="418">
        <v>44095</v>
      </c>
      <c r="AP291" s="419">
        <v>59.467507400000002</v>
      </c>
      <c r="AQ291" s="419"/>
      <c r="AR291" s="418">
        <v>44099</v>
      </c>
      <c r="AS291" s="419">
        <v>50.111384620000003</v>
      </c>
      <c r="AT291" s="419"/>
      <c r="AU291" s="418">
        <v>44102</v>
      </c>
      <c r="AV291" s="419">
        <v>65.390266220000001</v>
      </c>
      <c r="AW291" s="419"/>
      <c r="AX291" s="418">
        <v>44099</v>
      </c>
      <c r="AY291" s="419">
        <v>58.905067410000001</v>
      </c>
      <c r="AZ291" s="419"/>
      <c r="BA291" s="418">
        <v>44099</v>
      </c>
      <c r="BB291" s="419">
        <v>59.847900410000001</v>
      </c>
      <c r="BC291" s="419"/>
      <c r="BD291" s="418">
        <v>44097</v>
      </c>
      <c r="BE291" s="419">
        <v>73.097195200000002</v>
      </c>
      <c r="BF291" s="419"/>
      <c r="BG291" s="418">
        <v>44096</v>
      </c>
      <c r="BH291" s="419">
        <v>73.466440309999996</v>
      </c>
      <c r="BI291" s="419"/>
      <c r="BJ291" s="418">
        <v>44092</v>
      </c>
      <c r="BK291" s="419">
        <v>63.516865150000001</v>
      </c>
      <c r="BL291" s="419"/>
      <c r="BM291" s="418">
        <v>44094</v>
      </c>
      <c r="BN291" s="419">
        <v>64.294901199999998</v>
      </c>
      <c r="BO291" s="419"/>
      <c r="BP291" s="418">
        <v>44100</v>
      </c>
      <c r="BQ291" s="419">
        <v>65.392006199999997</v>
      </c>
      <c r="BR291" s="419"/>
      <c r="BS291" s="418">
        <v>44095</v>
      </c>
      <c r="BT291" s="419">
        <v>54.363161490000003</v>
      </c>
      <c r="BU291" s="419"/>
      <c r="BV291" s="418">
        <v>44100</v>
      </c>
      <c r="BW291" s="419">
        <v>60.265497259999997</v>
      </c>
      <c r="BX291" s="419"/>
      <c r="BY291" s="418">
        <v>44124</v>
      </c>
      <c r="BZ291" s="419">
        <v>60.42742612</v>
      </c>
      <c r="CA291" s="419"/>
      <c r="CB291" s="418">
        <v>44129</v>
      </c>
      <c r="CC291" s="419">
        <v>64.777836730000004</v>
      </c>
      <c r="CD291" s="419"/>
      <c r="CE291" s="418">
        <v>44124</v>
      </c>
      <c r="CF291" s="419">
        <v>49.551506760000002</v>
      </c>
      <c r="CG291" s="419"/>
      <c r="CH291" s="418">
        <v>44127</v>
      </c>
      <c r="CI291" s="419">
        <v>58.103904489999998</v>
      </c>
      <c r="CJ291" s="419"/>
      <c r="CK291" s="418">
        <v>44123</v>
      </c>
      <c r="CL291" s="419">
        <v>67.875070300000004</v>
      </c>
      <c r="CM291" s="419"/>
      <c r="CN291" s="418">
        <v>44118</v>
      </c>
      <c r="CO291" s="419">
        <v>71.833867740000002</v>
      </c>
      <c r="CP291" s="419"/>
      <c r="CQ291" s="418">
        <v>44124</v>
      </c>
      <c r="CR291" s="419">
        <v>73.294818960000001</v>
      </c>
      <c r="CS291" s="419"/>
      <c r="CT291" s="418">
        <v>44125</v>
      </c>
      <c r="CU291" s="419">
        <v>69.709828099999996</v>
      </c>
      <c r="CV291" s="419"/>
      <c r="CW291" s="418">
        <v>44120</v>
      </c>
      <c r="CX291" s="419">
        <v>74.995931560000002</v>
      </c>
      <c r="CY291" s="419"/>
      <c r="CZ291" s="418">
        <v>44125</v>
      </c>
      <c r="DA291" s="419">
        <v>65.281058849999994</v>
      </c>
      <c r="DB291" s="419"/>
      <c r="DC291" s="418">
        <v>44127</v>
      </c>
      <c r="DD291" s="419">
        <v>53.506316230000003</v>
      </c>
      <c r="DE291" s="419"/>
      <c r="DF291" s="418">
        <v>44127</v>
      </c>
      <c r="DG291" s="419">
        <v>68.18465759</v>
      </c>
      <c r="DH291" s="419"/>
      <c r="DI291" s="418">
        <v>44122</v>
      </c>
      <c r="DJ291" s="419">
        <v>65.026828469999998</v>
      </c>
      <c r="DK291" s="419"/>
      <c r="DL291" s="418">
        <v>44124</v>
      </c>
      <c r="DM291" s="419">
        <v>74.124346540000005</v>
      </c>
      <c r="DN291" s="419"/>
      <c r="DO291" s="418">
        <v>44126</v>
      </c>
      <c r="DP291" s="419">
        <v>60.459566670000001</v>
      </c>
      <c r="DQ291" s="419"/>
      <c r="DR291" s="418">
        <v>44128</v>
      </c>
      <c r="DS291" s="419">
        <v>44.170904470000004</v>
      </c>
      <c r="DT291" s="419"/>
      <c r="DU291" s="418">
        <v>44129</v>
      </c>
      <c r="DV291" s="419">
        <v>59.61844979</v>
      </c>
      <c r="DW291" s="419"/>
      <c r="DX291" s="418">
        <v>44127</v>
      </c>
      <c r="DY291" s="419">
        <v>68.247053109999996</v>
      </c>
      <c r="DZ291" s="419"/>
      <c r="EA291" s="418">
        <v>44127</v>
      </c>
      <c r="EB291" s="419">
        <v>61.93012804</v>
      </c>
      <c r="EC291" s="419"/>
      <c r="ED291" s="418">
        <v>44126</v>
      </c>
      <c r="EE291" s="419">
        <v>68.683161600000005</v>
      </c>
      <c r="EF291" s="419"/>
      <c r="EG291" s="418">
        <v>44123</v>
      </c>
      <c r="EH291" s="419">
        <v>76.023527349999995</v>
      </c>
      <c r="EI291" s="419"/>
      <c r="EJ291" s="418">
        <v>44130</v>
      </c>
      <c r="EK291" s="419">
        <v>72.570389199999994</v>
      </c>
      <c r="EL291" s="419"/>
      <c r="EM291" s="418">
        <v>44125</v>
      </c>
      <c r="EN291" s="419">
        <v>66.1565844</v>
      </c>
      <c r="EO291" s="419"/>
      <c r="EP291" s="418">
        <v>44120</v>
      </c>
      <c r="EQ291" s="419">
        <v>62.018334879999998</v>
      </c>
      <c r="ER291" s="419"/>
      <c r="ES291" s="418">
        <v>44126</v>
      </c>
      <c r="ET291" s="419">
        <v>40.249385590000003</v>
      </c>
      <c r="EU291" s="9"/>
      <c r="EV291" s="9"/>
    </row>
    <row r="292" spans="2:152">
      <c r="B292" s="418">
        <v>44122</v>
      </c>
      <c r="C292" s="419">
        <v>59.539007089999998</v>
      </c>
      <c r="D292" s="419"/>
      <c r="E292" s="418">
        <v>44135</v>
      </c>
      <c r="F292" s="419">
        <v>56.919370950000001</v>
      </c>
      <c r="G292" s="419"/>
      <c r="H292" s="418">
        <v>44148</v>
      </c>
      <c r="I292" s="419">
        <v>65.237546890000004</v>
      </c>
      <c r="J292" s="419"/>
      <c r="K292" s="418">
        <v>44092</v>
      </c>
      <c r="L292" s="419">
        <v>67.981651880000001</v>
      </c>
      <c r="M292" s="419"/>
      <c r="N292" s="418">
        <v>44140</v>
      </c>
      <c r="O292" s="419">
        <v>73.004435229999999</v>
      </c>
      <c r="P292" s="419"/>
      <c r="Q292" s="418">
        <v>44124</v>
      </c>
      <c r="R292" s="419">
        <v>66.629488409999993</v>
      </c>
      <c r="S292" s="419"/>
      <c r="T292" s="418">
        <v>44149</v>
      </c>
      <c r="U292" s="419">
        <v>79.448074070000004</v>
      </c>
      <c r="V292" s="419"/>
      <c r="W292" s="418">
        <v>44096</v>
      </c>
      <c r="X292" s="419">
        <v>71.287893850000003</v>
      </c>
      <c r="Y292" s="419"/>
      <c r="Z292" s="418">
        <v>44092</v>
      </c>
      <c r="AA292" s="419">
        <v>67.024347259999999</v>
      </c>
      <c r="AB292" s="419"/>
      <c r="AC292" s="418">
        <v>44102</v>
      </c>
      <c r="AD292" s="419">
        <v>58.533070389999999</v>
      </c>
      <c r="AE292" s="419"/>
      <c r="AF292" s="418">
        <v>44095</v>
      </c>
      <c r="AG292" s="419">
        <v>74.386502849999999</v>
      </c>
      <c r="AH292" s="419"/>
      <c r="AI292" s="418">
        <v>44099</v>
      </c>
      <c r="AJ292" s="419">
        <v>46.252731279999999</v>
      </c>
      <c r="AK292" s="419"/>
      <c r="AL292" s="418">
        <v>44092</v>
      </c>
      <c r="AM292" s="419">
        <v>66.518048449999995</v>
      </c>
      <c r="AN292" s="419"/>
      <c r="AO292" s="418">
        <v>44096</v>
      </c>
      <c r="AP292" s="419">
        <v>59.582236010000003</v>
      </c>
      <c r="AQ292" s="419"/>
      <c r="AR292" s="418">
        <v>44100</v>
      </c>
      <c r="AS292" s="419">
        <v>50.265076919999998</v>
      </c>
      <c r="AT292" s="419"/>
      <c r="AU292" s="418">
        <v>44103</v>
      </c>
      <c r="AV292" s="419">
        <v>65.390266220000001</v>
      </c>
      <c r="AW292" s="419"/>
      <c r="AX292" s="418">
        <v>44100</v>
      </c>
      <c r="AY292" s="419">
        <v>58.904324289999998</v>
      </c>
      <c r="AZ292" s="419"/>
      <c r="BA292" s="418">
        <v>44100</v>
      </c>
      <c r="BB292" s="419">
        <v>59.847900410000001</v>
      </c>
      <c r="BC292" s="419"/>
      <c r="BD292" s="418">
        <v>44098</v>
      </c>
      <c r="BE292" s="419">
        <v>73.096130669999994</v>
      </c>
      <c r="BF292" s="419"/>
      <c r="BG292" s="418">
        <v>44097</v>
      </c>
      <c r="BH292" s="419">
        <v>73.581555499999993</v>
      </c>
      <c r="BI292" s="419"/>
      <c r="BJ292" s="418">
        <v>44093</v>
      </c>
      <c r="BK292" s="419">
        <v>63.74667504</v>
      </c>
      <c r="BL292" s="419"/>
      <c r="BM292" s="418">
        <v>44095</v>
      </c>
      <c r="BN292" s="419">
        <v>64.371932529999995</v>
      </c>
      <c r="BO292" s="419"/>
      <c r="BP292" s="418">
        <v>44101</v>
      </c>
      <c r="BQ292" s="419">
        <v>65.467508280000004</v>
      </c>
      <c r="BR292" s="419"/>
      <c r="BS292" s="418">
        <v>44096</v>
      </c>
      <c r="BT292" s="419">
        <v>54.365004689999999</v>
      </c>
      <c r="BU292" s="419"/>
      <c r="BV292" s="418">
        <v>44101</v>
      </c>
      <c r="BW292" s="419">
        <v>60.150027559999998</v>
      </c>
      <c r="BX292" s="419"/>
      <c r="BY292" s="418">
        <v>44125</v>
      </c>
      <c r="BZ292" s="419">
        <v>60.704834380000001</v>
      </c>
      <c r="CA292" s="419"/>
      <c r="CB292" s="418">
        <v>44130</v>
      </c>
      <c r="CC292" s="419">
        <v>64.748458569999997</v>
      </c>
      <c r="CD292" s="419"/>
      <c r="CE292" s="418">
        <v>44125</v>
      </c>
      <c r="CF292" s="419">
        <v>49.913815939999999</v>
      </c>
      <c r="CG292" s="419"/>
      <c r="CH292" s="418">
        <v>44128</v>
      </c>
      <c r="CI292" s="419">
        <v>58.491882680000003</v>
      </c>
      <c r="CJ292" s="419"/>
      <c r="CK292" s="418">
        <v>44124</v>
      </c>
      <c r="CL292" s="419">
        <v>67.872579639999998</v>
      </c>
      <c r="CM292" s="419"/>
      <c r="CN292" s="418">
        <v>44119</v>
      </c>
      <c r="CO292" s="419">
        <v>71.862282289999996</v>
      </c>
      <c r="CP292" s="419"/>
      <c r="CQ292" s="418">
        <v>44125</v>
      </c>
      <c r="CR292" s="419">
        <v>73.517264749999995</v>
      </c>
      <c r="CS292" s="419"/>
      <c r="CT292" s="418">
        <v>44126</v>
      </c>
      <c r="CU292" s="419">
        <v>69.765068799999995</v>
      </c>
      <c r="CV292" s="419"/>
      <c r="CW292" s="418">
        <v>44121</v>
      </c>
      <c r="CX292" s="419">
        <v>75.218128800000002</v>
      </c>
      <c r="CY292" s="419"/>
      <c r="CZ292" s="418">
        <v>44126</v>
      </c>
      <c r="DA292" s="419">
        <v>65.586421729999998</v>
      </c>
      <c r="DB292" s="419"/>
      <c r="DC292" s="418">
        <v>44128</v>
      </c>
      <c r="DD292" s="419">
        <v>53.782611729999999</v>
      </c>
      <c r="DE292" s="419"/>
      <c r="DF292" s="418">
        <v>44128</v>
      </c>
      <c r="DG292" s="419">
        <v>68.323221230000001</v>
      </c>
      <c r="DH292" s="419"/>
      <c r="DI292" s="418">
        <v>44123</v>
      </c>
      <c r="DJ292" s="419">
        <v>65.054527960000001</v>
      </c>
      <c r="DK292" s="419"/>
      <c r="DL292" s="418">
        <v>44125</v>
      </c>
      <c r="DM292" s="419">
        <v>74.124346540000005</v>
      </c>
      <c r="DN292" s="419"/>
      <c r="DO292" s="418">
        <v>44127</v>
      </c>
      <c r="DP292" s="419">
        <v>60.569532819999999</v>
      </c>
      <c r="DQ292" s="419"/>
      <c r="DR292" s="418">
        <v>44129</v>
      </c>
      <c r="DS292" s="419">
        <v>44.557864729999999</v>
      </c>
      <c r="DT292" s="419"/>
      <c r="DU292" s="418">
        <v>44130</v>
      </c>
      <c r="DV292" s="419">
        <v>59.89871651</v>
      </c>
      <c r="DW292" s="419"/>
      <c r="DX292" s="418">
        <v>44128</v>
      </c>
      <c r="DY292" s="419">
        <v>68.371843859999998</v>
      </c>
      <c r="DZ292" s="419"/>
      <c r="EA292" s="418">
        <v>44128</v>
      </c>
      <c r="EB292" s="419">
        <v>62.26145159</v>
      </c>
      <c r="EC292" s="419"/>
      <c r="ED292" s="418">
        <v>44127</v>
      </c>
      <c r="EE292" s="419">
        <v>68.627762610000005</v>
      </c>
      <c r="EF292" s="419"/>
      <c r="EG292" s="418">
        <v>44124</v>
      </c>
      <c r="EH292" s="419">
        <v>76.383620769999993</v>
      </c>
      <c r="EI292" s="419"/>
      <c r="EJ292" s="418">
        <v>44131</v>
      </c>
      <c r="EK292" s="419">
        <v>72.571083099999996</v>
      </c>
      <c r="EL292" s="419"/>
      <c r="EM292" s="418">
        <v>44126</v>
      </c>
      <c r="EN292" s="419">
        <v>66.381207750000002</v>
      </c>
      <c r="EO292" s="419"/>
      <c r="EP292" s="418">
        <v>44121</v>
      </c>
      <c r="EQ292" s="419">
        <v>61.907026330000001</v>
      </c>
      <c r="ER292" s="419"/>
      <c r="ES292" s="418">
        <v>44127</v>
      </c>
      <c r="ET292" s="419">
        <v>40.991990790000003</v>
      </c>
      <c r="EU292" s="9"/>
      <c r="EV292" s="9"/>
    </row>
    <row r="293" spans="2:152">
      <c r="B293" s="418">
        <v>44124</v>
      </c>
      <c r="C293" s="419">
        <v>59.539007089999998</v>
      </c>
      <c r="D293" s="419"/>
      <c r="E293" s="418">
        <v>44136</v>
      </c>
      <c r="F293" s="419">
        <v>56.540041969999997</v>
      </c>
      <c r="G293" s="419"/>
      <c r="H293" s="418">
        <v>44149</v>
      </c>
      <c r="I293" s="419">
        <v>65.814830650000005</v>
      </c>
      <c r="J293" s="419"/>
      <c r="K293" s="418">
        <v>44093</v>
      </c>
      <c r="L293" s="419">
        <v>68.057317069999996</v>
      </c>
      <c r="M293" s="419"/>
      <c r="N293" s="418">
        <v>44141</v>
      </c>
      <c r="O293" s="419">
        <v>73.335709840000007</v>
      </c>
      <c r="P293" s="419"/>
      <c r="Q293" s="418">
        <v>44125</v>
      </c>
      <c r="R293" s="419">
        <v>67.021257640000002</v>
      </c>
      <c r="S293" s="419"/>
      <c r="T293" s="418">
        <v>44150</v>
      </c>
      <c r="U293" s="419">
        <v>79.75456269</v>
      </c>
      <c r="V293" s="419"/>
      <c r="W293" s="418">
        <v>44097</v>
      </c>
      <c r="X293" s="419">
        <v>71.287004350000004</v>
      </c>
      <c r="Y293" s="419"/>
      <c r="Z293" s="418">
        <v>44093</v>
      </c>
      <c r="AA293" s="419">
        <v>66.915069779999996</v>
      </c>
      <c r="AB293" s="419"/>
      <c r="AC293" s="418">
        <v>44103</v>
      </c>
      <c r="AD293" s="419">
        <v>58.530939150000002</v>
      </c>
      <c r="AE293" s="419"/>
      <c r="AF293" s="418">
        <v>44096</v>
      </c>
      <c r="AG293" s="419">
        <v>74.194924760000006</v>
      </c>
      <c r="AH293" s="419"/>
      <c r="AI293" s="418">
        <v>44100</v>
      </c>
      <c r="AJ293" s="419">
        <v>46.368588459999998</v>
      </c>
      <c r="AK293" s="419"/>
      <c r="AL293" s="418">
        <v>44093</v>
      </c>
      <c r="AM293" s="419">
        <v>66.409987610000002</v>
      </c>
      <c r="AN293" s="419"/>
      <c r="AO293" s="418">
        <v>44097</v>
      </c>
      <c r="AP293" s="419">
        <v>59.61998483</v>
      </c>
      <c r="AQ293" s="419"/>
      <c r="AR293" s="418">
        <v>44101</v>
      </c>
      <c r="AS293" s="419">
        <v>50.457192310000003</v>
      </c>
      <c r="AT293" s="419"/>
      <c r="AU293" s="418">
        <v>44103</v>
      </c>
      <c r="AV293" s="419">
        <v>65.390266220000001</v>
      </c>
      <c r="AW293" s="419"/>
      <c r="AX293" s="418">
        <v>44101</v>
      </c>
      <c r="AY293" s="419">
        <v>58.903581170000002</v>
      </c>
      <c r="AZ293" s="419"/>
      <c r="BA293" s="418">
        <v>44101</v>
      </c>
      <c r="BB293" s="419">
        <v>59.886589209999997</v>
      </c>
      <c r="BC293" s="419"/>
      <c r="BD293" s="418">
        <v>44099</v>
      </c>
      <c r="BE293" s="419">
        <v>73.095066130000006</v>
      </c>
      <c r="BF293" s="419"/>
      <c r="BG293" s="418">
        <v>44098</v>
      </c>
      <c r="BH293" s="419">
        <v>73.580813269999993</v>
      </c>
      <c r="BI293" s="419"/>
      <c r="BJ293" s="418">
        <v>44093</v>
      </c>
      <c r="BK293" s="419">
        <v>63.938035550000002</v>
      </c>
      <c r="BL293" s="419"/>
      <c r="BM293" s="418">
        <v>44096</v>
      </c>
      <c r="BN293" s="419">
        <v>64.448963860000006</v>
      </c>
      <c r="BO293" s="419"/>
      <c r="BP293" s="418">
        <v>44102</v>
      </c>
      <c r="BQ293" s="419">
        <v>65.543010370000005</v>
      </c>
      <c r="BR293" s="419"/>
      <c r="BS293" s="418">
        <v>44097</v>
      </c>
      <c r="BT293" s="419">
        <v>54.366847890000003</v>
      </c>
      <c r="BU293" s="419"/>
      <c r="BV293" s="418">
        <v>44102</v>
      </c>
      <c r="BW293" s="419">
        <v>60.03455786</v>
      </c>
      <c r="BX293" s="419"/>
      <c r="BY293" s="418">
        <v>44126</v>
      </c>
      <c r="BZ293" s="419">
        <v>60.926760989999998</v>
      </c>
      <c r="CA293" s="419"/>
      <c r="CB293" s="418">
        <v>44131</v>
      </c>
      <c r="CC293" s="419">
        <v>64.663654960000002</v>
      </c>
      <c r="CD293" s="419"/>
      <c r="CE293" s="418">
        <v>44126</v>
      </c>
      <c r="CF293" s="419">
        <v>50.303930790000003</v>
      </c>
      <c r="CG293" s="419"/>
      <c r="CH293" s="418">
        <v>44129</v>
      </c>
      <c r="CI293" s="419">
        <v>58.879860870000002</v>
      </c>
      <c r="CJ293" s="419"/>
      <c r="CK293" s="418">
        <v>44125</v>
      </c>
      <c r="CL293" s="419">
        <v>67.870088989999999</v>
      </c>
      <c r="CM293" s="419"/>
      <c r="CN293" s="418">
        <v>44120</v>
      </c>
      <c r="CO293" s="419">
        <v>71.835226640000002</v>
      </c>
      <c r="CP293" s="419"/>
      <c r="CQ293" s="418">
        <v>44126</v>
      </c>
      <c r="CR293" s="419">
        <v>73.65629337</v>
      </c>
      <c r="CS293" s="419"/>
      <c r="CT293" s="418">
        <v>44127</v>
      </c>
      <c r="CU293" s="419">
        <v>69.792689150000001</v>
      </c>
      <c r="CV293" s="419"/>
      <c r="CW293" s="418">
        <v>44122</v>
      </c>
      <c r="CX293" s="419">
        <v>75.468100710000002</v>
      </c>
      <c r="CY293" s="419"/>
      <c r="CZ293" s="418">
        <v>44127</v>
      </c>
      <c r="DA293" s="419">
        <v>65.808692859999994</v>
      </c>
      <c r="DB293" s="419"/>
      <c r="DC293" s="418">
        <v>44129</v>
      </c>
      <c r="DD293" s="419">
        <v>54.031194569999997</v>
      </c>
      <c r="DE293" s="419"/>
      <c r="DF293" s="418">
        <v>44129</v>
      </c>
      <c r="DG293" s="419">
        <v>68.489497600000007</v>
      </c>
      <c r="DH293" s="419"/>
      <c r="DI293" s="418">
        <v>44124</v>
      </c>
      <c r="DJ293" s="419">
        <v>65.165325940000002</v>
      </c>
      <c r="DK293" s="419"/>
      <c r="DL293" s="418">
        <v>44126</v>
      </c>
      <c r="DM293" s="419">
        <v>74.235135700000001</v>
      </c>
      <c r="DN293" s="419"/>
      <c r="DO293" s="418">
        <v>44128</v>
      </c>
      <c r="DP293" s="419">
        <v>60.734897969999999</v>
      </c>
      <c r="DQ293" s="419"/>
      <c r="DR293" s="418">
        <v>44130</v>
      </c>
      <c r="DS293" s="419">
        <v>44.778627739999997</v>
      </c>
      <c r="DT293" s="419"/>
      <c r="DU293" s="418">
        <v>44131</v>
      </c>
      <c r="DV293" s="419">
        <v>59.900392740000001</v>
      </c>
      <c r="DW293" s="419"/>
      <c r="DX293" s="418">
        <v>44129</v>
      </c>
      <c r="DY293" s="419">
        <v>68.471676450000004</v>
      </c>
      <c r="DZ293" s="419"/>
      <c r="EA293" s="418">
        <v>44129</v>
      </c>
      <c r="EB293" s="419">
        <v>62.730483450000001</v>
      </c>
      <c r="EC293" s="419"/>
      <c r="ED293" s="418">
        <v>44128</v>
      </c>
      <c r="EE293" s="419">
        <v>68.627762610000005</v>
      </c>
      <c r="EF293" s="419"/>
      <c r="EG293" s="418">
        <v>44125</v>
      </c>
      <c r="EH293" s="419">
        <v>76.716014689999994</v>
      </c>
      <c r="EI293" s="419"/>
      <c r="EJ293" s="418">
        <v>44132</v>
      </c>
      <c r="EK293" s="419">
        <v>72.571776990000004</v>
      </c>
      <c r="EL293" s="419"/>
      <c r="EM293" s="418">
        <v>44127</v>
      </c>
      <c r="EN293" s="419">
        <v>66.630789239999999</v>
      </c>
      <c r="EO293" s="419"/>
      <c r="EP293" s="418">
        <v>44122</v>
      </c>
      <c r="EQ293" s="419">
        <v>61.906199370000003</v>
      </c>
      <c r="ER293" s="419"/>
      <c r="ES293" s="418">
        <v>44128</v>
      </c>
      <c r="ET293" s="419">
        <v>41.762150730000002</v>
      </c>
      <c r="EU293" s="9"/>
      <c r="EV293" s="9"/>
    </row>
    <row r="294" spans="2:152">
      <c r="B294" s="418">
        <v>44125</v>
      </c>
      <c r="C294" s="419">
        <v>59.184397160000003</v>
      </c>
      <c r="D294" s="419"/>
      <c r="E294" s="418">
        <v>44137</v>
      </c>
      <c r="F294" s="419">
        <v>56.300772930000001</v>
      </c>
      <c r="G294" s="419"/>
      <c r="H294" s="418">
        <v>44150</v>
      </c>
      <c r="I294" s="419">
        <v>66.360740289999995</v>
      </c>
      <c r="J294" s="419"/>
      <c r="K294" s="418">
        <v>44093</v>
      </c>
      <c r="L294" s="419">
        <v>68.107760529999993</v>
      </c>
      <c r="M294" s="419"/>
      <c r="N294" s="418">
        <v>44142</v>
      </c>
      <c r="O294" s="419">
        <v>73.584165799999994</v>
      </c>
      <c r="P294" s="419"/>
      <c r="Q294" s="418">
        <v>44126</v>
      </c>
      <c r="R294" s="419">
        <v>67.543616599999993</v>
      </c>
      <c r="S294" s="419"/>
      <c r="T294" s="418">
        <v>44151</v>
      </c>
      <c r="U294" s="419">
        <v>80.122570490000001</v>
      </c>
      <c r="V294" s="419"/>
      <c r="W294" s="418">
        <v>44098</v>
      </c>
      <c r="X294" s="419">
        <v>71.286114850000004</v>
      </c>
      <c r="Y294" s="419"/>
      <c r="Z294" s="418">
        <v>44094</v>
      </c>
      <c r="AA294" s="419">
        <v>66.660088990000006</v>
      </c>
      <c r="AB294" s="419"/>
      <c r="AC294" s="418">
        <v>44103</v>
      </c>
      <c r="AD294" s="419">
        <v>58.374692199999998</v>
      </c>
      <c r="AE294" s="419"/>
      <c r="AF294" s="418">
        <v>44097</v>
      </c>
      <c r="AG294" s="419">
        <v>74.041875599999997</v>
      </c>
      <c r="AH294" s="419"/>
      <c r="AI294" s="418">
        <v>44101</v>
      </c>
      <c r="AJ294" s="419">
        <v>46.445826580000002</v>
      </c>
      <c r="AK294" s="419"/>
      <c r="AL294" s="418">
        <v>44093</v>
      </c>
      <c r="AM294" s="419">
        <v>66.328941970000002</v>
      </c>
      <c r="AN294" s="419"/>
      <c r="AO294" s="418">
        <v>44098</v>
      </c>
      <c r="AP294" s="419">
        <v>59.773203350000003</v>
      </c>
      <c r="AQ294" s="419"/>
      <c r="AR294" s="418">
        <v>44102</v>
      </c>
      <c r="AS294" s="419">
        <v>50.61088462</v>
      </c>
      <c r="AT294" s="419"/>
      <c r="AU294" s="418">
        <v>44104</v>
      </c>
      <c r="AV294" s="419">
        <v>65.390266220000001</v>
      </c>
      <c r="AW294" s="419"/>
      <c r="AX294" s="418">
        <v>44102</v>
      </c>
      <c r="AY294" s="419">
        <v>58.90283805</v>
      </c>
      <c r="AZ294" s="419"/>
      <c r="BA294" s="418">
        <v>44102</v>
      </c>
      <c r="BB294" s="419">
        <v>60.002655599999997</v>
      </c>
      <c r="BC294" s="419"/>
      <c r="BD294" s="418">
        <v>44100</v>
      </c>
      <c r="BE294" s="419">
        <v>73.094001599999999</v>
      </c>
      <c r="BF294" s="419"/>
      <c r="BG294" s="418">
        <v>44099</v>
      </c>
      <c r="BH294" s="419">
        <v>73.580071040000007</v>
      </c>
      <c r="BI294" s="419"/>
      <c r="BJ294" s="418">
        <v>44094</v>
      </c>
      <c r="BK294" s="419">
        <v>64.09094666</v>
      </c>
      <c r="BL294" s="419"/>
      <c r="BM294" s="418">
        <v>44097</v>
      </c>
      <c r="BN294" s="419">
        <v>64.564510839999997</v>
      </c>
      <c r="BO294" s="419"/>
      <c r="BP294" s="418">
        <v>44103</v>
      </c>
      <c r="BQ294" s="419">
        <v>65.695492250000001</v>
      </c>
      <c r="BR294" s="419"/>
      <c r="BS294" s="418">
        <v>44098</v>
      </c>
      <c r="BT294" s="419">
        <v>54.368691089999999</v>
      </c>
      <c r="BU294" s="419"/>
      <c r="BV294" s="418">
        <v>44103</v>
      </c>
      <c r="BW294" s="419">
        <v>59.880598259999999</v>
      </c>
      <c r="BX294" s="419"/>
      <c r="BY294" s="418">
        <v>44127</v>
      </c>
      <c r="BZ294" s="419">
        <v>61.009983470000002</v>
      </c>
      <c r="CA294" s="419"/>
      <c r="CB294" s="418">
        <v>44132</v>
      </c>
      <c r="CC294" s="419">
        <v>64.66198953</v>
      </c>
      <c r="CD294" s="419"/>
      <c r="CE294" s="418">
        <v>44127</v>
      </c>
      <c r="CF294" s="419">
        <v>50.555017309999997</v>
      </c>
      <c r="CG294" s="419"/>
      <c r="CH294" s="418">
        <v>44130</v>
      </c>
      <c r="CI294" s="419">
        <v>59.240126330000002</v>
      </c>
      <c r="CJ294" s="419"/>
      <c r="CK294" s="418">
        <v>44126</v>
      </c>
      <c r="CL294" s="419">
        <v>68.117012880000004</v>
      </c>
      <c r="CM294" s="419"/>
      <c r="CN294" s="418">
        <v>44121</v>
      </c>
      <c r="CO294" s="419">
        <v>71.752700770000004</v>
      </c>
      <c r="CP294" s="419"/>
      <c r="CQ294" s="418">
        <v>44127</v>
      </c>
      <c r="CR294" s="419">
        <v>73.795321990000005</v>
      </c>
      <c r="CS294" s="419"/>
      <c r="CT294" s="418">
        <v>44128</v>
      </c>
      <c r="CU294" s="419">
        <v>69.930790909999999</v>
      </c>
      <c r="CV294" s="419"/>
      <c r="CW294" s="418">
        <v>44123</v>
      </c>
      <c r="CX294" s="419">
        <v>75.634748639999998</v>
      </c>
      <c r="CY294" s="419"/>
      <c r="CZ294" s="418">
        <v>44128</v>
      </c>
      <c r="DA294" s="419">
        <v>66.003266730000007</v>
      </c>
      <c r="DB294" s="419"/>
      <c r="DC294" s="418">
        <v>44130</v>
      </c>
      <c r="DD294" s="419">
        <v>54.279777410000001</v>
      </c>
      <c r="DE294" s="419"/>
      <c r="DF294" s="418">
        <v>44130</v>
      </c>
      <c r="DG294" s="419">
        <v>68.655773969999998</v>
      </c>
      <c r="DH294" s="419"/>
      <c r="DI294" s="418">
        <v>44125</v>
      </c>
      <c r="DJ294" s="419">
        <v>65.303823399999999</v>
      </c>
      <c r="DK294" s="419"/>
      <c r="DL294" s="418">
        <v>44127</v>
      </c>
      <c r="DM294" s="419">
        <v>74.401319430000001</v>
      </c>
      <c r="DN294" s="419"/>
      <c r="DO294" s="418">
        <v>44129</v>
      </c>
      <c r="DP294" s="419">
        <v>60.817164630000001</v>
      </c>
      <c r="DQ294" s="419"/>
      <c r="DR294" s="418">
        <v>44131</v>
      </c>
      <c r="DS294" s="419">
        <v>45.082489369999998</v>
      </c>
      <c r="DT294" s="419"/>
      <c r="DU294" s="418">
        <v>44132</v>
      </c>
      <c r="DV294" s="419">
        <v>59.902068980000003</v>
      </c>
      <c r="DW294" s="419"/>
      <c r="DX294" s="418">
        <v>44130</v>
      </c>
      <c r="DY294" s="419">
        <v>68.521592749999996</v>
      </c>
      <c r="DZ294" s="419"/>
      <c r="EA294" s="418">
        <v>44130</v>
      </c>
      <c r="EB294" s="419">
        <v>63.061807010000003</v>
      </c>
      <c r="EC294" s="419"/>
      <c r="ED294" s="418">
        <v>44129</v>
      </c>
      <c r="EE294" s="419">
        <v>68.627762610000005</v>
      </c>
      <c r="EF294" s="419"/>
      <c r="EG294" s="418">
        <v>44126</v>
      </c>
      <c r="EH294" s="419">
        <v>77.076108099999999</v>
      </c>
      <c r="EI294" s="419"/>
      <c r="EJ294" s="418">
        <v>44133</v>
      </c>
      <c r="EK294" s="419">
        <v>72.572470879999997</v>
      </c>
      <c r="EL294" s="419"/>
      <c r="EM294" s="418">
        <v>44128</v>
      </c>
      <c r="EN294" s="419">
        <v>66.830454439999997</v>
      </c>
      <c r="EO294" s="419"/>
      <c r="EP294" s="418">
        <v>44123</v>
      </c>
      <c r="EQ294" s="419">
        <v>62.015854009999998</v>
      </c>
      <c r="ER294" s="419"/>
      <c r="ES294" s="418">
        <v>44129</v>
      </c>
      <c r="ET294" s="419">
        <v>42.504755920000001</v>
      </c>
      <c r="EU294" s="9"/>
      <c r="EV294" s="9"/>
    </row>
    <row r="295" spans="2:152">
      <c r="B295" s="418">
        <v>44126</v>
      </c>
      <c r="C295" s="419">
        <v>59.19167144</v>
      </c>
      <c r="D295" s="419"/>
      <c r="E295" s="418">
        <v>44138</v>
      </c>
      <c r="F295" s="419">
        <v>56.289101270000003</v>
      </c>
      <c r="G295" s="419"/>
      <c r="H295" s="418">
        <v>44151</v>
      </c>
      <c r="I295" s="419">
        <v>66.950573700000007</v>
      </c>
      <c r="J295" s="419"/>
      <c r="K295" s="418">
        <v>44094</v>
      </c>
      <c r="L295" s="419">
        <v>68.00687361</v>
      </c>
      <c r="M295" s="419"/>
      <c r="N295" s="418">
        <v>44144</v>
      </c>
      <c r="O295" s="419">
        <v>73.915440410000002</v>
      </c>
      <c r="P295" s="419"/>
      <c r="Q295" s="418">
        <v>44127</v>
      </c>
      <c r="R295" s="419">
        <v>67.978915729999997</v>
      </c>
      <c r="S295" s="419"/>
      <c r="T295" s="418">
        <v>44152</v>
      </c>
      <c r="U295" s="419">
        <v>80.429059109999997</v>
      </c>
      <c r="V295" s="419"/>
      <c r="W295" s="418">
        <v>44099</v>
      </c>
      <c r="X295" s="419">
        <v>71.362389300000004</v>
      </c>
      <c r="Y295" s="419"/>
      <c r="Z295" s="418">
        <v>44095</v>
      </c>
      <c r="AA295" s="419">
        <v>66.332256540000003</v>
      </c>
      <c r="AB295" s="419"/>
      <c r="AC295" s="418">
        <v>44104</v>
      </c>
      <c r="AD295" s="419">
        <v>58.295503099999998</v>
      </c>
      <c r="AE295" s="419"/>
      <c r="AF295" s="418">
        <v>44098</v>
      </c>
      <c r="AG295" s="419">
        <v>73.850297519999998</v>
      </c>
      <c r="AH295" s="419"/>
      <c r="AI295" s="418">
        <v>44102</v>
      </c>
      <c r="AJ295" s="419">
        <v>46.561683760000001</v>
      </c>
      <c r="AK295" s="419"/>
      <c r="AL295" s="418">
        <v>44094</v>
      </c>
      <c r="AM295" s="419">
        <v>66.328941970000002</v>
      </c>
      <c r="AN295" s="419"/>
      <c r="AO295" s="418">
        <v>44099</v>
      </c>
      <c r="AP295" s="419">
        <v>59.849442070000002</v>
      </c>
      <c r="AQ295" s="419"/>
      <c r="AR295" s="418">
        <v>44103</v>
      </c>
      <c r="AS295" s="419">
        <v>50.879846149999999</v>
      </c>
      <c r="AT295" s="419"/>
      <c r="AU295" s="418">
        <v>44105</v>
      </c>
      <c r="AV295" s="419">
        <v>65.390266220000001</v>
      </c>
      <c r="AW295" s="419"/>
      <c r="AX295" s="418">
        <v>44103</v>
      </c>
      <c r="AY295" s="419">
        <v>58.902094929999997</v>
      </c>
      <c r="AZ295" s="419"/>
      <c r="BA295" s="418">
        <v>44102</v>
      </c>
      <c r="BB295" s="419">
        <v>60.002655599999997</v>
      </c>
      <c r="BC295" s="419"/>
      <c r="BD295" s="418">
        <v>44101</v>
      </c>
      <c r="BE295" s="419">
        <v>73.169783219999999</v>
      </c>
      <c r="BF295" s="419"/>
      <c r="BG295" s="418">
        <v>44100</v>
      </c>
      <c r="BH295" s="419">
        <v>73.579328810000007</v>
      </c>
      <c r="BI295" s="419"/>
      <c r="BJ295" s="418">
        <v>44095</v>
      </c>
      <c r="BK295" s="419">
        <v>64.243857779999999</v>
      </c>
      <c r="BL295" s="419"/>
      <c r="BM295" s="418">
        <v>44098</v>
      </c>
      <c r="BN295" s="419">
        <v>64.757089160000007</v>
      </c>
      <c r="BO295" s="419"/>
      <c r="BP295" s="418">
        <v>44104</v>
      </c>
      <c r="BQ295" s="419">
        <v>65.694014530000004</v>
      </c>
      <c r="BR295" s="419"/>
      <c r="BS295" s="418">
        <v>44099</v>
      </c>
      <c r="BT295" s="419">
        <v>54.370534290000002</v>
      </c>
      <c r="BU295" s="419"/>
      <c r="BV295" s="418">
        <v>44104</v>
      </c>
      <c r="BW295" s="419">
        <v>59.765128560000001</v>
      </c>
      <c r="BX295" s="419"/>
      <c r="BY295" s="418">
        <v>44128</v>
      </c>
      <c r="BZ295" s="419">
        <v>61.287391739999997</v>
      </c>
      <c r="CA295" s="419"/>
      <c r="CB295" s="418">
        <v>44133</v>
      </c>
      <c r="CC295" s="419">
        <v>64.660324099999997</v>
      </c>
      <c r="CD295" s="419"/>
      <c r="CE295" s="418">
        <v>44128</v>
      </c>
      <c r="CF295" s="419">
        <v>50.806103819999997</v>
      </c>
      <c r="CG295" s="419"/>
      <c r="CH295" s="418">
        <v>44131</v>
      </c>
      <c r="CI295" s="419">
        <v>59.572679059999999</v>
      </c>
      <c r="CJ295" s="419"/>
      <c r="CK295" s="418">
        <v>44127</v>
      </c>
      <c r="CL295" s="419">
        <v>68.280798579999995</v>
      </c>
      <c r="CM295" s="419"/>
      <c r="CN295" s="418">
        <v>44122</v>
      </c>
      <c r="CO295" s="419">
        <v>71.697909999999993</v>
      </c>
      <c r="CP295" s="419"/>
      <c r="CQ295" s="418">
        <v>44128</v>
      </c>
      <c r="CR295" s="419">
        <v>74.045573500000003</v>
      </c>
      <c r="CS295" s="419"/>
      <c r="CT295" s="418">
        <v>44129</v>
      </c>
      <c r="CU295" s="419">
        <v>70.041272320000004</v>
      </c>
      <c r="CV295" s="419"/>
      <c r="CW295" s="418">
        <v>44124</v>
      </c>
      <c r="CX295" s="419">
        <v>75.745847260000005</v>
      </c>
      <c r="CY295" s="419"/>
      <c r="CZ295" s="418">
        <v>44129</v>
      </c>
      <c r="DA295" s="419">
        <v>66.142446109999995</v>
      </c>
      <c r="DB295" s="419"/>
      <c r="DC295" s="418">
        <v>44131</v>
      </c>
      <c r="DD295" s="419">
        <v>54.556072909999997</v>
      </c>
      <c r="DE295" s="419"/>
      <c r="DF295" s="418">
        <v>44131</v>
      </c>
      <c r="DG295" s="419">
        <v>68.794337609999999</v>
      </c>
      <c r="DH295" s="419"/>
      <c r="DI295" s="418">
        <v>44126</v>
      </c>
      <c r="DJ295" s="419">
        <v>65.386921880000003</v>
      </c>
      <c r="DK295" s="419"/>
      <c r="DL295" s="418">
        <v>44128</v>
      </c>
      <c r="DM295" s="419">
        <v>74.678292319999997</v>
      </c>
      <c r="DN295" s="419"/>
      <c r="DO295" s="418">
        <v>44130</v>
      </c>
      <c r="DP295" s="419">
        <v>60.954830280000003</v>
      </c>
      <c r="DQ295" s="419"/>
      <c r="DR295" s="418">
        <v>44132</v>
      </c>
      <c r="DS295" s="419">
        <v>45.303252380000004</v>
      </c>
      <c r="DT295" s="419"/>
      <c r="DU295" s="418">
        <v>44133</v>
      </c>
      <c r="DV295" s="419">
        <v>59.959463309999997</v>
      </c>
      <c r="DW295" s="419"/>
      <c r="DX295" s="418">
        <v>44131</v>
      </c>
      <c r="DY295" s="419">
        <v>68.621425349999996</v>
      </c>
      <c r="DZ295" s="419"/>
      <c r="EA295" s="418">
        <v>44131</v>
      </c>
      <c r="EB295" s="419">
        <v>63.696088840000002</v>
      </c>
      <c r="EC295" s="419"/>
      <c r="ED295" s="418">
        <v>44130</v>
      </c>
      <c r="EE295" s="419">
        <v>68.766260079999995</v>
      </c>
      <c r="EF295" s="419"/>
      <c r="EG295" s="418">
        <v>44127</v>
      </c>
      <c r="EH295" s="419">
        <v>77.325403539999996</v>
      </c>
      <c r="EI295" s="419"/>
      <c r="EJ295" s="418">
        <v>44134</v>
      </c>
      <c r="EK295" s="419">
        <v>72.573164770000005</v>
      </c>
      <c r="EL295" s="419"/>
      <c r="EM295" s="418">
        <v>44129</v>
      </c>
      <c r="EN295" s="419">
        <v>67.055077780000005</v>
      </c>
      <c r="EO295" s="419"/>
      <c r="EP295" s="418">
        <v>44124</v>
      </c>
      <c r="EQ295" s="419">
        <v>62.18074945</v>
      </c>
      <c r="ER295" s="419"/>
      <c r="ES295" s="418">
        <v>44130</v>
      </c>
      <c r="ET295" s="419">
        <v>43.30247061</v>
      </c>
      <c r="EU295" s="9"/>
      <c r="EV295" s="9"/>
    </row>
    <row r="296" spans="2:152">
      <c r="B296" s="418">
        <v>44127</v>
      </c>
      <c r="C296" s="419">
        <v>59.480654700000002</v>
      </c>
      <c r="D296" s="419"/>
      <c r="E296" s="418">
        <v>44139</v>
      </c>
      <c r="F296" s="419">
        <v>56.37080289</v>
      </c>
      <c r="G296" s="419"/>
      <c r="H296" s="418">
        <v>44152</v>
      </c>
      <c r="I296" s="419">
        <v>67.408635810000007</v>
      </c>
      <c r="J296" s="419"/>
      <c r="K296" s="418">
        <v>44095</v>
      </c>
      <c r="L296" s="419">
        <v>67.986696230000007</v>
      </c>
      <c r="M296" s="419"/>
      <c r="N296" s="418">
        <v>44145</v>
      </c>
      <c r="O296" s="419">
        <v>74.246715030000004</v>
      </c>
      <c r="P296" s="419"/>
      <c r="Q296" s="418">
        <v>44128</v>
      </c>
      <c r="R296" s="419">
        <v>68.501274699999996</v>
      </c>
      <c r="S296" s="419"/>
      <c r="T296" s="418">
        <v>44153</v>
      </c>
      <c r="U296" s="419">
        <v>80.735547729999993</v>
      </c>
      <c r="V296" s="419"/>
      <c r="W296" s="418">
        <v>44100</v>
      </c>
      <c r="X296" s="419">
        <v>71.515827700000003</v>
      </c>
      <c r="Y296" s="419"/>
      <c r="Z296" s="418">
        <v>44096</v>
      </c>
      <c r="AA296" s="419">
        <v>66.186553230000001</v>
      </c>
      <c r="AB296" s="419"/>
      <c r="AC296" s="418">
        <v>44105</v>
      </c>
      <c r="AD296" s="419">
        <v>58.216314009999998</v>
      </c>
      <c r="AE296" s="419"/>
      <c r="AF296" s="418">
        <v>44099</v>
      </c>
      <c r="AG296" s="419">
        <v>73.658719439999999</v>
      </c>
      <c r="AH296" s="419"/>
      <c r="AI296" s="418">
        <v>44103</v>
      </c>
      <c r="AJ296" s="419">
        <v>46.716160000000002</v>
      </c>
      <c r="AK296" s="419"/>
      <c r="AL296" s="418">
        <v>44095</v>
      </c>
      <c r="AM296" s="419">
        <v>66.328941970000002</v>
      </c>
      <c r="AN296" s="419"/>
      <c r="AO296" s="418">
        <v>44100</v>
      </c>
      <c r="AP296" s="419">
        <v>60.002660589999998</v>
      </c>
      <c r="AQ296" s="419"/>
      <c r="AR296" s="418">
        <v>44104</v>
      </c>
      <c r="AS296" s="419">
        <v>51.187230769999999</v>
      </c>
      <c r="AT296" s="419"/>
      <c r="AU296" s="418">
        <v>44106</v>
      </c>
      <c r="AV296" s="419">
        <v>65.390266220000001</v>
      </c>
      <c r="AW296" s="419"/>
      <c r="AX296" s="418">
        <v>44104</v>
      </c>
      <c r="AY296" s="419">
        <v>58.901351810000001</v>
      </c>
      <c r="AZ296" s="419"/>
      <c r="BA296" s="418">
        <v>44103</v>
      </c>
      <c r="BB296" s="419">
        <v>60.002655599999997</v>
      </c>
      <c r="BC296" s="419"/>
      <c r="BD296" s="418">
        <v>44102</v>
      </c>
      <c r="BE296" s="419">
        <v>73.283987909999993</v>
      </c>
      <c r="BF296" s="419"/>
      <c r="BG296" s="418">
        <v>44101</v>
      </c>
      <c r="BH296" s="419">
        <v>73.539967439999998</v>
      </c>
      <c r="BI296" s="419"/>
      <c r="BJ296" s="418">
        <v>44096</v>
      </c>
      <c r="BK296" s="419">
        <v>64.435218289999995</v>
      </c>
      <c r="BL296" s="419"/>
      <c r="BM296" s="418">
        <v>44099</v>
      </c>
      <c r="BN296" s="419">
        <v>64.872636139999997</v>
      </c>
      <c r="BO296" s="419"/>
      <c r="BP296" s="418">
        <v>44105</v>
      </c>
      <c r="BQ296" s="419">
        <v>65.692536820000001</v>
      </c>
      <c r="BR296" s="419"/>
      <c r="BS296" s="418">
        <v>44100</v>
      </c>
      <c r="BT296" s="419">
        <v>54.372377489999998</v>
      </c>
      <c r="BU296" s="419"/>
      <c r="BV296" s="418">
        <v>44105</v>
      </c>
      <c r="BW296" s="419">
        <v>59.688148759999997</v>
      </c>
      <c r="BX296" s="419"/>
      <c r="BY296" s="418">
        <v>44129</v>
      </c>
      <c r="BZ296" s="419">
        <v>61.315132560000002</v>
      </c>
      <c r="CA296" s="419"/>
      <c r="CB296" s="418">
        <v>44134</v>
      </c>
      <c r="CC296" s="419">
        <v>64.603233220000007</v>
      </c>
      <c r="CD296" s="419"/>
      <c r="CE296" s="418">
        <v>44129</v>
      </c>
      <c r="CF296" s="419">
        <v>51.22402434</v>
      </c>
      <c r="CG296" s="419"/>
      <c r="CH296" s="418">
        <v>44132</v>
      </c>
      <c r="CI296" s="419">
        <v>59.794380889999999</v>
      </c>
      <c r="CJ296" s="419"/>
      <c r="CK296" s="418">
        <v>44128</v>
      </c>
      <c r="CL296" s="419">
        <v>68.527722479999994</v>
      </c>
      <c r="CM296" s="419"/>
      <c r="CN296" s="418">
        <v>44123</v>
      </c>
      <c r="CO296" s="419">
        <v>71.615384129999995</v>
      </c>
      <c r="CP296" s="419"/>
      <c r="CQ296" s="418">
        <v>44129</v>
      </c>
      <c r="CR296" s="419">
        <v>74.184602119999994</v>
      </c>
      <c r="CS296" s="419"/>
      <c r="CT296" s="418">
        <v>44130</v>
      </c>
      <c r="CU296" s="419">
        <v>70.124133380000004</v>
      </c>
      <c r="CV296" s="419"/>
      <c r="CW296" s="418">
        <v>44125</v>
      </c>
      <c r="CX296" s="419">
        <v>75.773621919999997</v>
      </c>
      <c r="CY296" s="419"/>
      <c r="CZ296" s="418">
        <v>44130</v>
      </c>
      <c r="DA296" s="419">
        <v>66.337019979999994</v>
      </c>
      <c r="DB296" s="419"/>
      <c r="DC296" s="418">
        <v>44132</v>
      </c>
      <c r="DD296" s="419">
        <v>54.721517730000002</v>
      </c>
      <c r="DE296" s="419"/>
      <c r="DF296" s="418">
        <v>44132</v>
      </c>
      <c r="DG296" s="419">
        <v>68.794337609999999</v>
      </c>
      <c r="DH296" s="419"/>
      <c r="DI296" s="418">
        <v>44127</v>
      </c>
      <c r="DJ296" s="419">
        <v>65.691616310000001</v>
      </c>
      <c r="DK296" s="419"/>
      <c r="DL296" s="418">
        <v>44130</v>
      </c>
      <c r="DM296" s="419">
        <v>75.010659790000005</v>
      </c>
      <c r="DN296" s="419"/>
      <c r="DO296" s="418">
        <v>44131</v>
      </c>
      <c r="DP296" s="419">
        <v>61.120195420000002</v>
      </c>
      <c r="DQ296" s="419"/>
      <c r="DR296" s="418">
        <v>44133</v>
      </c>
      <c r="DS296" s="419">
        <v>45.551714930000003</v>
      </c>
      <c r="DT296" s="419"/>
      <c r="DU296" s="418">
        <v>44134</v>
      </c>
      <c r="DV296" s="419">
        <v>59.905421449999999</v>
      </c>
      <c r="DW296" s="419"/>
      <c r="DX296" s="418">
        <v>44132</v>
      </c>
      <c r="DY296" s="419">
        <v>68.696299800000006</v>
      </c>
      <c r="DZ296" s="419"/>
      <c r="EA296" s="418">
        <v>44132</v>
      </c>
      <c r="EB296" s="419">
        <v>64.082495710000003</v>
      </c>
      <c r="EC296" s="419"/>
      <c r="ED296" s="418">
        <v>44131</v>
      </c>
      <c r="EE296" s="419">
        <v>68.904757549999999</v>
      </c>
      <c r="EF296" s="419"/>
      <c r="EG296" s="418">
        <v>44128</v>
      </c>
      <c r="EH296" s="419">
        <v>77.40850202</v>
      </c>
      <c r="EI296" s="419"/>
      <c r="EJ296" s="418">
        <v>44135</v>
      </c>
      <c r="EK296" s="419">
        <v>72.463113579999998</v>
      </c>
      <c r="EL296" s="419"/>
      <c r="EM296" s="418">
        <v>44130</v>
      </c>
      <c r="EN296" s="419">
        <v>67.204826679999996</v>
      </c>
      <c r="EO296" s="419"/>
      <c r="EP296" s="418">
        <v>44125</v>
      </c>
      <c r="EQ296" s="419">
        <v>62.179922490000003</v>
      </c>
      <c r="ER296" s="419"/>
      <c r="ES296" s="418">
        <v>44131</v>
      </c>
      <c r="ET296" s="419">
        <v>44.045075799999999</v>
      </c>
      <c r="EU296" s="9"/>
      <c r="EV296" s="9"/>
    </row>
    <row r="297" spans="2:152">
      <c r="B297" s="418">
        <v>44128</v>
      </c>
      <c r="C297" s="419">
        <v>59.636261070000003</v>
      </c>
      <c r="D297" s="419"/>
      <c r="E297" s="418">
        <v>44140</v>
      </c>
      <c r="F297" s="419">
        <v>56.44083286</v>
      </c>
      <c r="G297" s="419"/>
      <c r="H297" s="418">
        <v>44153</v>
      </c>
      <c r="I297" s="419">
        <v>67.772575570000001</v>
      </c>
      <c r="J297" s="419"/>
      <c r="K297" s="418">
        <v>44096</v>
      </c>
      <c r="L297" s="419">
        <v>67.946341459999999</v>
      </c>
      <c r="M297" s="419"/>
      <c r="N297" s="418">
        <v>44146</v>
      </c>
      <c r="O297" s="419">
        <v>74.577989639999998</v>
      </c>
      <c r="P297" s="419"/>
      <c r="Q297" s="418">
        <v>44129</v>
      </c>
      <c r="R297" s="419">
        <v>68.980103749999998</v>
      </c>
      <c r="S297" s="419"/>
      <c r="T297" s="418">
        <v>44154</v>
      </c>
      <c r="U297" s="419">
        <v>81.011276760000001</v>
      </c>
      <c r="V297" s="419"/>
      <c r="W297" s="418">
        <v>44100</v>
      </c>
      <c r="X297" s="419">
        <v>71.707848060000003</v>
      </c>
      <c r="Y297" s="419"/>
      <c r="Z297" s="418">
        <v>44097</v>
      </c>
      <c r="AA297" s="419">
        <v>66.077275749999998</v>
      </c>
      <c r="AB297" s="419"/>
      <c r="AC297" s="418">
        <v>44106</v>
      </c>
      <c r="AD297" s="419">
        <v>58.098595979999999</v>
      </c>
      <c r="AE297" s="419"/>
      <c r="AF297" s="418">
        <v>44100</v>
      </c>
      <c r="AG297" s="419">
        <v>73.351554579999998</v>
      </c>
      <c r="AH297" s="419"/>
      <c r="AI297" s="418">
        <v>44104</v>
      </c>
      <c r="AJ297" s="419">
        <v>46.909255299999998</v>
      </c>
      <c r="AK297" s="419"/>
      <c r="AL297" s="418">
        <v>44096</v>
      </c>
      <c r="AM297" s="419">
        <v>66.301926760000001</v>
      </c>
      <c r="AN297" s="419"/>
      <c r="AO297" s="418">
        <v>44101</v>
      </c>
      <c r="AP297" s="419">
        <v>60.1558791</v>
      </c>
      <c r="AQ297" s="419"/>
      <c r="AR297" s="418">
        <v>44105</v>
      </c>
      <c r="AS297" s="419">
        <v>51.417769229999998</v>
      </c>
      <c r="AT297" s="419"/>
      <c r="AU297" s="418">
        <v>44107</v>
      </c>
      <c r="AV297" s="419">
        <v>65.390266220000001</v>
      </c>
      <c r="AW297" s="419"/>
      <c r="AX297" s="418">
        <v>44104</v>
      </c>
      <c r="AY297" s="419">
        <v>58.900608689999999</v>
      </c>
      <c r="AZ297" s="419"/>
      <c r="BA297" s="418">
        <v>44104</v>
      </c>
      <c r="BB297" s="419">
        <v>59.886589209999997</v>
      </c>
      <c r="BC297" s="419"/>
      <c r="BD297" s="418">
        <v>44103</v>
      </c>
      <c r="BE297" s="419">
        <v>73.475038760000004</v>
      </c>
      <c r="BF297" s="419"/>
      <c r="BG297" s="418">
        <v>44102</v>
      </c>
      <c r="BH297" s="419">
        <v>73.461986940000003</v>
      </c>
      <c r="BI297" s="419"/>
      <c r="BJ297" s="418">
        <v>44097</v>
      </c>
      <c r="BK297" s="419">
        <v>64.549680010000003</v>
      </c>
      <c r="BL297" s="419"/>
      <c r="BM297" s="418">
        <v>44100</v>
      </c>
      <c r="BN297" s="419">
        <v>65.103730119999994</v>
      </c>
      <c r="BO297" s="419"/>
      <c r="BP297" s="418">
        <v>44106</v>
      </c>
      <c r="BQ297" s="419">
        <v>65.691059100000004</v>
      </c>
      <c r="BR297" s="419"/>
      <c r="BS297" s="418">
        <v>44101</v>
      </c>
      <c r="BT297" s="419">
        <v>54.374220690000001</v>
      </c>
      <c r="BU297" s="419"/>
      <c r="BV297" s="418">
        <v>44105</v>
      </c>
      <c r="BW297" s="419">
        <v>59.572679059999999</v>
      </c>
      <c r="BX297" s="419"/>
      <c r="BY297" s="418">
        <v>44130</v>
      </c>
      <c r="BZ297" s="419">
        <v>61.537059169999999</v>
      </c>
      <c r="CA297" s="419"/>
      <c r="CB297" s="418">
        <v>44135</v>
      </c>
      <c r="CC297" s="419">
        <v>64.518429609999998</v>
      </c>
      <c r="CD297" s="419"/>
      <c r="CE297" s="418">
        <v>44130</v>
      </c>
      <c r="CF297" s="419">
        <v>51.69755619</v>
      </c>
      <c r="CG297" s="419"/>
      <c r="CH297" s="418">
        <v>44133</v>
      </c>
      <c r="CI297" s="419">
        <v>60.099220889999998</v>
      </c>
      <c r="CJ297" s="419"/>
      <c r="CK297" s="418">
        <v>44129</v>
      </c>
      <c r="CL297" s="419">
        <v>68.830071820000001</v>
      </c>
      <c r="CM297" s="419"/>
      <c r="CN297" s="418">
        <v>44124</v>
      </c>
      <c r="CO297" s="419">
        <v>71.560593370000007</v>
      </c>
      <c r="CP297" s="419"/>
      <c r="CQ297" s="418">
        <v>44130</v>
      </c>
      <c r="CR297" s="419">
        <v>74.351436460000002</v>
      </c>
      <c r="CS297" s="419"/>
      <c r="CT297" s="418">
        <v>44131</v>
      </c>
      <c r="CU297" s="419">
        <v>70.234614780000001</v>
      </c>
      <c r="CV297" s="419"/>
      <c r="CW297" s="418">
        <v>44126</v>
      </c>
      <c r="CX297" s="419">
        <v>75.968044509999999</v>
      </c>
      <c r="CY297" s="419"/>
      <c r="CZ297" s="418">
        <v>44131</v>
      </c>
      <c r="DA297" s="419">
        <v>66.670080110000001</v>
      </c>
      <c r="DB297" s="419"/>
      <c r="DC297" s="418">
        <v>44133</v>
      </c>
      <c r="DD297" s="419">
        <v>54.83153721</v>
      </c>
      <c r="DE297" s="419"/>
      <c r="DF297" s="418">
        <v>44133</v>
      </c>
      <c r="DG297" s="419">
        <v>68.905188519999996</v>
      </c>
      <c r="DH297" s="419"/>
      <c r="DI297" s="418">
        <v>44128</v>
      </c>
      <c r="DJ297" s="419">
        <v>65.996310739999998</v>
      </c>
      <c r="DK297" s="419"/>
      <c r="DL297" s="418">
        <v>44131</v>
      </c>
      <c r="DM297" s="419">
        <v>75.370724550000006</v>
      </c>
      <c r="DN297" s="419"/>
      <c r="DO297" s="418">
        <v>44132</v>
      </c>
      <c r="DP297" s="419">
        <v>61.340959560000002</v>
      </c>
      <c r="DQ297" s="419"/>
      <c r="DR297" s="418">
        <v>44134</v>
      </c>
      <c r="DS297" s="419">
        <v>45.578581149999998</v>
      </c>
      <c r="DT297" s="419"/>
      <c r="DU297" s="418">
        <v>44135</v>
      </c>
      <c r="DV297" s="419">
        <v>59.628507210000002</v>
      </c>
      <c r="DW297" s="419"/>
      <c r="DX297" s="418">
        <v>44133</v>
      </c>
      <c r="DY297" s="419">
        <v>68.746216099999998</v>
      </c>
      <c r="DZ297" s="419"/>
      <c r="EA297" s="418">
        <v>44133</v>
      </c>
      <c r="EB297" s="419">
        <v>64.358735940000003</v>
      </c>
      <c r="EC297" s="419"/>
      <c r="ED297" s="418">
        <v>44132</v>
      </c>
      <c r="EE297" s="419">
        <v>68.904757549999999</v>
      </c>
      <c r="EF297" s="419"/>
      <c r="EG297" s="418">
        <v>44129</v>
      </c>
      <c r="EH297" s="419">
        <v>77.491600500000004</v>
      </c>
      <c r="EI297" s="419"/>
      <c r="EJ297" s="418">
        <v>44136</v>
      </c>
      <c r="EK297" s="419">
        <v>72.297689840000004</v>
      </c>
      <c r="EL297" s="419"/>
      <c r="EM297" s="418">
        <v>44131</v>
      </c>
      <c r="EN297" s="419">
        <v>67.304659279999996</v>
      </c>
      <c r="EO297" s="419"/>
      <c r="EP297" s="418">
        <v>44126</v>
      </c>
      <c r="EQ297" s="419">
        <v>62.234336329999998</v>
      </c>
      <c r="ER297" s="419"/>
      <c r="ES297" s="418">
        <v>44132</v>
      </c>
      <c r="ET297" s="419">
        <v>44.73257151</v>
      </c>
      <c r="EU297" s="9"/>
      <c r="EV297" s="9"/>
    </row>
    <row r="298" spans="2:152">
      <c r="B298" s="418">
        <v>44129</v>
      </c>
      <c r="C298" s="419">
        <v>59.691834780000001</v>
      </c>
      <c r="D298" s="419"/>
      <c r="E298" s="418">
        <v>44141</v>
      </c>
      <c r="F298" s="419">
        <v>56.59840028</v>
      </c>
      <c r="G298" s="419"/>
      <c r="H298" s="418">
        <v>44154</v>
      </c>
      <c r="I298" s="419">
        <v>68.036118160000001</v>
      </c>
      <c r="J298" s="419"/>
      <c r="K298" s="418">
        <v>44097</v>
      </c>
      <c r="L298" s="419">
        <v>67.946341459999999</v>
      </c>
      <c r="M298" s="419"/>
      <c r="N298" s="418">
        <v>44147</v>
      </c>
      <c r="O298" s="419">
        <v>74.909264250000007</v>
      </c>
      <c r="P298" s="419"/>
      <c r="Q298" s="418">
        <v>44130</v>
      </c>
      <c r="R298" s="419">
        <v>69.458932799999999</v>
      </c>
      <c r="S298" s="419"/>
      <c r="T298" s="418">
        <v>44155</v>
      </c>
      <c r="U298" s="419">
        <v>81.225486619999998</v>
      </c>
      <c r="V298" s="419"/>
      <c r="W298" s="418">
        <v>44101</v>
      </c>
      <c r="X298" s="419">
        <v>71.938450399999994</v>
      </c>
      <c r="Y298" s="419"/>
      <c r="Z298" s="418">
        <v>44097</v>
      </c>
      <c r="AA298" s="419">
        <v>65.967998260000002</v>
      </c>
      <c r="AB298" s="419"/>
      <c r="AC298" s="418">
        <v>44107</v>
      </c>
      <c r="AD298" s="419">
        <v>58.057935809999996</v>
      </c>
      <c r="AE298" s="419"/>
      <c r="AF298" s="418">
        <v>44100</v>
      </c>
      <c r="AG298" s="419">
        <v>73.121447570000001</v>
      </c>
      <c r="AH298" s="419"/>
      <c r="AI298" s="418">
        <v>44105</v>
      </c>
      <c r="AJ298" s="419">
        <v>47.140969660000003</v>
      </c>
      <c r="AK298" s="419"/>
      <c r="AL298" s="418">
        <v>44097</v>
      </c>
      <c r="AM298" s="419">
        <v>66.220881129999995</v>
      </c>
      <c r="AN298" s="419"/>
      <c r="AO298" s="418">
        <v>44102</v>
      </c>
      <c r="AP298" s="419">
        <v>60.270607720000001</v>
      </c>
      <c r="AQ298" s="419"/>
      <c r="AR298" s="418">
        <v>44106</v>
      </c>
      <c r="AS298" s="419">
        <v>51.648307690000003</v>
      </c>
      <c r="AT298" s="419"/>
      <c r="AU298" s="418">
        <v>44108</v>
      </c>
      <c r="AV298" s="419">
        <v>65.390266220000001</v>
      </c>
      <c r="AW298" s="419"/>
      <c r="AX298" s="418">
        <v>44105</v>
      </c>
      <c r="AY298" s="419">
        <v>58.899865570000003</v>
      </c>
      <c r="AZ298" s="419"/>
      <c r="BA298" s="418">
        <v>44105</v>
      </c>
      <c r="BB298" s="419">
        <v>59.847900410000001</v>
      </c>
      <c r="BC298" s="419"/>
      <c r="BD298" s="418">
        <v>44104</v>
      </c>
      <c r="BE298" s="419">
        <v>73.66608961</v>
      </c>
      <c r="BF298" s="419"/>
      <c r="BG298" s="418">
        <v>44103</v>
      </c>
      <c r="BH298" s="419">
        <v>73.422625569999994</v>
      </c>
      <c r="BI298" s="419"/>
      <c r="BJ298" s="418">
        <v>44098</v>
      </c>
      <c r="BK298" s="419">
        <v>64.664141740000005</v>
      </c>
      <c r="BL298" s="419"/>
      <c r="BM298" s="418">
        <v>44101</v>
      </c>
      <c r="BN298" s="419">
        <v>65.296308429999996</v>
      </c>
      <c r="BO298" s="419"/>
      <c r="BP298" s="418">
        <v>44107</v>
      </c>
      <c r="BQ298" s="419">
        <v>65.689581380000007</v>
      </c>
      <c r="BR298" s="419"/>
      <c r="BS298" s="418">
        <v>44102</v>
      </c>
      <c r="BT298" s="419">
        <v>54.414425489999999</v>
      </c>
      <c r="BU298" s="419"/>
      <c r="BV298" s="418">
        <v>44106</v>
      </c>
      <c r="BW298" s="419">
        <v>59.534189159999997</v>
      </c>
      <c r="BX298" s="419"/>
      <c r="BY298" s="418">
        <v>44131</v>
      </c>
      <c r="BZ298" s="419">
        <v>61.786726610000002</v>
      </c>
      <c r="CA298" s="419"/>
      <c r="CB298" s="418">
        <v>44136</v>
      </c>
      <c r="CC298" s="419">
        <v>64.322775089999993</v>
      </c>
      <c r="CD298" s="419"/>
      <c r="CE298" s="418">
        <v>44131</v>
      </c>
      <c r="CF298" s="419">
        <v>52.115476710000003</v>
      </c>
      <c r="CG298" s="419"/>
      <c r="CH298" s="418">
        <v>44134</v>
      </c>
      <c r="CI298" s="419">
        <v>60.348635440000002</v>
      </c>
      <c r="CJ298" s="419"/>
      <c r="CK298" s="418">
        <v>44130</v>
      </c>
      <c r="CL298" s="419">
        <v>69.104708439999996</v>
      </c>
      <c r="CM298" s="419"/>
      <c r="CN298" s="418">
        <v>44125</v>
      </c>
      <c r="CO298" s="419">
        <v>71.69994835</v>
      </c>
      <c r="CP298" s="419"/>
      <c r="CQ298" s="418">
        <v>44131</v>
      </c>
      <c r="CR298" s="419">
        <v>74.629493690000004</v>
      </c>
      <c r="CS298" s="419"/>
      <c r="CT298" s="418">
        <v>44132</v>
      </c>
      <c r="CU298" s="419">
        <v>70.345096190000007</v>
      </c>
      <c r="CV298" s="419"/>
      <c r="CW298" s="418">
        <v>44127</v>
      </c>
      <c r="CX298" s="419">
        <v>76.162467100000001</v>
      </c>
      <c r="CY298" s="419"/>
      <c r="CZ298" s="418">
        <v>44132</v>
      </c>
      <c r="DA298" s="419">
        <v>66.836956740000005</v>
      </c>
      <c r="DB298" s="419"/>
      <c r="DC298" s="418">
        <v>44134</v>
      </c>
      <c r="DD298" s="419">
        <v>55.052407369999997</v>
      </c>
      <c r="DE298" s="419"/>
      <c r="DF298" s="418">
        <v>44134</v>
      </c>
      <c r="DG298" s="419">
        <v>68.932901240000007</v>
      </c>
      <c r="DH298" s="419"/>
      <c r="DI298" s="418">
        <v>44129</v>
      </c>
      <c r="DJ298" s="419">
        <v>66.162507700000006</v>
      </c>
      <c r="DK298" s="419"/>
      <c r="DL298" s="418">
        <v>44132</v>
      </c>
      <c r="DM298" s="419">
        <v>75.758486590000004</v>
      </c>
      <c r="DN298" s="419"/>
      <c r="DO298" s="418">
        <v>44133</v>
      </c>
      <c r="DP298" s="419">
        <v>61.617122670000001</v>
      </c>
      <c r="DQ298" s="419"/>
      <c r="DR298" s="418">
        <v>44135</v>
      </c>
      <c r="DS298" s="419">
        <v>45.743945080000003</v>
      </c>
      <c r="DT298" s="419"/>
      <c r="DU298" s="418">
        <v>44136</v>
      </c>
      <c r="DV298" s="419">
        <v>59.630183440000003</v>
      </c>
      <c r="DW298" s="419"/>
      <c r="DX298" s="418">
        <v>44134</v>
      </c>
      <c r="DY298" s="419">
        <v>68.721257949999995</v>
      </c>
      <c r="DZ298" s="419"/>
      <c r="EA298" s="418">
        <v>44134</v>
      </c>
      <c r="EB298" s="419">
        <v>64.524809529999999</v>
      </c>
      <c r="EC298" s="419"/>
      <c r="ED298" s="418">
        <v>44133</v>
      </c>
      <c r="EE298" s="419">
        <v>69.12635349</v>
      </c>
      <c r="EF298" s="419"/>
      <c r="EG298" s="418">
        <v>44130</v>
      </c>
      <c r="EH298" s="419">
        <v>77.491600500000004</v>
      </c>
      <c r="EI298" s="419"/>
      <c r="EJ298" s="418">
        <v>44137</v>
      </c>
      <c r="EK298" s="419">
        <v>72.298383729999998</v>
      </c>
      <c r="EL298" s="419"/>
      <c r="EM298" s="418">
        <v>44132</v>
      </c>
      <c r="EN298" s="419">
        <v>67.454408169999994</v>
      </c>
      <c r="EO298" s="419"/>
      <c r="EP298" s="418">
        <v>44127</v>
      </c>
      <c r="EQ298" s="419">
        <v>62.758296960000003</v>
      </c>
      <c r="ER298" s="419"/>
      <c r="ES298" s="418">
        <v>44133</v>
      </c>
      <c r="ET298" s="419">
        <v>45.475176699999999</v>
      </c>
      <c r="EU298" s="9"/>
      <c r="EV298" s="9"/>
    </row>
    <row r="299" spans="2:152">
      <c r="B299" s="418">
        <v>44130</v>
      </c>
      <c r="C299" s="419">
        <v>59.591802110000003</v>
      </c>
      <c r="D299" s="419"/>
      <c r="E299" s="418">
        <v>44142</v>
      </c>
      <c r="F299" s="419">
        <v>57.012744240000004</v>
      </c>
      <c r="G299" s="419"/>
      <c r="H299" s="418">
        <v>44155</v>
      </c>
      <c r="I299" s="419">
        <v>68.230637689999995</v>
      </c>
      <c r="J299" s="419"/>
      <c r="K299" s="418">
        <v>44098</v>
      </c>
      <c r="L299" s="419">
        <v>67.840410199999994</v>
      </c>
      <c r="M299" s="419"/>
      <c r="N299" s="418">
        <v>44148</v>
      </c>
      <c r="O299" s="419">
        <v>75.199129529999993</v>
      </c>
      <c r="P299" s="419"/>
      <c r="Q299" s="418">
        <v>44131</v>
      </c>
      <c r="R299" s="419">
        <v>69.937761839999993</v>
      </c>
      <c r="S299" s="419"/>
      <c r="T299" s="418">
        <v>44156</v>
      </c>
      <c r="U299" s="419">
        <v>81.378177300000004</v>
      </c>
      <c r="V299" s="419"/>
      <c r="W299" s="418">
        <v>44102</v>
      </c>
      <c r="X299" s="419">
        <v>72.323380639999996</v>
      </c>
      <c r="Y299" s="419"/>
      <c r="Z299" s="418">
        <v>44098</v>
      </c>
      <c r="AA299" s="419">
        <v>65.82229495</v>
      </c>
      <c r="AB299" s="419"/>
      <c r="AC299" s="418">
        <v>44108</v>
      </c>
      <c r="AD299" s="419">
        <v>58.055804569999999</v>
      </c>
      <c r="AE299" s="419"/>
      <c r="AF299" s="418">
        <v>44101</v>
      </c>
      <c r="AG299" s="419">
        <v>72.929869479999994</v>
      </c>
      <c r="AH299" s="419"/>
      <c r="AI299" s="418">
        <v>44106</v>
      </c>
      <c r="AJ299" s="419">
        <v>47.256826850000003</v>
      </c>
      <c r="AK299" s="419"/>
      <c r="AL299" s="418">
        <v>44098</v>
      </c>
      <c r="AM299" s="419">
        <v>66.220881129999995</v>
      </c>
      <c r="AN299" s="419"/>
      <c r="AO299" s="418">
        <v>44103</v>
      </c>
      <c r="AP299" s="419">
        <v>60.462316139999999</v>
      </c>
      <c r="AQ299" s="419"/>
      <c r="AR299" s="418">
        <v>44107</v>
      </c>
      <c r="AS299" s="419">
        <v>51.840423080000001</v>
      </c>
      <c r="AT299" s="419"/>
      <c r="AU299" s="418">
        <v>44109</v>
      </c>
      <c r="AV299" s="419">
        <v>65.390266220000001</v>
      </c>
      <c r="AW299" s="419"/>
      <c r="AX299" s="418">
        <v>44106</v>
      </c>
      <c r="AY299" s="419">
        <v>58.860503469999998</v>
      </c>
      <c r="AZ299" s="419"/>
      <c r="BA299" s="418">
        <v>44106</v>
      </c>
      <c r="BB299" s="419">
        <v>59.731834020000001</v>
      </c>
      <c r="BC299" s="419"/>
      <c r="BD299" s="418">
        <v>44105</v>
      </c>
      <c r="BE299" s="419">
        <v>73.933986610000005</v>
      </c>
      <c r="BF299" s="419"/>
      <c r="BG299" s="418">
        <v>44104</v>
      </c>
      <c r="BH299" s="419">
        <v>73.306025919999996</v>
      </c>
      <c r="BI299" s="419"/>
      <c r="BJ299" s="418">
        <v>44099</v>
      </c>
      <c r="BK299" s="419">
        <v>64.70170469</v>
      </c>
      <c r="BL299" s="419"/>
      <c r="BM299" s="418">
        <v>44101</v>
      </c>
      <c r="BN299" s="419">
        <v>65.411855419999995</v>
      </c>
      <c r="BO299" s="419"/>
      <c r="BP299" s="418">
        <v>44108</v>
      </c>
      <c r="BQ299" s="419">
        <v>65.688103670000004</v>
      </c>
      <c r="BR299" s="419"/>
      <c r="BS299" s="418">
        <v>44103</v>
      </c>
      <c r="BT299" s="419">
        <v>54.608076689999997</v>
      </c>
      <c r="BU299" s="419"/>
      <c r="BV299" s="418">
        <v>44107</v>
      </c>
      <c r="BW299" s="419">
        <v>59.341739670000003</v>
      </c>
      <c r="BX299" s="419"/>
      <c r="BY299" s="418">
        <v>44132</v>
      </c>
      <c r="BZ299" s="419">
        <v>61.953171570000002</v>
      </c>
      <c r="CA299" s="419"/>
      <c r="CB299" s="418">
        <v>44137</v>
      </c>
      <c r="CC299" s="419">
        <v>64.099407839999998</v>
      </c>
      <c r="CD299" s="419"/>
      <c r="CE299" s="418">
        <v>44132</v>
      </c>
      <c r="CF299" s="419">
        <v>52.533397229999999</v>
      </c>
      <c r="CG299" s="419"/>
      <c r="CH299" s="418">
        <v>44135</v>
      </c>
      <c r="CI299" s="419">
        <v>60.542624539999998</v>
      </c>
      <c r="CJ299" s="419"/>
      <c r="CK299" s="418">
        <v>44131</v>
      </c>
      <c r="CL299" s="419">
        <v>69.379345060000006</v>
      </c>
      <c r="CM299" s="419"/>
      <c r="CN299" s="418">
        <v>44126</v>
      </c>
      <c r="CO299" s="419">
        <v>71.700627800000007</v>
      </c>
      <c r="CP299" s="419"/>
      <c r="CQ299" s="418">
        <v>44132</v>
      </c>
      <c r="CR299" s="419">
        <v>74.796328029999998</v>
      </c>
      <c r="CS299" s="419"/>
      <c r="CT299" s="418">
        <v>44133</v>
      </c>
      <c r="CU299" s="419">
        <v>70.455577599999998</v>
      </c>
      <c r="CV299" s="419"/>
      <c r="CW299" s="418">
        <v>44128</v>
      </c>
      <c r="CX299" s="419">
        <v>76.467988309999996</v>
      </c>
      <c r="CY299" s="419"/>
      <c r="CZ299" s="418">
        <v>44133</v>
      </c>
      <c r="DA299" s="419">
        <v>66.948438859999996</v>
      </c>
      <c r="DB299" s="419"/>
      <c r="DC299" s="418">
        <v>44135</v>
      </c>
      <c r="DD299" s="419">
        <v>55.079288830000003</v>
      </c>
      <c r="DE299" s="419"/>
      <c r="DF299" s="418">
        <v>44135</v>
      </c>
      <c r="DG299" s="419">
        <v>68.988326700000002</v>
      </c>
      <c r="DH299" s="419"/>
      <c r="DI299" s="418">
        <v>44130</v>
      </c>
      <c r="DJ299" s="419">
        <v>66.301005169999996</v>
      </c>
      <c r="DK299" s="419"/>
      <c r="DL299" s="418">
        <v>44133</v>
      </c>
      <c r="DM299" s="419">
        <v>76.20164321</v>
      </c>
      <c r="DN299" s="419"/>
      <c r="DO299" s="418">
        <v>44134</v>
      </c>
      <c r="DP299" s="419">
        <v>61.643990350000003</v>
      </c>
      <c r="DQ299" s="419"/>
      <c r="DR299" s="418">
        <v>44136</v>
      </c>
      <c r="DS299" s="419">
        <v>45.85390993</v>
      </c>
      <c r="DT299" s="419"/>
      <c r="DU299" s="418">
        <v>44137</v>
      </c>
      <c r="DV299" s="419">
        <v>59.631859679999998</v>
      </c>
      <c r="DW299" s="419"/>
      <c r="DX299" s="418">
        <v>44135</v>
      </c>
      <c r="DY299" s="419">
        <v>68.746216099999998</v>
      </c>
      <c r="DZ299" s="419"/>
      <c r="EA299" s="418">
        <v>44135</v>
      </c>
      <c r="EB299" s="419">
        <v>64.663341450000004</v>
      </c>
      <c r="EC299" s="419"/>
      <c r="ED299" s="418">
        <v>44134</v>
      </c>
      <c r="EE299" s="419">
        <v>69.292550460000001</v>
      </c>
      <c r="EF299" s="419"/>
      <c r="EG299" s="418">
        <v>44131</v>
      </c>
      <c r="EH299" s="419">
        <v>77.463901010000001</v>
      </c>
      <c r="EI299" s="419"/>
      <c r="EJ299" s="418">
        <v>44138</v>
      </c>
      <c r="EK299" s="419">
        <v>72.354450159999999</v>
      </c>
      <c r="EL299" s="419"/>
      <c r="EM299" s="418">
        <v>44133</v>
      </c>
      <c r="EN299" s="419">
        <v>67.554240770000007</v>
      </c>
      <c r="EO299" s="419"/>
      <c r="EP299" s="418">
        <v>44128</v>
      </c>
      <c r="EQ299" s="419">
        <v>62.867951599999998</v>
      </c>
      <c r="ER299" s="419"/>
      <c r="ES299" s="418">
        <v>44134</v>
      </c>
      <c r="ET299" s="419">
        <v>46.190227149999998</v>
      </c>
      <c r="EU299" s="9"/>
      <c r="EV299" s="9"/>
    </row>
    <row r="300" spans="2:152">
      <c r="B300" s="418">
        <v>44131</v>
      </c>
      <c r="C300" s="419">
        <v>59.564015259999998</v>
      </c>
      <c r="D300" s="419"/>
      <c r="E300" s="418">
        <v>44143</v>
      </c>
      <c r="F300" s="419">
        <v>57.707208049999998</v>
      </c>
      <c r="G300" s="419"/>
      <c r="H300" s="418">
        <v>44157</v>
      </c>
      <c r="I300" s="419">
        <v>68.412607570000006</v>
      </c>
      <c r="J300" s="419"/>
      <c r="K300" s="418">
        <v>44099</v>
      </c>
      <c r="L300" s="419">
        <v>67.80005543</v>
      </c>
      <c r="M300" s="419"/>
      <c r="N300" s="418">
        <v>44149</v>
      </c>
      <c r="O300" s="419">
        <v>75.406176169999995</v>
      </c>
      <c r="P300" s="419"/>
      <c r="Q300" s="418">
        <v>44132</v>
      </c>
      <c r="R300" s="419">
        <v>70.373060980000005</v>
      </c>
      <c r="S300" s="419"/>
      <c r="T300" s="418">
        <v>44157</v>
      </c>
      <c r="U300" s="419">
        <v>81.530867979999996</v>
      </c>
      <c r="V300" s="419"/>
      <c r="W300" s="418">
        <v>44103</v>
      </c>
      <c r="X300" s="419">
        <v>72.592564949999996</v>
      </c>
      <c r="Y300" s="419"/>
      <c r="Z300" s="418">
        <v>44099</v>
      </c>
      <c r="AA300" s="419">
        <v>65.785869129999995</v>
      </c>
      <c r="AB300" s="419"/>
      <c r="AC300" s="418">
        <v>44109</v>
      </c>
      <c r="AD300" s="419">
        <v>58.053673320000001</v>
      </c>
      <c r="AE300" s="419"/>
      <c r="AF300" s="418">
        <v>44102</v>
      </c>
      <c r="AG300" s="419">
        <v>72.815349249999997</v>
      </c>
      <c r="AH300" s="419"/>
      <c r="AI300" s="418">
        <v>44106</v>
      </c>
      <c r="AJ300" s="419">
        <v>47.411303089999997</v>
      </c>
      <c r="AK300" s="419"/>
      <c r="AL300" s="418">
        <v>44099</v>
      </c>
      <c r="AM300" s="419">
        <v>66.247896339999997</v>
      </c>
      <c r="AN300" s="419"/>
      <c r="AO300" s="418">
        <v>44103</v>
      </c>
      <c r="AP300" s="419">
        <v>60.538554859999998</v>
      </c>
      <c r="AQ300" s="419"/>
      <c r="AR300" s="418">
        <v>44107</v>
      </c>
      <c r="AS300" s="419">
        <v>52.032538459999998</v>
      </c>
      <c r="AT300" s="419"/>
      <c r="AU300" s="418">
        <v>44110</v>
      </c>
      <c r="AV300" s="419">
        <v>65.313286419999997</v>
      </c>
      <c r="AW300" s="419"/>
      <c r="AX300" s="418">
        <v>44107</v>
      </c>
      <c r="AY300" s="419">
        <v>58.743903400000001</v>
      </c>
      <c r="AZ300" s="419"/>
      <c r="BA300" s="418">
        <v>44107</v>
      </c>
      <c r="BB300" s="419">
        <v>59.693145229999999</v>
      </c>
      <c r="BC300" s="419"/>
      <c r="BD300" s="418">
        <v>44106</v>
      </c>
      <c r="BE300" s="419">
        <v>74.125037460000001</v>
      </c>
      <c r="BF300" s="419"/>
      <c r="BG300" s="418">
        <v>44105</v>
      </c>
      <c r="BH300" s="419">
        <v>73.266664559999995</v>
      </c>
      <c r="BI300" s="419"/>
      <c r="BJ300" s="418">
        <v>44100</v>
      </c>
      <c r="BK300" s="419">
        <v>64.547020689999997</v>
      </c>
      <c r="BL300" s="419"/>
      <c r="BM300" s="418">
        <v>44102</v>
      </c>
      <c r="BN300" s="419">
        <v>65.604433729999997</v>
      </c>
      <c r="BO300" s="419"/>
      <c r="BP300" s="418">
        <v>44108</v>
      </c>
      <c r="BQ300" s="419">
        <v>65.53266635</v>
      </c>
      <c r="BR300" s="419"/>
      <c r="BS300" s="418">
        <v>44103</v>
      </c>
      <c r="BT300" s="419">
        <v>54.725004689999999</v>
      </c>
      <c r="BU300" s="419"/>
      <c r="BV300" s="418">
        <v>44108</v>
      </c>
      <c r="BW300" s="419">
        <v>59.187780070000002</v>
      </c>
      <c r="BX300" s="419"/>
      <c r="BY300" s="418">
        <v>44133</v>
      </c>
      <c r="BZ300" s="419">
        <v>62.008653219999999</v>
      </c>
      <c r="CA300" s="419"/>
      <c r="CB300" s="418">
        <v>44138</v>
      </c>
      <c r="CC300" s="419">
        <v>64.097742409999995</v>
      </c>
      <c r="CD300" s="419"/>
      <c r="CE300" s="418">
        <v>44133</v>
      </c>
      <c r="CF300" s="419">
        <v>52.812289409999998</v>
      </c>
      <c r="CG300" s="419"/>
      <c r="CH300" s="418">
        <v>44136</v>
      </c>
      <c r="CI300" s="419">
        <v>60.653475450000002</v>
      </c>
      <c r="CJ300" s="419"/>
      <c r="CK300" s="418">
        <v>44132</v>
      </c>
      <c r="CL300" s="419">
        <v>69.737119860000007</v>
      </c>
      <c r="CM300" s="419"/>
      <c r="CN300" s="418">
        <v>44127</v>
      </c>
      <c r="CO300" s="419">
        <v>71.701307249999999</v>
      </c>
      <c r="CP300" s="419"/>
      <c r="CQ300" s="418">
        <v>44133</v>
      </c>
      <c r="CR300" s="419">
        <v>75.046579539999996</v>
      </c>
      <c r="CS300" s="419"/>
      <c r="CT300" s="418">
        <v>44134</v>
      </c>
      <c r="CU300" s="419">
        <v>70.455577599999998</v>
      </c>
      <c r="CV300" s="419"/>
      <c r="CW300" s="418">
        <v>44129</v>
      </c>
      <c r="CX300" s="419">
        <v>76.579086930000003</v>
      </c>
      <c r="CY300" s="419"/>
      <c r="CZ300" s="418">
        <v>44134</v>
      </c>
      <c r="DA300" s="419">
        <v>67.004526490000003</v>
      </c>
      <c r="DB300" s="419"/>
      <c r="DC300" s="418">
        <v>44136</v>
      </c>
      <c r="DD300" s="419">
        <v>55.078457620000002</v>
      </c>
      <c r="DE300" s="419"/>
      <c r="DF300" s="418">
        <v>44136</v>
      </c>
      <c r="DG300" s="419">
        <v>69.071464879999994</v>
      </c>
      <c r="DH300" s="419"/>
      <c r="DI300" s="418">
        <v>44131</v>
      </c>
      <c r="DJ300" s="419">
        <v>66.550300609999994</v>
      </c>
      <c r="DK300" s="419"/>
      <c r="DL300" s="418">
        <v>44134</v>
      </c>
      <c r="DM300" s="419">
        <v>76.506313390000003</v>
      </c>
      <c r="DN300" s="419"/>
      <c r="DO300" s="418">
        <v>44135</v>
      </c>
      <c r="DP300" s="419">
        <v>61.920153470000002</v>
      </c>
      <c r="DQ300" s="419"/>
      <c r="DR300" s="418">
        <v>44137</v>
      </c>
      <c r="DS300" s="419">
        <v>46.074672939999999</v>
      </c>
      <c r="DT300" s="419"/>
      <c r="DU300" s="418">
        <v>44138</v>
      </c>
      <c r="DV300" s="419">
        <v>59.63353592</v>
      </c>
      <c r="DW300" s="419"/>
      <c r="DX300" s="418">
        <v>44136</v>
      </c>
      <c r="DY300" s="419">
        <v>68.596467200000006</v>
      </c>
      <c r="DZ300" s="419"/>
      <c r="EA300" s="418">
        <v>44136</v>
      </c>
      <c r="EB300" s="419">
        <v>64.939581680000003</v>
      </c>
      <c r="EC300" s="419"/>
      <c r="ED300" s="418">
        <v>44135</v>
      </c>
      <c r="EE300" s="419">
        <v>69.320249950000004</v>
      </c>
      <c r="EF300" s="419"/>
      <c r="EG300" s="418">
        <v>44132</v>
      </c>
      <c r="EH300" s="419">
        <v>77.40850202</v>
      </c>
      <c r="EI300" s="419"/>
      <c r="EJ300" s="418">
        <v>44139</v>
      </c>
      <c r="EK300" s="419">
        <v>72.576634229999996</v>
      </c>
      <c r="EL300" s="419"/>
      <c r="EM300" s="418">
        <v>44134</v>
      </c>
      <c r="EN300" s="419">
        <v>67.753905970000005</v>
      </c>
      <c r="EO300" s="419"/>
      <c r="EP300" s="418">
        <v>44129</v>
      </c>
      <c r="EQ300" s="419">
        <v>63.088087829999999</v>
      </c>
      <c r="ER300" s="419"/>
      <c r="ES300" s="418">
        <v>44135</v>
      </c>
      <c r="ET300" s="419">
        <v>46.822613369999999</v>
      </c>
      <c r="EU300" s="9"/>
      <c r="EV300" s="9"/>
    </row>
    <row r="301" spans="2:152">
      <c r="B301" s="418">
        <v>44132</v>
      </c>
      <c r="C301" s="419">
        <v>59.363949929999997</v>
      </c>
      <c r="D301" s="419"/>
      <c r="E301" s="418">
        <v>44145</v>
      </c>
      <c r="F301" s="419">
        <v>58.512552650000003</v>
      </c>
      <c r="G301" s="419"/>
      <c r="H301" s="418">
        <v>44158</v>
      </c>
      <c r="I301" s="419">
        <v>68.550653679999996</v>
      </c>
      <c r="J301" s="419"/>
      <c r="K301" s="418">
        <v>44100</v>
      </c>
      <c r="L301" s="419">
        <v>67.779878049999994</v>
      </c>
      <c r="M301" s="419"/>
      <c r="N301" s="418">
        <v>44150</v>
      </c>
      <c r="O301" s="419">
        <v>75.654632120000002</v>
      </c>
      <c r="P301" s="419"/>
      <c r="Q301" s="418">
        <v>44133</v>
      </c>
      <c r="R301" s="419">
        <v>70.808360120000003</v>
      </c>
      <c r="S301" s="419"/>
      <c r="T301" s="418">
        <v>44159</v>
      </c>
      <c r="U301" s="419">
        <v>81.65279907</v>
      </c>
      <c r="V301" s="419"/>
      <c r="W301" s="418">
        <v>44104</v>
      </c>
      <c r="X301" s="419">
        <v>72.823167290000001</v>
      </c>
      <c r="Y301" s="419"/>
      <c r="Z301" s="418">
        <v>44100</v>
      </c>
      <c r="AA301" s="419">
        <v>65.749443299999996</v>
      </c>
      <c r="AB301" s="419"/>
      <c r="AC301" s="418">
        <v>44110</v>
      </c>
      <c r="AD301" s="419">
        <v>58.013013149999999</v>
      </c>
      <c r="AE301" s="419"/>
      <c r="AF301" s="418">
        <v>44103</v>
      </c>
      <c r="AG301" s="419">
        <v>72.816415800000001</v>
      </c>
      <c r="AH301" s="419"/>
      <c r="AI301" s="418">
        <v>44107</v>
      </c>
      <c r="AJ301" s="419">
        <v>47.488541210000001</v>
      </c>
      <c r="AK301" s="419"/>
      <c r="AL301" s="418">
        <v>44100</v>
      </c>
      <c r="AM301" s="419">
        <v>66.355957180000004</v>
      </c>
      <c r="AN301" s="419"/>
      <c r="AO301" s="418">
        <v>44104</v>
      </c>
      <c r="AP301" s="419">
        <v>60.730263270000002</v>
      </c>
      <c r="AQ301" s="419"/>
      <c r="AR301" s="418">
        <v>44108</v>
      </c>
      <c r="AS301" s="419">
        <v>52.186230770000002</v>
      </c>
      <c r="AT301" s="419"/>
      <c r="AU301" s="418">
        <v>44111</v>
      </c>
      <c r="AV301" s="419">
        <v>65.236306619999993</v>
      </c>
      <c r="AW301" s="419"/>
      <c r="AX301" s="418">
        <v>44108</v>
      </c>
      <c r="AY301" s="419">
        <v>58.743160289999999</v>
      </c>
      <c r="AZ301" s="419"/>
      <c r="BA301" s="418">
        <v>44108</v>
      </c>
      <c r="BB301" s="419">
        <v>59.461012449999998</v>
      </c>
      <c r="BC301" s="419"/>
      <c r="BD301" s="418">
        <v>44106</v>
      </c>
      <c r="BE301" s="419">
        <v>74.354511389999999</v>
      </c>
      <c r="BF301" s="419"/>
      <c r="BG301" s="418">
        <v>44105</v>
      </c>
      <c r="BH301" s="419">
        <v>73.265922329999995</v>
      </c>
      <c r="BI301" s="419"/>
      <c r="BJ301" s="418">
        <v>44101</v>
      </c>
      <c r="BK301" s="419">
        <v>64.546134249999994</v>
      </c>
      <c r="BL301" s="419"/>
      <c r="BM301" s="418">
        <v>44103</v>
      </c>
      <c r="BN301" s="419">
        <v>65.797012050000006</v>
      </c>
      <c r="BO301" s="419"/>
      <c r="BP301" s="418">
        <v>44109</v>
      </c>
      <c r="BQ301" s="419">
        <v>65.531188630000003</v>
      </c>
      <c r="BR301" s="419"/>
      <c r="BS301" s="418">
        <v>44104</v>
      </c>
      <c r="BT301" s="419">
        <v>54.84193269</v>
      </c>
      <c r="BU301" s="419"/>
      <c r="BV301" s="418">
        <v>44109</v>
      </c>
      <c r="BW301" s="419">
        <v>59.033820470000002</v>
      </c>
      <c r="BX301" s="419"/>
      <c r="BY301" s="418">
        <v>44134</v>
      </c>
      <c r="BZ301" s="419">
        <v>62.119616530000002</v>
      </c>
      <c r="CA301" s="419"/>
      <c r="CB301" s="418">
        <v>44139</v>
      </c>
      <c r="CC301" s="419">
        <v>64.096076980000007</v>
      </c>
      <c r="CD301" s="419"/>
      <c r="CE301" s="418">
        <v>44134</v>
      </c>
      <c r="CF301" s="419">
        <v>53.063375919999999</v>
      </c>
      <c r="CG301" s="419"/>
      <c r="CH301" s="418">
        <v>44137</v>
      </c>
      <c r="CI301" s="419">
        <v>60.792039080000002</v>
      </c>
      <c r="CJ301" s="419"/>
      <c r="CK301" s="418">
        <v>44133</v>
      </c>
      <c r="CL301" s="419">
        <v>70.178032849999994</v>
      </c>
      <c r="CM301" s="419"/>
      <c r="CN301" s="418">
        <v>44128</v>
      </c>
      <c r="CO301" s="419">
        <v>71.785192010000003</v>
      </c>
      <c r="CP301" s="419"/>
      <c r="CQ301" s="418">
        <v>44134</v>
      </c>
      <c r="CR301" s="419">
        <v>75.213413880000004</v>
      </c>
      <c r="CS301" s="419"/>
      <c r="CT301" s="418">
        <v>44135</v>
      </c>
      <c r="CU301" s="419">
        <v>70.455577599999998</v>
      </c>
      <c r="CV301" s="419"/>
      <c r="CW301" s="418">
        <v>44130</v>
      </c>
      <c r="CX301" s="419">
        <v>76.717960210000001</v>
      </c>
      <c r="CY301" s="419"/>
      <c r="CZ301" s="418">
        <v>44135</v>
      </c>
      <c r="DA301" s="419">
        <v>67.088311360000006</v>
      </c>
      <c r="DB301" s="419"/>
      <c r="DC301" s="418">
        <v>44137</v>
      </c>
      <c r="DD301" s="419">
        <v>55.0776264</v>
      </c>
      <c r="DE301" s="419"/>
      <c r="DF301" s="418">
        <v>44137</v>
      </c>
      <c r="DG301" s="419">
        <v>69.265453980000004</v>
      </c>
      <c r="DH301" s="419"/>
      <c r="DI301" s="418">
        <v>44132</v>
      </c>
      <c r="DJ301" s="419">
        <v>66.744197060000005</v>
      </c>
      <c r="DK301" s="419"/>
      <c r="DL301" s="418">
        <v>44135</v>
      </c>
      <c r="DM301" s="419">
        <v>76.727891700000001</v>
      </c>
      <c r="DN301" s="419"/>
      <c r="DO301" s="418">
        <v>44136</v>
      </c>
      <c r="DP301" s="419">
        <v>61.919321650000001</v>
      </c>
      <c r="DQ301" s="419"/>
      <c r="DR301" s="418">
        <v>44138</v>
      </c>
      <c r="DS301" s="419">
        <v>46.129238700000002</v>
      </c>
      <c r="DT301" s="419"/>
      <c r="DU301" s="418">
        <v>44139</v>
      </c>
      <c r="DV301" s="419">
        <v>59.635212150000001</v>
      </c>
      <c r="DW301" s="419"/>
      <c r="DX301" s="418">
        <v>44137</v>
      </c>
      <c r="DY301" s="419">
        <v>68.496634599999993</v>
      </c>
      <c r="DZ301" s="419"/>
      <c r="EA301" s="418">
        <v>44137</v>
      </c>
      <c r="EB301" s="419">
        <v>65.325988550000005</v>
      </c>
      <c r="EC301" s="419"/>
      <c r="ED301" s="418">
        <v>44136</v>
      </c>
      <c r="EE301" s="419">
        <v>69.347949439999994</v>
      </c>
      <c r="EF301" s="419"/>
      <c r="EG301" s="418">
        <v>44133</v>
      </c>
      <c r="EH301" s="419">
        <v>77.297704049999993</v>
      </c>
      <c r="EI301" s="419"/>
      <c r="EJ301" s="418">
        <v>44140</v>
      </c>
      <c r="EK301" s="419">
        <v>72.743445750000006</v>
      </c>
      <c r="EL301" s="419"/>
      <c r="EM301" s="418">
        <v>44135</v>
      </c>
      <c r="EN301" s="419">
        <v>67.803822269999998</v>
      </c>
      <c r="EO301" s="419"/>
      <c r="EP301" s="418">
        <v>44130</v>
      </c>
      <c r="EQ301" s="419">
        <v>63.252983270000001</v>
      </c>
      <c r="ER301" s="419"/>
      <c r="ES301" s="418">
        <v>44136</v>
      </c>
      <c r="ET301" s="419">
        <v>47.372335339999999</v>
      </c>
      <c r="EU301" s="9"/>
      <c r="EV301" s="9"/>
    </row>
    <row r="302" spans="2:152">
      <c r="B302" s="418">
        <v>44133</v>
      </c>
      <c r="C302" s="419">
        <v>59.180556699999997</v>
      </c>
      <c r="D302" s="419"/>
      <c r="E302" s="418">
        <v>44146</v>
      </c>
      <c r="F302" s="419">
        <v>59.230359790000001</v>
      </c>
      <c r="G302" s="419"/>
      <c r="H302" s="418">
        <v>44159</v>
      </c>
      <c r="I302" s="419">
        <v>68.851845209999993</v>
      </c>
      <c r="J302" s="419"/>
      <c r="K302" s="418">
        <v>44101</v>
      </c>
      <c r="L302" s="419">
        <v>67.779878049999994</v>
      </c>
      <c r="M302" s="419"/>
      <c r="N302" s="418">
        <v>44151</v>
      </c>
      <c r="O302" s="419">
        <v>75.778860100000003</v>
      </c>
      <c r="P302" s="419"/>
      <c r="Q302" s="418">
        <v>44134</v>
      </c>
      <c r="R302" s="419">
        <v>71.156599420000006</v>
      </c>
      <c r="S302" s="419"/>
      <c r="T302" s="418">
        <v>44160</v>
      </c>
      <c r="U302" s="419">
        <v>81.774730169999998</v>
      </c>
      <c r="V302" s="419"/>
      <c r="W302" s="418">
        <v>44105</v>
      </c>
      <c r="X302" s="419">
        <v>73.130933580000004</v>
      </c>
      <c r="Y302" s="419"/>
      <c r="Z302" s="418">
        <v>44101</v>
      </c>
      <c r="AA302" s="419">
        <v>65.567314159999995</v>
      </c>
      <c r="AB302" s="419"/>
      <c r="AC302" s="418">
        <v>44111</v>
      </c>
      <c r="AD302" s="419">
        <v>57.895295130000001</v>
      </c>
      <c r="AE302" s="419"/>
      <c r="AF302" s="418">
        <v>44104</v>
      </c>
      <c r="AG302" s="419">
        <v>72.894540190000001</v>
      </c>
      <c r="AH302" s="419"/>
      <c r="AI302" s="418">
        <v>44108</v>
      </c>
      <c r="AJ302" s="419">
        <v>47.681636509999997</v>
      </c>
      <c r="AK302" s="419"/>
      <c r="AL302" s="418">
        <v>44101</v>
      </c>
      <c r="AM302" s="419">
        <v>66.491033239999993</v>
      </c>
      <c r="AN302" s="419"/>
      <c r="AO302" s="418">
        <v>44105</v>
      </c>
      <c r="AP302" s="419">
        <v>60.844991890000003</v>
      </c>
      <c r="AQ302" s="419"/>
      <c r="AR302" s="418">
        <v>44109</v>
      </c>
      <c r="AS302" s="419">
        <v>52.263076920000003</v>
      </c>
      <c r="AT302" s="419"/>
      <c r="AU302" s="418">
        <v>44112</v>
      </c>
      <c r="AV302" s="419">
        <v>65.120836920000002</v>
      </c>
      <c r="AW302" s="419"/>
      <c r="AX302" s="418">
        <v>44109</v>
      </c>
      <c r="AY302" s="419">
        <v>58.665179199999997</v>
      </c>
      <c r="AZ302" s="419"/>
      <c r="BA302" s="418">
        <v>44109</v>
      </c>
      <c r="BB302" s="419">
        <v>59.38363485</v>
      </c>
      <c r="BC302" s="419"/>
      <c r="BD302" s="418">
        <v>44107</v>
      </c>
      <c r="BE302" s="419">
        <v>74.507139159999994</v>
      </c>
      <c r="BF302" s="419"/>
      <c r="BG302" s="418">
        <v>44106</v>
      </c>
      <c r="BH302" s="419">
        <v>73.110703540000003</v>
      </c>
      <c r="BI302" s="419"/>
      <c r="BJ302" s="418">
        <v>44102</v>
      </c>
      <c r="BK302" s="419">
        <v>64.429899640000002</v>
      </c>
      <c r="BL302" s="419"/>
      <c r="BM302" s="418">
        <v>44104</v>
      </c>
      <c r="BN302" s="419">
        <v>66.028106019999996</v>
      </c>
      <c r="BO302" s="419"/>
      <c r="BP302" s="418">
        <v>44110</v>
      </c>
      <c r="BQ302" s="419">
        <v>65.529710919999999</v>
      </c>
      <c r="BR302" s="419"/>
      <c r="BS302" s="418">
        <v>44105</v>
      </c>
      <c r="BT302" s="419">
        <v>54.997222290000003</v>
      </c>
      <c r="BU302" s="419"/>
      <c r="BV302" s="418">
        <v>44110</v>
      </c>
      <c r="BW302" s="419">
        <v>58.879860870000002</v>
      </c>
      <c r="BX302" s="419"/>
      <c r="BY302" s="418">
        <v>44135</v>
      </c>
      <c r="BZ302" s="419">
        <v>62.036394049999998</v>
      </c>
      <c r="CA302" s="419"/>
      <c r="CB302" s="418">
        <v>44140</v>
      </c>
      <c r="CC302" s="419">
        <v>64.094411550000004</v>
      </c>
      <c r="CD302" s="419"/>
      <c r="CE302" s="418">
        <v>44135</v>
      </c>
      <c r="CF302" s="419">
        <v>53.370073769999998</v>
      </c>
      <c r="CG302" s="419"/>
      <c r="CH302" s="418">
        <v>44138</v>
      </c>
      <c r="CI302" s="419">
        <v>61.124591819999999</v>
      </c>
      <c r="CJ302" s="419"/>
      <c r="CK302" s="418">
        <v>44134</v>
      </c>
      <c r="CL302" s="419">
        <v>70.646658560000006</v>
      </c>
      <c r="CM302" s="419"/>
      <c r="CN302" s="418">
        <v>44129</v>
      </c>
      <c r="CO302" s="419">
        <v>71.98001721</v>
      </c>
      <c r="CP302" s="419"/>
      <c r="CQ302" s="418">
        <v>44135</v>
      </c>
      <c r="CR302" s="419">
        <v>75.408053949999996</v>
      </c>
      <c r="CS302" s="419"/>
      <c r="CT302" s="418">
        <v>44136</v>
      </c>
      <c r="CU302" s="419">
        <v>70.704160770000001</v>
      </c>
      <c r="CV302" s="419"/>
      <c r="CW302" s="418">
        <v>44131</v>
      </c>
      <c r="CX302" s="419">
        <v>76.884608139999997</v>
      </c>
      <c r="CY302" s="419"/>
      <c r="CZ302" s="418">
        <v>44136</v>
      </c>
      <c r="DA302" s="419">
        <v>67.089004489999994</v>
      </c>
      <c r="DB302" s="419"/>
      <c r="DC302" s="418">
        <v>44138</v>
      </c>
      <c r="DD302" s="419">
        <v>55.159933199999998</v>
      </c>
      <c r="DE302" s="419"/>
      <c r="DF302" s="418">
        <v>44138</v>
      </c>
      <c r="DG302" s="419">
        <v>69.459443070000006</v>
      </c>
      <c r="DH302" s="419"/>
      <c r="DI302" s="418">
        <v>44133</v>
      </c>
      <c r="DJ302" s="419">
        <v>66.827295539999994</v>
      </c>
      <c r="DK302" s="419"/>
      <c r="DL302" s="418">
        <v>44136</v>
      </c>
      <c r="DM302" s="419">
        <v>76.894075439999995</v>
      </c>
      <c r="DN302" s="419"/>
      <c r="DO302" s="418">
        <v>44137</v>
      </c>
      <c r="DP302" s="419">
        <v>62.084686789999999</v>
      </c>
      <c r="DQ302" s="419"/>
      <c r="DR302" s="418">
        <v>44139</v>
      </c>
      <c r="DS302" s="419">
        <v>46.128405379999997</v>
      </c>
      <c r="DT302" s="419"/>
      <c r="DU302" s="418">
        <v>44140</v>
      </c>
      <c r="DV302" s="419">
        <v>59.636888390000003</v>
      </c>
      <c r="DW302" s="419"/>
      <c r="DX302" s="418">
        <v>44138</v>
      </c>
      <c r="DY302" s="419">
        <v>68.471676450000004</v>
      </c>
      <c r="DZ302" s="419"/>
      <c r="EA302" s="418">
        <v>44138</v>
      </c>
      <c r="EB302" s="419">
        <v>65.739937089999998</v>
      </c>
      <c r="EC302" s="419"/>
      <c r="ED302" s="418">
        <v>44137</v>
      </c>
      <c r="EE302" s="419">
        <v>69.375648940000005</v>
      </c>
      <c r="EF302" s="419"/>
      <c r="EG302" s="418">
        <v>44134</v>
      </c>
      <c r="EH302" s="419">
        <v>76.965310130000006</v>
      </c>
      <c r="EI302" s="419"/>
      <c r="EJ302" s="418">
        <v>44141</v>
      </c>
      <c r="EK302" s="419">
        <v>72.993316089999993</v>
      </c>
      <c r="EL302" s="419"/>
      <c r="EM302" s="418">
        <v>44136</v>
      </c>
      <c r="EN302" s="419">
        <v>67.703989669999999</v>
      </c>
      <c r="EO302" s="419"/>
      <c r="EP302" s="418">
        <v>44131</v>
      </c>
      <c r="EQ302" s="419">
        <v>63.473119509999997</v>
      </c>
      <c r="ER302" s="419"/>
      <c r="ES302" s="418">
        <v>44137</v>
      </c>
      <c r="ET302" s="419">
        <v>47.674064610000002</v>
      </c>
      <c r="EU302" s="9"/>
      <c r="EV302" s="9"/>
    </row>
    <row r="303" spans="2:152">
      <c r="B303" s="418">
        <v>44134</v>
      </c>
      <c r="C303" s="419">
        <v>58.913802930000003</v>
      </c>
      <c r="D303" s="419"/>
      <c r="E303" s="418">
        <v>44147</v>
      </c>
      <c r="F303" s="419">
        <v>60.047376040000003</v>
      </c>
      <c r="G303" s="420"/>
      <c r="H303" s="418">
        <v>44160</v>
      </c>
      <c r="I303" s="419">
        <v>69.115387799999993</v>
      </c>
      <c r="J303" s="419"/>
      <c r="K303" s="418">
        <v>44101</v>
      </c>
      <c r="L303" s="419">
        <v>67.779878049999994</v>
      </c>
      <c r="M303" s="419"/>
      <c r="N303" s="418">
        <v>44152</v>
      </c>
      <c r="O303" s="419">
        <v>75.985906740000004</v>
      </c>
      <c r="P303" s="419"/>
      <c r="Q303" s="418">
        <v>44135</v>
      </c>
      <c r="R303" s="419">
        <v>71.374248989999998</v>
      </c>
      <c r="S303" s="419"/>
      <c r="T303" s="418">
        <v>44161</v>
      </c>
      <c r="U303" s="419">
        <v>81.86590167</v>
      </c>
      <c r="V303" s="419"/>
      <c r="W303" s="418">
        <v>44106</v>
      </c>
      <c r="X303" s="419">
        <v>73.554445790000003</v>
      </c>
      <c r="Y303" s="419"/>
      <c r="Z303" s="418">
        <v>44102</v>
      </c>
      <c r="AA303" s="419">
        <v>65.494462510000005</v>
      </c>
      <c r="AB303" s="419"/>
      <c r="AC303" s="418">
        <v>44112</v>
      </c>
      <c r="AD303" s="419">
        <v>57.893163880000003</v>
      </c>
      <c r="AE303" s="419"/>
      <c r="AF303" s="418">
        <v>44105</v>
      </c>
      <c r="AG303" s="419">
        <v>72.972664589999994</v>
      </c>
      <c r="AH303" s="419"/>
      <c r="AI303" s="418">
        <v>44109</v>
      </c>
      <c r="AJ303" s="419">
        <v>47.797493690000003</v>
      </c>
      <c r="AK303" s="419"/>
      <c r="AL303" s="418">
        <v>44102</v>
      </c>
      <c r="AM303" s="419">
        <v>66.68013972</v>
      </c>
      <c r="AN303" s="419"/>
      <c r="AO303" s="418">
        <v>44106</v>
      </c>
      <c r="AP303" s="419">
        <v>60.998210409999999</v>
      </c>
      <c r="AQ303" s="419"/>
      <c r="AR303" s="418">
        <v>44110</v>
      </c>
      <c r="AS303" s="419">
        <v>52.263076920000003</v>
      </c>
      <c r="AT303" s="419"/>
      <c r="AU303" s="418">
        <v>44113</v>
      </c>
      <c r="AV303" s="419">
        <v>65.08234702</v>
      </c>
      <c r="AW303" s="419"/>
      <c r="AX303" s="418">
        <v>44110</v>
      </c>
      <c r="AY303" s="419">
        <v>58.587198119999996</v>
      </c>
      <c r="AZ303" s="419"/>
      <c r="BA303" s="418">
        <v>44110</v>
      </c>
      <c r="BB303" s="419">
        <v>59.26756846</v>
      </c>
      <c r="BC303" s="419"/>
      <c r="BD303" s="418">
        <v>44108</v>
      </c>
      <c r="BE303" s="419">
        <v>74.736613090000006</v>
      </c>
      <c r="BF303" s="419"/>
      <c r="BG303" s="418">
        <v>44107</v>
      </c>
      <c r="BH303" s="419">
        <v>72.994103899999999</v>
      </c>
      <c r="BI303" s="419"/>
      <c r="BJ303" s="418">
        <v>44102</v>
      </c>
      <c r="BK303" s="419">
        <v>64.390563810000003</v>
      </c>
      <c r="BL303" s="419"/>
      <c r="BM303" s="418">
        <v>44105</v>
      </c>
      <c r="BN303" s="419">
        <v>66.220684340000005</v>
      </c>
      <c r="BO303" s="419"/>
      <c r="BP303" s="418">
        <v>44111</v>
      </c>
      <c r="BQ303" s="419">
        <v>65.528233200000003</v>
      </c>
      <c r="BR303" s="419"/>
      <c r="BS303" s="418">
        <v>44106</v>
      </c>
      <c r="BT303" s="419">
        <v>54.99906549</v>
      </c>
      <c r="BU303" s="419"/>
      <c r="BV303" s="418">
        <v>44111</v>
      </c>
      <c r="BW303" s="419">
        <v>58.68741137</v>
      </c>
      <c r="BX303" s="419"/>
      <c r="BY303" s="418">
        <v>44136</v>
      </c>
      <c r="BZ303" s="419">
        <v>61.980912400000001</v>
      </c>
      <c r="CA303" s="419"/>
      <c r="CB303" s="418">
        <v>44141</v>
      </c>
      <c r="CC303" s="419">
        <v>64.092746120000001</v>
      </c>
      <c r="CD303" s="419"/>
      <c r="CE303" s="418">
        <v>44136</v>
      </c>
      <c r="CF303" s="419">
        <v>53.56554895</v>
      </c>
      <c r="CG303" s="419"/>
      <c r="CH303" s="418">
        <v>44139</v>
      </c>
      <c r="CI303" s="419">
        <v>61.567995459999999</v>
      </c>
      <c r="CJ303" s="419"/>
      <c r="CK303" s="418">
        <v>44135</v>
      </c>
      <c r="CL303" s="419">
        <v>71.059858820000002</v>
      </c>
      <c r="CM303" s="419"/>
      <c r="CN303" s="418">
        <v>44130</v>
      </c>
      <c r="CO303" s="419">
        <v>72.230312609999999</v>
      </c>
      <c r="CP303" s="419"/>
      <c r="CQ303" s="418">
        <v>44136</v>
      </c>
      <c r="CR303" s="419">
        <v>75.547082570000001</v>
      </c>
      <c r="CS303" s="419"/>
      <c r="CT303" s="418">
        <v>44137</v>
      </c>
      <c r="CU303" s="419">
        <v>70.925123580000005</v>
      </c>
      <c r="CV303" s="419"/>
      <c r="CW303" s="418">
        <v>44132</v>
      </c>
      <c r="CX303" s="419">
        <v>77.023481419999996</v>
      </c>
      <c r="CY303" s="419"/>
      <c r="CZ303" s="418">
        <v>44137</v>
      </c>
      <c r="DA303" s="419">
        <v>67.200486609999999</v>
      </c>
      <c r="DB303" s="419"/>
      <c r="DC303" s="418">
        <v>44139</v>
      </c>
      <c r="DD303" s="419">
        <v>55.159101990000003</v>
      </c>
      <c r="DE303" s="419"/>
      <c r="DF303" s="418">
        <v>44139</v>
      </c>
      <c r="DG303" s="419">
        <v>69.653432170000002</v>
      </c>
      <c r="DH303" s="419"/>
      <c r="DI303" s="418">
        <v>44134</v>
      </c>
      <c r="DJ303" s="419">
        <v>66.827295539999994</v>
      </c>
      <c r="DK303" s="419"/>
      <c r="DL303" s="418">
        <v>44137</v>
      </c>
      <c r="DM303" s="419">
        <v>76.921772730000001</v>
      </c>
      <c r="DN303" s="419"/>
      <c r="DO303" s="418">
        <v>44138</v>
      </c>
      <c r="DP303" s="419">
        <v>62.250051939999999</v>
      </c>
      <c r="DQ303" s="419"/>
      <c r="DR303" s="418">
        <v>44140</v>
      </c>
      <c r="DS303" s="419">
        <v>46.182971139999999</v>
      </c>
      <c r="DT303" s="419"/>
      <c r="DU303" s="418">
        <v>44141</v>
      </c>
      <c r="DV303" s="419">
        <v>59.638564629999998</v>
      </c>
      <c r="DW303" s="419"/>
      <c r="DX303" s="418">
        <v>44139</v>
      </c>
      <c r="DY303" s="419">
        <v>68.371843859999998</v>
      </c>
      <c r="DZ303" s="419"/>
      <c r="EA303" s="418">
        <v>44139</v>
      </c>
      <c r="EB303" s="419">
        <v>66.153885630000005</v>
      </c>
      <c r="EC303" s="419"/>
      <c r="ED303" s="418">
        <v>44138</v>
      </c>
      <c r="EE303" s="419">
        <v>69.458747419999995</v>
      </c>
      <c r="EF303" s="419"/>
      <c r="EG303" s="418">
        <v>44135</v>
      </c>
      <c r="EH303" s="419">
        <v>76.716014689999994</v>
      </c>
      <c r="EI303" s="419"/>
      <c r="EJ303" s="418">
        <v>44142</v>
      </c>
      <c r="EK303" s="419">
        <v>73.326245240000006</v>
      </c>
      <c r="EL303" s="419"/>
      <c r="EM303" s="418">
        <v>44137</v>
      </c>
      <c r="EN303" s="419">
        <v>67.728947820000002</v>
      </c>
      <c r="EO303" s="419"/>
      <c r="EP303" s="418">
        <v>44132</v>
      </c>
      <c r="EQ303" s="419">
        <v>63.555153750000002</v>
      </c>
      <c r="ER303" s="419"/>
      <c r="ES303" s="418">
        <v>44138</v>
      </c>
      <c r="ET303" s="419">
        <v>47.838020149999998</v>
      </c>
      <c r="EU303" s="9"/>
      <c r="EV303" s="9"/>
    </row>
    <row r="304" spans="2:152">
      <c r="B304" s="418">
        <v>44135</v>
      </c>
      <c r="C304" s="419">
        <v>58.658163889999997</v>
      </c>
      <c r="D304" s="419"/>
      <c r="E304" s="418">
        <v>44148</v>
      </c>
      <c r="F304" s="419">
        <v>60.806033990000003</v>
      </c>
      <c r="G304" s="419"/>
      <c r="H304" s="418">
        <v>44161</v>
      </c>
      <c r="I304" s="419">
        <v>69.23460944</v>
      </c>
      <c r="J304" s="419"/>
      <c r="K304" s="418">
        <v>44102</v>
      </c>
      <c r="L304" s="419">
        <v>67.795011090000003</v>
      </c>
      <c r="M304" s="419"/>
      <c r="N304" s="418">
        <v>44153</v>
      </c>
      <c r="O304" s="419">
        <v>76.027316060000004</v>
      </c>
      <c r="P304" s="419"/>
      <c r="Q304" s="418">
        <v>44136</v>
      </c>
      <c r="R304" s="419">
        <v>71.635428469999994</v>
      </c>
      <c r="S304" s="419"/>
      <c r="T304" s="418">
        <v>44162</v>
      </c>
      <c r="U304" s="419">
        <v>82.018592350000006</v>
      </c>
      <c r="V304" s="419"/>
      <c r="W304" s="418">
        <v>44107</v>
      </c>
      <c r="X304" s="419">
        <v>73.939376019999997</v>
      </c>
      <c r="Y304" s="419"/>
      <c r="Z304" s="418">
        <v>44103</v>
      </c>
      <c r="AA304" s="419">
        <v>65.348759200000003</v>
      </c>
      <c r="AB304" s="419"/>
      <c r="AC304" s="418">
        <v>44112</v>
      </c>
      <c r="AD304" s="419">
        <v>57.891032639999999</v>
      </c>
      <c r="AE304" s="419"/>
      <c r="AF304" s="418">
        <v>44106</v>
      </c>
      <c r="AG304" s="419">
        <v>73.127846840000004</v>
      </c>
      <c r="AH304" s="419"/>
      <c r="AI304" s="418">
        <v>44110</v>
      </c>
      <c r="AJ304" s="419">
        <v>47.951969929999997</v>
      </c>
      <c r="AK304" s="419"/>
      <c r="AL304" s="418">
        <v>44102</v>
      </c>
      <c r="AM304" s="419">
        <v>66.896261409999994</v>
      </c>
      <c r="AN304" s="419"/>
      <c r="AO304" s="418">
        <v>44107</v>
      </c>
      <c r="AP304" s="419">
        <v>60.997469330000001</v>
      </c>
      <c r="AQ304" s="419"/>
      <c r="AR304" s="418">
        <v>44111</v>
      </c>
      <c r="AS304" s="419">
        <v>52.263076920000003</v>
      </c>
      <c r="AT304" s="419"/>
      <c r="AU304" s="418">
        <v>44113</v>
      </c>
      <c r="AV304" s="419">
        <v>65.08234702</v>
      </c>
      <c r="AW304" s="419"/>
      <c r="AX304" s="418">
        <v>44111</v>
      </c>
      <c r="AY304" s="419">
        <v>58.509217030000002</v>
      </c>
      <c r="AZ304" s="419"/>
      <c r="BA304" s="418">
        <v>44111</v>
      </c>
      <c r="BB304" s="419">
        <v>59.228879669999998</v>
      </c>
      <c r="BC304" s="419"/>
      <c r="BD304" s="418">
        <v>44109</v>
      </c>
      <c r="BE304" s="419">
        <v>75.004510089999997</v>
      </c>
      <c r="BF304" s="419"/>
      <c r="BG304" s="418">
        <v>44108</v>
      </c>
      <c r="BH304" s="419">
        <v>72.83888512</v>
      </c>
      <c r="BI304" s="419"/>
      <c r="BJ304" s="418">
        <v>44103</v>
      </c>
      <c r="BK304" s="419">
        <v>64.197430420000003</v>
      </c>
      <c r="BL304" s="419"/>
      <c r="BM304" s="418">
        <v>44106</v>
      </c>
      <c r="BN304" s="419">
        <v>66.413262649999993</v>
      </c>
      <c r="BO304" s="419"/>
      <c r="BP304" s="418">
        <v>44112</v>
      </c>
      <c r="BQ304" s="419">
        <v>65.526755480000006</v>
      </c>
      <c r="BR304" s="419"/>
      <c r="BS304" s="418">
        <v>44107</v>
      </c>
      <c r="BT304" s="419">
        <v>55.192716689999997</v>
      </c>
      <c r="BU304" s="419"/>
      <c r="BV304" s="418">
        <v>44112</v>
      </c>
      <c r="BW304" s="419">
        <v>58.456471970000003</v>
      </c>
      <c r="BX304" s="419"/>
      <c r="BY304" s="418">
        <v>44137</v>
      </c>
      <c r="BZ304" s="419">
        <v>61.980912400000001</v>
      </c>
      <c r="CA304" s="419"/>
      <c r="CB304" s="418">
        <v>44142</v>
      </c>
      <c r="CC304" s="419">
        <v>64.146506149999993</v>
      </c>
      <c r="CD304" s="419"/>
      <c r="CE304" s="418">
        <v>44137</v>
      </c>
      <c r="CF304" s="419">
        <v>53.900052459999998</v>
      </c>
      <c r="CG304" s="419"/>
      <c r="CH304" s="418">
        <v>44140</v>
      </c>
      <c r="CI304" s="419">
        <v>61.92826092</v>
      </c>
      <c r="CJ304" s="419"/>
      <c r="CK304" s="418">
        <v>44136</v>
      </c>
      <c r="CL304" s="419">
        <v>71.417633620000004</v>
      </c>
      <c r="CM304" s="419"/>
      <c r="CN304" s="418">
        <v>44131</v>
      </c>
      <c r="CO304" s="419">
        <v>72.563813339999996</v>
      </c>
      <c r="CP304" s="419"/>
      <c r="CQ304" s="418">
        <v>44137</v>
      </c>
      <c r="CR304" s="419">
        <v>75.825139800000002</v>
      </c>
      <c r="CS304" s="419"/>
      <c r="CT304" s="418">
        <v>44138</v>
      </c>
      <c r="CU304" s="419">
        <v>71.228947460000001</v>
      </c>
      <c r="CV304" s="419"/>
      <c r="CW304" s="418">
        <v>44133</v>
      </c>
      <c r="CX304" s="419">
        <v>77.023481419999996</v>
      </c>
      <c r="CY304" s="419"/>
      <c r="CZ304" s="418">
        <v>44138</v>
      </c>
      <c r="DA304" s="419">
        <v>67.228876990000003</v>
      </c>
      <c r="DB304" s="419"/>
      <c r="DC304" s="418">
        <v>44140</v>
      </c>
      <c r="DD304" s="419">
        <v>55.075132760000002</v>
      </c>
      <c r="DE304" s="419"/>
      <c r="DF304" s="418">
        <v>44140</v>
      </c>
      <c r="DG304" s="419">
        <v>69.958272170000001</v>
      </c>
      <c r="DH304" s="419"/>
      <c r="DI304" s="418">
        <v>44135</v>
      </c>
      <c r="DJ304" s="419">
        <v>66.910394019999998</v>
      </c>
      <c r="DK304" s="419"/>
      <c r="DL304" s="418">
        <v>44138</v>
      </c>
      <c r="DM304" s="419">
        <v>77.032561880000003</v>
      </c>
      <c r="DN304" s="419"/>
      <c r="DO304" s="418">
        <v>44139</v>
      </c>
      <c r="DP304" s="419">
        <v>62.470816069999998</v>
      </c>
      <c r="DQ304" s="419"/>
      <c r="DR304" s="418">
        <v>44141</v>
      </c>
      <c r="DS304" s="419">
        <v>46.403734149999998</v>
      </c>
      <c r="DT304" s="419"/>
      <c r="DU304" s="418">
        <v>44142</v>
      </c>
      <c r="DV304" s="419">
        <v>59.640240859999999</v>
      </c>
      <c r="DW304" s="419"/>
      <c r="DX304" s="418">
        <v>44140</v>
      </c>
      <c r="DY304" s="419">
        <v>68.371843859999998</v>
      </c>
      <c r="DZ304" s="419"/>
      <c r="EA304" s="418">
        <v>44140</v>
      </c>
      <c r="EB304" s="419">
        <v>66.567834169999998</v>
      </c>
      <c r="EC304" s="419"/>
      <c r="ED304" s="418">
        <v>44139</v>
      </c>
      <c r="EE304" s="419">
        <v>69.458747419999995</v>
      </c>
      <c r="EF304" s="419"/>
      <c r="EG304" s="418">
        <v>44136</v>
      </c>
      <c r="EH304" s="419">
        <v>76.577517220000004</v>
      </c>
      <c r="EI304" s="419"/>
      <c r="EJ304" s="418">
        <v>44143</v>
      </c>
      <c r="EK304" s="419">
        <v>73.548429299999995</v>
      </c>
      <c r="EL304" s="419"/>
      <c r="EM304" s="418">
        <v>44138</v>
      </c>
      <c r="EN304" s="419">
        <v>67.803822269999998</v>
      </c>
      <c r="EO304" s="419"/>
      <c r="EP304" s="418">
        <v>44133</v>
      </c>
      <c r="EQ304" s="419">
        <v>63.74766958</v>
      </c>
      <c r="ER304" s="419"/>
      <c r="ES304" s="418">
        <v>44139</v>
      </c>
      <c r="ET304" s="419">
        <v>47.919311460000003</v>
      </c>
      <c r="EU304" s="9"/>
      <c r="EV304" s="9"/>
    </row>
    <row r="305" spans="2:152">
      <c r="B305" s="418">
        <v>44136</v>
      </c>
      <c r="C305" s="419">
        <v>58.396967480000001</v>
      </c>
      <c r="D305" s="419"/>
      <c r="E305" s="418">
        <v>44149</v>
      </c>
      <c r="F305" s="419">
        <v>61.523841130000001</v>
      </c>
      <c r="G305" s="419"/>
      <c r="H305" s="418">
        <v>44162</v>
      </c>
      <c r="I305" s="419">
        <v>69.259708739999994</v>
      </c>
      <c r="J305" s="419"/>
      <c r="K305" s="418">
        <v>44103</v>
      </c>
      <c r="L305" s="419">
        <v>67.835365850000002</v>
      </c>
      <c r="M305" s="419"/>
      <c r="N305" s="418">
        <v>44154</v>
      </c>
      <c r="O305" s="419">
        <v>76.317181349999998</v>
      </c>
      <c r="P305" s="419"/>
      <c r="Q305" s="418">
        <v>44137</v>
      </c>
      <c r="R305" s="419">
        <v>71.85307804</v>
      </c>
      <c r="S305" s="419"/>
      <c r="T305" s="418">
        <v>44163</v>
      </c>
      <c r="U305" s="419">
        <v>82.171283040000006</v>
      </c>
      <c r="V305" s="419"/>
      <c r="W305" s="418">
        <v>44108</v>
      </c>
      <c r="X305" s="419">
        <v>74.247142310000001</v>
      </c>
      <c r="Y305" s="419"/>
      <c r="Z305" s="418">
        <v>44103</v>
      </c>
      <c r="AA305" s="419">
        <v>65.348759200000003</v>
      </c>
      <c r="AB305" s="419"/>
      <c r="AC305" s="418">
        <v>44113</v>
      </c>
      <c r="AD305" s="419">
        <v>57.850372470000003</v>
      </c>
      <c r="AE305" s="419"/>
      <c r="AF305" s="418">
        <v>44107</v>
      </c>
      <c r="AG305" s="419">
        <v>73.12891338</v>
      </c>
      <c r="AH305" s="419"/>
      <c r="AI305" s="418">
        <v>44111</v>
      </c>
      <c r="AJ305" s="419">
        <v>48.106446169999998</v>
      </c>
      <c r="AK305" s="419"/>
      <c r="AL305" s="418">
        <v>44103</v>
      </c>
      <c r="AM305" s="419">
        <v>67.058352679999999</v>
      </c>
      <c r="AN305" s="419"/>
      <c r="AO305" s="418">
        <v>44108</v>
      </c>
      <c r="AP305" s="419">
        <v>60.996728249999997</v>
      </c>
      <c r="AQ305" s="419"/>
      <c r="AR305" s="418">
        <v>44112</v>
      </c>
      <c r="AS305" s="419">
        <v>52.263076920000003</v>
      </c>
      <c r="AT305" s="419"/>
      <c r="AU305" s="418">
        <v>44114</v>
      </c>
      <c r="AV305" s="419">
        <v>64.928387420000007</v>
      </c>
      <c r="AW305" s="419"/>
      <c r="AX305" s="418">
        <v>44112</v>
      </c>
      <c r="AY305" s="419">
        <v>58.431235950000001</v>
      </c>
      <c r="AZ305" s="419"/>
      <c r="BA305" s="418">
        <v>44111</v>
      </c>
      <c r="BB305" s="419">
        <v>59.112813279999997</v>
      </c>
      <c r="BC305" s="419"/>
      <c r="BD305" s="418">
        <v>44110</v>
      </c>
      <c r="BE305" s="419">
        <v>75.118714789999999</v>
      </c>
      <c r="BF305" s="419"/>
      <c r="BG305" s="418">
        <v>44109</v>
      </c>
      <c r="BH305" s="419">
        <v>72.799523750000006</v>
      </c>
      <c r="BI305" s="419"/>
      <c r="BJ305" s="418">
        <v>44104</v>
      </c>
      <c r="BK305" s="419">
        <v>64.119645199999994</v>
      </c>
      <c r="BL305" s="419"/>
      <c r="BM305" s="418">
        <v>44107</v>
      </c>
      <c r="BN305" s="419">
        <v>66.567325299999993</v>
      </c>
      <c r="BO305" s="419"/>
      <c r="BP305" s="418">
        <v>44113</v>
      </c>
      <c r="BQ305" s="419">
        <v>65.525277770000002</v>
      </c>
      <c r="BR305" s="419"/>
      <c r="BS305" s="418">
        <v>44108</v>
      </c>
      <c r="BT305" s="419">
        <v>55.309644689999999</v>
      </c>
      <c r="BU305" s="419"/>
      <c r="BV305" s="418">
        <v>44113</v>
      </c>
      <c r="BW305" s="419">
        <v>58.302512370000002</v>
      </c>
      <c r="BX305" s="419"/>
      <c r="BY305" s="418">
        <v>44138</v>
      </c>
      <c r="BZ305" s="419">
        <v>62.091875700000003</v>
      </c>
      <c r="CA305" s="419"/>
      <c r="CB305" s="418">
        <v>44143</v>
      </c>
      <c r="CC305" s="419">
        <v>64.283404360000006</v>
      </c>
      <c r="CD305" s="419"/>
      <c r="CE305" s="418">
        <v>44138</v>
      </c>
      <c r="CF305" s="419">
        <v>54.34577865</v>
      </c>
      <c r="CG305" s="419"/>
      <c r="CH305" s="418">
        <v>44141</v>
      </c>
      <c r="CI305" s="419">
        <v>62.316239109999998</v>
      </c>
      <c r="CJ305" s="419"/>
      <c r="CK305" s="418">
        <v>44137</v>
      </c>
      <c r="CL305" s="419">
        <v>71.775408420000005</v>
      </c>
      <c r="CM305" s="419"/>
      <c r="CN305" s="418">
        <v>44132</v>
      </c>
      <c r="CO305" s="419">
        <v>72.814108739999995</v>
      </c>
      <c r="CP305" s="419"/>
      <c r="CQ305" s="418">
        <v>44138</v>
      </c>
      <c r="CR305" s="419">
        <v>76.103197039999998</v>
      </c>
      <c r="CS305" s="419"/>
      <c r="CT305" s="418">
        <v>44139</v>
      </c>
      <c r="CU305" s="419">
        <v>71.588012030000002</v>
      </c>
      <c r="CV305" s="419"/>
      <c r="CW305" s="418">
        <v>44134</v>
      </c>
      <c r="CX305" s="419">
        <v>77.134580040000003</v>
      </c>
      <c r="CY305" s="419"/>
      <c r="CZ305" s="418">
        <v>44139</v>
      </c>
      <c r="DA305" s="419">
        <v>67.368056370000005</v>
      </c>
      <c r="DB305" s="419"/>
      <c r="DC305" s="418">
        <v>44141</v>
      </c>
      <c r="DD305" s="419">
        <v>55.15743956</v>
      </c>
      <c r="DE305" s="419"/>
      <c r="DF305" s="418">
        <v>44141</v>
      </c>
      <c r="DG305" s="419">
        <v>70.290824900000004</v>
      </c>
      <c r="DH305" s="419"/>
      <c r="DI305" s="418">
        <v>44136</v>
      </c>
      <c r="DJ305" s="419">
        <v>67.048891490000003</v>
      </c>
      <c r="DK305" s="419"/>
      <c r="DL305" s="418">
        <v>44139</v>
      </c>
      <c r="DM305" s="419">
        <v>76.977167300000005</v>
      </c>
      <c r="DN305" s="419"/>
      <c r="DO305" s="418">
        <v>44140</v>
      </c>
      <c r="DP305" s="419">
        <v>62.469984250000003</v>
      </c>
      <c r="DQ305" s="419"/>
      <c r="DR305" s="418">
        <v>44142</v>
      </c>
      <c r="DS305" s="419">
        <v>46.485999460000002</v>
      </c>
      <c r="DT305" s="419"/>
      <c r="DU305" s="418">
        <v>44143</v>
      </c>
      <c r="DV305" s="419">
        <v>59.641917100000001</v>
      </c>
      <c r="DW305" s="419"/>
      <c r="DX305" s="418">
        <v>44141</v>
      </c>
      <c r="DY305" s="419">
        <v>68.496634599999993</v>
      </c>
      <c r="DZ305" s="419"/>
      <c r="EA305" s="418">
        <v>44141</v>
      </c>
      <c r="EB305" s="419">
        <v>66.871616059999994</v>
      </c>
      <c r="EC305" s="419"/>
      <c r="ED305" s="418">
        <v>44140</v>
      </c>
      <c r="EE305" s="419">
        <v>69.569545390000002</v>
      </c>
      <c r="EF305" s="419"/>
      <c r="EG305" s="418">
        <v>44137</v>
      </c>
      <c r="EH305" s="419">
        <v>76.245123300000003</v>
      </c>
      <c r="EI305" s="419"/>
      <c r="EJ305" s="418">
        <v>44144</v>
      </c>
      <c r="EK305" s="419">
        <v>73.853672180000004</v>
      </c>
      <c r="EL305" s="419"/>
      <c r="EM305" s="418">
        <v>44139</v>
      </c>
      <c r="EN305" s="419">
        <v>67.803822269999998</v>
      </c>
      <c r="EO305" s="419"/>
      <c r="EP305" s="418">
        <v>44134</v>
      </c>
      <c r="EQ305" s="419">
        <v>63.829703819999999</v>
      </c>
      <c r="ER305" s="419"/>
      <c r="ES305" s="418">
        <v>44140</v>
      </c>
      <c r="ET305" s="419">
        <v>47.86282903</v>
      </c>
      <c r="EU305" s="9"/>
      <c r="EV305" s="9"/>
    </row>
    <row r="306" spans="2:152">
      <c r="B306" s="418">
        <v>44137</v>
      </c>
      <c r="C306" s="419">
        <v>58.191344780000001</v>
      </c>
      <c r="D306" s="419"/>
      <c r="E306" s="418">
        <v>44150</v>
      </c>
      <c r="F306" s="419">
        <v>62.078245019999997</v>
      </c>
      <c r="G306" s="419"/>
      <c r="H306" s="418">
        <v>44163</v>
      </c>
      <c r="I306" s="419">
        <v>69.347556269999998</v>
      </c>
      <c r="J306" s="419"/>
      <c r="K306" s="418">
        <v>44104</v>
      </c>
      <c r="L306" s="419">
        <v>67.835365850000002</v>
      </c>
      <c r="M306" s="419"/>
      <c r="N306" s="418">
        <v>44155</v>
      </c>
      <c r="O306" s="419">
        <v>76.317181349999998</v>
      </c>
      <c r="P306" s="419"/>
      <c r="Q306" s="418">
        <v>44138</v>
      </c>
      <c r="R306" s="419">
        <v>72.027197689999994</v>
      </c>
      <c r="S306" s="419"/>
      <c r="T306" s="418">
        <v>44164</v>
      </c>
      <c r="U306" s="419">
        <v>82.293214129999996</v>
      </c>
      <c r="V306" s="419"/>
      <c r="W306" s="418">
        <v>44109</v>
      </c>
      <c r="X306" s="419">
        <v>74.516326620000001</v>
      </c>
      <c r="Y306" s="419"/>
      <c r="Z306" s="418">
        <v>44104</v>
      </c>
      <c r="AA306" s="419">
        <v>65.348759200000003</v>
      </c>
      <c r="AB306" s="419"/>
      <c r="AC306" s="418">
        <v>44114</v>
      </c>
      <c r="AD306" s="419">
        <v>57.886770149999997</v>
      </c>
      <c r="AE306" s="419"/>
      <c r="AF306" s="418">
        <v>44108</v>
      </c>
      <c r="AG306" s="419">
        <v>73.284095629999996</v>
      </c>
      <c r="AH306" s="419"/>
      <c r="AI306" s="418">
        <v>44112</v>
      </c>
      <c r="AJ306" s="419">
        <v>48.299541480000002</v>
      </c>
      <c r="AK306" s="419"/>
      <c r="AL306" s="418">
        <v>44104</v>
      </c>
      <c r="AM306" s="419">
        <v>67.220443939999996</v>
      </c>
      <c r="AN306" s="419"/>
      <c r="AO306" s="418">
        <v>44109</v>
      </c>
      <c r="AP306" s="419">
        <v>60.995987169999999</v>
      </c>
      <c r="AQ306" s="419"/>
      <c r="AR306" s="418">
        <v>44113</v>
      </c>
      <c r="AS306" s="419">
        <v>52.263076920000003</v>
      </c>
      <c r="AT306" s="419"/>
      <c r="AU306" s="418">
        <v>44115</v>
      </c>
      <c r="AV306" s="419">
        <v>64.774427829999993</v>
      </c>
      <c r="AW306" s="419"/>
      <c r="AX306" s="418">
        <v>44113</v>
      </c>
      <c r="AY306" s="419">
        <v>58.430492829999999</v>
      </c>
      <c r="AZ306" s="419"/>
      <c r="BA306" s="418">
        <v>44112</v>
      </c>
      <c r="BB306" s="419">
        <v>58.880680499999997</v>
      </c>
      <c r="BC306" s="419"/>
      <c r="BD306" s="418">
        <v>44111</v>
      </c>
      <c r="BE306" s="419">
        <v>75.309765630000001</v>
      </c>
      <c r="BF306" s="419"/>
      <c r="BG306" s="418">
        <v>44110</v>
      </c>
      <c r="BH306" s="419">
        <v>72.798781520000006</v>
      </c>
      <c r="BI306" s="419"/>
      <c r="BJ306" s="418">
        <v>44105</v>
      </c>
      <c r="BK306" s="419">
        <v>63.926511810000001</v>
      </c>
      <c r="BL306" s="419"/>
      <c r="BM306" s="418">
        <v>44108</v>
      </c>
      <c r="BN306" s="419">
        <v>66.605840959999995</v>
      </c>
      <c r="BO306" s="419"/>
      <c r="BP306" s="418">
        <v>44114</v>
      </c>
      <c r="BQ306" s="419">
        <v>65.523800050000006</v>
      </c>
      <c r="BR306" s="419"/>
      <c r="BS306" s="418">
        <v>44109</v>
      </c>
      <c r="BT306" s="419">
        <v>55.58001909</v>
      </c>
      <c r="BU306" s="419"/>
      <c r="BV306" s="418">
        <v>44113</v>
      </c>
      <c r="BW306" s="419">
        <v>58.148552780000003</v>
      </c>
      <c r="BX306" s="419"/>
      <c r="BY306" s="418">
        <v>44139</v>
      </c>
      <c r="BZ306" s="419">
        <v>62.119616530000002</v>
      </c>
      <c r="CA306" s="419"/>
      <c r="CB306" s="418">
        <v>44144</v>
      </c>
      <c r="CC306" s="419">
        <v>64.669717120000001</v>
      </c>
      <c r="CD306" s="419"/>
      <c r="CE306" s="418">
        <v>44139</v>
      </c>
      <c r="CF306" s="419">
        <v>54.763699170000002</v>
      </c>
      <c r="CG306" s="419"/>
      <c r="CH306" s="418">
        <v>44142</v>
      </c>
      <c r="CI306" s="419">
        <v>62.759642759999998</v>
      </c>
      <c r="CJ306" s="419"/>
      <c r="CK306" s="418">
        <v>44138</v>
      </c>
      <c r="CL306" s="419">
        <v>72.077757770000005</v>
      </c>
      <c r="CM306" s="419"/>
      <c r="CN306" s="418">
        <v>44133</v>
      </c>
      <c r="CO306" s="419">
        <v>72.814788190000002</v>
      </c>
      <c r="CP306" s="419"/>
      <c r="CQ306" s="418">
        <v>44139</v>
      </c>
      <c r="CR306" s="419">
        <v>76.409059990000003</v>
      </c>
      <c r="CS306" s="419"/>
      <c r="CT306" s="418">
        <v>44140</v>
      </c>
      <c r="CU306" s="419">
        <v>71.891835900000004</v>
      </c>
      <c r="CV306" s="419"/>
      <c r="CW306" s="418">
        <v>44135</v>
      </c>
      <c r="CX306" s="419">
        <v>77.19012936</v>
      </c>
      <c r="CY306" s="419"/>
      <c r="CZ306" s="418">
        <v>44140</v>
      </c>
      <c r="DA306" s="419">
        <v>67.368749489999999</v>
      </c>
      <c r="DB306" s="419"/>
      <c r="DC306" s="418">
        <v>44142</v>
      </c>
      <c r="DD306" s="419">
        <v>55.461447739999997</v>
      </c>
      <c r="DE306" s="419"/>
      <c r="DF306" s="418">
        <v>44142</v>
      </c>
      <c r="DG306" s="419">
        <v>70.678803090000002</v>
      </c>
      <c r="DH306" s="419"/>
      <c r="DI306" s="418">
        <v>44137</v>
      </c>
      <c r="DJ306" s="419">
        <v>67.104290480000003</v>
      </c>
      <c r="DK306" s="419"/>
      <c r="DL306" s="418">
        <v>44140</v>
      </c>
      <c r="DM306" s="419">
        <v>76.894075439999995</v>
      </c>
      <c r="DN306" s="419"/>
      <c r="DO306" s="418">
        <v>44141</v>
      </c>
      <c r="DP306" s="419">
        <v>62.746147370000003</v>
      </c>
      <c r="DQ306" s="419"/>
      <c r="DR306" s="418">
        <v>44143</v>
      </c>
      <c r="DS306" s="419">
        <v>46.67906292</v>
      </c>
      <c r="DT306" s="419"/>
      <c r="DU306" s="418">
        <v>44144</v>
      </c>
      <c r="DV306" s="419">
        <v>59.727170479999998</v>
      </c>
      <c r="DW306" s="419"/>
      <c r="DX306" s="418">
        <v>44142</v>
      </c>
      <c r="DY306" s="419">
        <v>68.496634599999993</v>
      </c>
      <c r="DZ306" s="419"/>
      <c r="EA306" s="418">
        <v>44142</v>
      </c>
      <c r="EB306" s="419">
        <v>67.285564590000007</v>
      </c>
      <c r="EC306" s="419"/>
      <c r="ED306" s="418">
        <v>44141</v>
      </c>
      <c r="EE306" s="419">
        <v>69.597244880000005</v>
      </c>
      <c r="EF306" s="419"/>
      <c r="EG306" s="418">
        <v>44138</v>
      </c>
      <c r="EH306" s="419">
        <v>76.023527349999995</v>
      </c>
      <c r="EI306" s="419"/>
      <c r="EJ306" s="418">
        <v>44145</v>
      </c>
      <c r="EK306" s="419">
        <v>74.241973880000003</v>
      </c>
      <c r="EL306" s="419"/>
      <c r="EM306" s="418">
        <v>44140</v>
      </c>
      <c r="EN306" s="419">
        <v>67.753905970000005</v>
      </c>
      <c r="EO306" s="419"/>
      <c r="EP306" s="418">
        <v>44135</v>
      </c>
      <c r="EQ306" s="419">
        <v>63.911738059999998</v>
      </c>
      <c r="ER306" s="419"/>
      <c r="ES306" s="418">
        <v>44141</v>
      </c>
      <c r="ET306" s="419">
        <v>47.5583539</v>
      </c>
      <c r="EU306" s="9"/>
      <c r="EV306" s="9"/>
    </row>
    <row r="307" spans="2:152">
      <c r="B307" s="418">
        <v>44138</v>
      </c>
      <c r="C307" s="419">
        <v>57.996836819999999</v>
      </c>
      <c r="D307" s="419"/>
      <c r="E307" s="418">
        <v>44151</v>
      </c>
      <c r="F307" s="419">
        <v>62.492588980000001</v>
      </c>
      <c r="G307" s="419"/>
      <c r="H307" s="418">
        <v>44164</v>
      </c>
      <c r="I307" s="419">
        <v>69.259708739999994</v>
      </c>
      <c r="J307" s="419"/>
      <c r="K307" s="418">
        <v>44105</v>
      </c>
      <c r="L307" s="419">
        <v>67.835365850000002</v>
      </c>
      <c r="M307" s="419"/>
      <c r="N307" s="418">
        <v>44156</v>
      </c>
      <c r="O307" s="419">
        <v>76.317181349999998</v>
      </c>
      <c r="P307" s="419"/>
      <c r="Q307" s="418">
        <v>44139</v>
      </c>
      <c r="R307" s="419">
        <v>72.288377179999998</v>
      </c>
      <c r="S307" s="419"/>
      <c r="T307" s="418">
        <v>44165</v>
      </c>
      <c r="U307" s="419">
        <v>82.445904810000002</v>
      </c>
      <c r="V307" s="419"/>
      <c r="W307" s="418">
        <v>44109</v>
      </c>
      <c r="X307" s="419">
        <v>74.785510930000001</v>
      </c>
      <c r="Y307" s="419"/>
      <c r="Z307" s="418">
        <v>44105</v>
      </c>
      <c r="AA307" s="419">
        <v>65.348759200000003</v>
      </c>
      <c r="AB307" s="419"/>
      <c r="AC307" s="418">
        <v>44115</v>
      </c>
      <c r="AD307" s="419">
        <v>57.884638899999999</v>
      </c>
      <c r="AE307" s="419"/>
      <c r="AF307" s="418">
        <v>44109</v>
      </c>
      <c r="AG307" s="419">
        <v>73.477806799999996</v>
      </c>
      <c r="AH307" s="419"/>
      <c r="AI307" s="418">
        <v>44113</v>
      </c>
      <c r="AJ307" s="419">
        <v>48.454017720000003</v>
      </c>
      <c r="AK307" s="419"/>
      <c r="AL307" s="418">
        <v>44105</v>
      </c>
      <c r="AM307" s="419">
        <v>67.328504789999997</v>
      </c>
      <c r="AN307" s="419"/>
      <c r="AO307" s="418">
        <v>44110</v>
      </c>
      <c r="AP307" s="419">
        <v>60.995246090000002</v>
      </c>
      <c r="AQ307" s="419"/>
      <c r="AR307" s="418">
        <v>44114</v>
      </c>
      <c r="AS307" s="419">
        <v>52.263076920000003</v>
      </c>
      <c r="AT307" s="419"/>
      <c r="AU307" s="418">
        <v>44116</v>
      </c>
      <c r="AV307" s="419">
        <v>64.774427829999993</v>
      </c>
      <c r="AW307" s="419"/>
      <c r="AX307" s="418">
        <v>44113</v>
      </c>
      <c r="AY307" s="419">
        <v>58.545606659999997</v>
      </c>
      <c r="AZ307" s="419"/>
      <c r="BA307" s="418">
        <v>44113</v>
      </c>
      <c r="BB307" s="419">
        <v>58.687236509999998</v>
      </c>
      <c r="BC307" s="419"/>
      <c r="BD307" s="418">
        <v>44112</v>
      </c>
      <c r="BE307" s="419">
        <v>75.462393410000004</v>
      </c>
      <c r="BF307" s="419"/>
      <c r="BG307" s="418">
        <v>44111</v>
      </c>
      <c r="BH307" s="419">
        <v>72.798039290000006</v>
      </c>
      <c r="BI307" s="419"/>
      <c r="BJ307" s="418">
        <v>44106</v>
      </c>
      <c r="BK307" s="419">
        <v>63.848726589999998</v>
      </c>
      <c r="BL307" s="419"/>
      <c r="BM307" s="418">
        <v>44109</v>
      </c>
      <c r="BN307" s="419">
        <v>66.605840959999995</v>
      </c>
      <c r="BO307" s="419"/>
      <c r="BP307" s="418">
        <v>44115</v>
      </c>
      <c r="BQ307" s="419">
        <v>65.753261730000006</v>
      </c>
      <c r="BR307" s="419"/>
      <c r="BS307" s="418">
        <v>44110</v>
      </c>
      <c r="BT307" s="419">
        <v>55.735308689999997</v>
      </c>
      <c r="BU307" s="419"/>
      <c r="BV307" s="418">
        <v>44114</v>
      </c>
      <c r="BW307" s="419">
        <v>57.994593180000003</v>
      </c>
      <c r="BX307" s="419"/>
      <c r="BY307" s="418">
        <v>44140</v>
      </c>
      <c r="BZ307" s="419">
        <v>62.119616530000002</v>
      </c>
      <c r="CA307" s="419"/>
      <c r="CB307" s="418">
        <v>44145</v>
      </c>
      <c r="CC307" s="419">
        <v>65.139168060000003</v>
      </c>
      <c r="CD307" s="419"/>
      <c r="CE307" s="418">
        <v>44140</v>
      </c>
      <c r="CF307" s="419">
        <v>55.153814019999999</v>
      </c>
      <c r="CG307" s="419"/>
      <c r="CH307" s="418">
        <v>44143</v>
      </c>
      <c r="CI307" s="419">
        <v>63.092195490000002</v>
      </c>
      <c r="CJ307" s="419"/>
      <c r="CK307" s="418">
        <v>44139</v>
      </c>
      <c r="CL307" s="419">
        <v>72.269256209999995</v>
      </c>
      <c r="CM307" s="419"/>
      <c r="CN307" s="418">
        <v>44134</v>
      </c>
      <c r="CO307" s="419">
        <v>72.954143169999995</v>
      </c>
      <c r="CP307" s="419"/>
      <c r="CQ307" s="418">
        <v>44140</v>
      </c>
      <c r="CR307" s="419">
        <v>76.659311509999995</v>
      </c>
      <c r="CS307" s="419"/>
      <c r="CT307" s="418">
        <v>44141</v>
      </c>
      <c r="CU307" s="419">
        <v>72.278520830000005</v>
      </c>
      <c r="CV307" s="419"/>
      <c r="CW307" s="418">
        <v>44136</v>
      </c>
      <c r="CX307" s="419">
        <v>77.301227979999993</v>
      </c>
      <c r="CY307" s="419"/>
      <c r="CZ307" s="418">
        <v>44141</v>
      </c>
      <c r="DA307" s="419">
        <v>67.591020619999995</v>
      </c>
      <c r="DB307" s="419"/>
      <c r="DC307" s="418">
        <v>44143</v>
      </c>
      <c r="DD307" s="419">
        <v>55.737743250000001</v>
      </c>
      <c r="DE307" s="419"/>
      <c r="DF307" s="418">
        <v>44143</v>
      </c>
      <c r="DG307" s="419">
        <v>71.177632189999997</v>
      </c>
      <c r="DH307" s="419"/>
      <c r="DI307" s="418">
        <v>44138</v>
      </c>
      <c r="DJ307" s="419">
        <v>67.104290480000003</v>
      </c>
      <c r="DK307" s="419"/>
      <c r="DL307" s="418">
        <v>44141</v>
      </c>
      <c r="DM307" s="419">
        <v>76.755588990000007</v>
      </c>
      <c r="DN307" s="419"/>
      <c r="DO307" s="418">
        <v>44142</v>
      </c>
      <c r="DP307" s="419">
        <v>62.773015049999998</v>
      </c>
      <c r="DQ307" s="419"/>
      <c r="DR307" s="418">
        <v>44144</v>
      </c>
      <c r="DS307" s="419">
        <v>46.982924560000001</v>
      </c>
      <c r="DT307" s="419"/>
      <c r="DU307" s="418">
        <v>44145</v>
      </c>
      <c r="DV307" s="419">
        <v>60.481041009999998</v>
      </c>
      <c r="DW307" s="419"/>
      <c r="DX307" s="418">
        <v>44143</v>
      </c>
      <c r="DY307" s="419">
        <v>68.571509050000003</v>
      </c>
      <c r="DZ307" s="419"/>
      <c r="EA307" s="418">
        <v>44143</v>
      </c>
      <c r="EB307" s="419">
        <v>67.69951313</v>
      </c>
      <c r="EC307" s="419"/>
      <c r="ED307" s="418">
        <v>44142</v>
      </c>
      <c r="EE307" s="419">
        <v>69.735742349999995</v>
      </c>
      <c r="EF307" s="419"/>
      <c r="EG307" s="418">
        <v>44139</v>
      </c>
      <c r="EH307" s="419">
        <v>75.968128370000002</v>
      </c>
      <c r="EI307" s="419"/>
      <c r="EJ307" s="418">
        <v>44146</v>
      </c>
      <c r="EK307" s="419">
        <v>74.630275569999995</v>
      </c>
      <c r="EL307" s="419"/>
      <c r="EM307" s="418">
        <v>44141</v>
      </c>
      <c r="EN307" s="419">
        <v>67.803822269999998</v>
      </c>
      <c r="EO307" s="419"/>
      <c r="EP307" s="418">
        <v>44136</v>
      </c>
      <c r="EQ307" s="419">
        <v>64.242355889999999</v>
      </c>
      <c r="ER307" s="419"/>
      <c r="ES307" s="418">
        <v>44142</v>
      </c>
      <c r="ET307" s="419">
        <v>47.364097749999999</v>
      </c>
      <c r="EU307" s="9"/>
      <c r="EV307" s="9"/>
    </row>
    <row r="308" spans="2:152">
      <c r="B308" s="418">
        <v>44139</v>
      </c>
      <c r="C308" s="419">
        <v>57.869017300000003</v>
      </c>
      <c r="D308" s="419"/>
      <c r="E308" s="418">
        <v>44152</v>
      </c>
      <c r="F308" s="419">
        <v>63.029485370000003</v>
      </c>
      <c r="G308" s="419"/>
      <c r="H308" s="418">
        <v>44165</v>
      </c>
      <c r="I308" s="419">
        <v>69.485602380000003</v>
      </c>
      <c r="J308" s="419"/>
      <c r="K308" s="418">
        <v>44106</v>
      </c>
      <c r="L308" s="419">
        <v>67.805099780000006</v>
      </c>
      <c r="M308" s="419"/>
      <c r="N308" s="418">
        <v>44158</v>
      </c>
      <c r="O308" s="419">
        <v>76.482818649999999</v>
      </c>
      <c r="P308" s="419"/>
      <c r="Q308" s="418">
        <v>44140</v>
      </c>
      <c r="R308" s="419">
        <v>72.462496830000006</v>
      </c>
      <c r="S308" s="419"/>
      <c r="T308" s="418">
        <v>44166</v>
      </c>
      <c r="U308" s="419">
        <v>82.475557140000006</v>
      </c>
      <c r="V308" s="419"/>
      <c r="W308" s="418">
        <v>44110</v>
      </c>
      <c r="X308" s="419">
        <v>75.093277220000004</v>
      </c>
      <c r="Y308" s="419"/>
      <c r="Z308" s="418">
        <v>44106</v>
      </c>
      <c r="AA308" s="419">
        <v>65.348759200000003</v>
      </c>
      <c r="AB308" s="419"/>
      <c r="AC308" s="418">
        <v>44116</v>
      </c>
      <c r="AD308" s="419">
        <v>57.882507650000001</v>
      </c>
      <c r="AE308" s="419"/>
      <c r="AF308" s="418">
        <v>44109</v>
      </c>
      <c r="AG308" s="419">
        <v>73.594460119999994</v>
      </c>
      <c r="AH308" s="419"/>
      <c r="AI308" s="418">
        <v>44114</v>
      </c>
      <c r="AJ308" s="419">
        <v>48.608493959999997</v>
      </c>
      <c r="AK308" s="419"/>
      <c r="AL308" s="418">
        <v>44106</v>
      </c>
      <c r="AM308" s="419">
        <v>67.409550420000002</v>
      </c>
      <c r="AN308" s="419"/>
      <c r="AO308" s="418">
        <v>44111</v>
      </c>
      <c r="AP308" s="419">
        <v>60.994504999999997</v>
      </c>
      <c r="AQ308" s="419"/>
      <c r="AR308" s="418">
        <v>44115</v>
      </c>
      <c r="AS308" s="419">
        <v>52.263076920000003</v>
      </c>
      <c r="AT308" s="419"/>
      <c r="AU308" s="418">
        <v>44117</v>
      </c>
      <c r="AV308" s="419">
        <v>64.774427829999993</v>
      </c>
      <c r="AW308" s="419"/>
      <c r="AX308" s="418">
        <v>44114</v>
      </c>
      <c r="AY308" s="419">
        <v>58.467625570000003</v>
      </c>
      <c r="AZ308" s="419"/>
      <c r="BA308" s="418">
        <v>44114</v>
      </c>
      <c r="BB308" s="419">
        <v>58.571170119999998</v>
      </c>
      <c r="BC308" s="419"/>
      <c r="BD308" s="418">
        <v>44113</v>
      </c>
      <c r="BE308" s="419">
        <v>75.615021179999999</v>
      </c>
      <c r="BF308" s="419"/>
      <c r="BG308" s="418">
        <v>44112</v>
      </c>
      <c r="BH308" s="419">
        <v>72.797297060000005</v>
      </c>
      <c r="BI308" s="419"/>
      <c r="BJ308" s="418">
        <v>44107</v>
      </c>
      <c r="BK308" s="419">
        <v>63.770941370000003</v>
      </c>
      <c r="BL308" s="419"/>
      <c r="BM308" s="418">
        <v>44110</v>
      </c>
      <c r="BN308" s="419">
        <v>66.605840959999995</v>
      </c>
      <c r="BO308" s="419"/>
      <c r="BP308" s="418">
        <v>44116</v>
      </c>
      <c r="BQ308" s="419">
        <v>65.944233510000004</v>
      </c>
      <c r="BR308" s="419"/>
      <c r="BS308" s="418">
        <v>44111</v>
      </c>
      <c r="BT308" s="419">
        <v>55.928959890000002</v>
      </c>
      <c r="BU308" s="419"/>
      <c r="BV308" s="418">
        <v>44115</v>
      </c>
      <c r="BW308" s="419">
        <v>57.763653779999999</v>
      </c>
      <c r="BX308" s="419"/>
      <c r="BY308" s="418">
        <v>44141</v>
      </c>
      <c r="BZ308" s="419">
        <v>62.119616530000002</v>
      </c>
      <c r="CA308" s="419"/>
      <c r="CB308" s="418">
        <v>44146</v>
      </c>
      <c r="CC308" s="419">
        <v>65.8026081</v>
      </c>
      <c r="CD308" s="419"/>
      <c r="CE308" s="418">
        <v>44141</v>
      </c>
      <c r="CF308" s="419">
        <v>55.5995402</v>
      </c>
      <c r="CG308" s="419"/>
      <c r="CH308" s="418">
        <v>44144</v>
      </c>
      <c r="CI308" s="419">
        <v>63.341610039999999</v>
      </c>
      <c r="CJ308" s="419"/>
      <c r="CK308" s="418">
        <v>44140</v>
      </c>
      <c r="CL308" s="419">
        <v>72.488467369999995</v>
      </c>
      <c r="CM308" s="419"/>
      <c r="CN308" s="418">
        <v>44135</v>
      </c>
      <c r="CO308" s="419">
        <v>73.259908789999997</v>
      </c>
      <c r="CP308" s="419"/>
      <c r="CQ308" s="418">
        <v>44141</v>
      </c>
      <c r="CR308" s="419">
        <v>76.937368739999997</v>
      </c>
      <c r="CS308" s="419"/>
      <c r="CT308" s="418">
        <v>44142</v>
      </c>
      <c r="CU308" s="419">
        <v>72.692826109999999</v>
      </c>
      <c r="CV308" s="419"/>
      <c r="CW308" s="418">
        <v>44137</v>
      </c>
      <c r="CX308" s="419">
        <v>77.301227979999993</v>
      </c>
      <c r="CY308" s="419"/>
      <c r="CZ308" s="418">
        <v>44142</v>
      </c>
      <c r="DA308" s="419">
        <v>67.84098899</v>
      </c>
      <c r="DB308" s="419"/>
      <c r="DC308" s="418">
        <v>44144</v>
      </c>
      <c r="DD308" s="419">
        <v>56.152602119999997</v>
      </c>
      <c r="DE308" s="419"/>
      <c r="DF308" s="418">
        <v>44144</v>
      </c>
      <c r="DG308" s="419">
        <v>71.621035840000005</v>
      </c>
      <c r="DH308" s="419"/>
      <c r="DI308" s="418">
        <v>44139</v>
      </c>
      <c r="DJ308" s="419">
        <v>67.076590980000006</v>
      </c>
      <c r="DK308" s="419"/>
      <c r="DL308" s="418">
        <v>44142</v>
      </c>
      <c r="DM308" s="419">
        <v>76.589405260000007</v>
      </c>
      <c r="DN308" s="419"/>
      <c r="DO308" s="418">
        <v>44143</v>
      </c>
      <c r="DP308" s="419">
        <v>62.96607968</v>
      </c>
      <c r="DQ308" s="419"/>
      <c r="DR308" s="418">
        <v>44145</v>
      </c>
      <c r="DS308" s="419">
        <v>47.397584360000003</v>
      </c>
      <c r="DT308" s="419"/>
      <c r="DU308" s="418">
        <v>44147</v>
      </c>
      <c r="DV308" s="419">
        <v>61.272168690000001</v>
      </c>
      <c r="DW308" s="419"/>
      <c r="DX308" s="418">
        <v>44144</v>
      </c>
      <c r="DY308" s="419">
        <v>68.82109054</v>
      </c>
      <c r="DZ308" s="419"/>
      <c r="EA308" s="418">
        <v>44144</v>
      </c>
      <c r="EB308" s="419">
        <v>68.333794960000006</v>
      </c>
      <c r="EC308" s="419"/>
      <c r="ED308" s="418">
        <v>44143</v>
      </c>
      <c r="EE308" s="419">
        <v>69.87423982</v>
      </c>
      <c r="EF308" s="419"/>
      <c r="EG308" s="418">
        <v>44140</v>
      </c>
      <c r="EH308" s="419">
        <v>75.968128370000002</v>
      </c>
      <c r="EI308" s="419"/>
      <c r="EJ308" s="418">
        <v>44147</v>
      </c>
      <c r="EK308" s="419">
        <v>74.90783218</v>
      </c>
      <c r="EL308" s="419"/>
      <c r="EM308" s="418">
        <v>44142</v>
      </c>
      <c r="EN308" s="419">
        <v>67.803822269999998</v>
      </c>
      <c r="EO308" s="419"/>
      <c r="EP308" s="418">
        <v>44137</v>
      </c>
      <c r="EQ308" s="419">
        <v>64.241528939999995</v>
      </c>
      <c r="ER308" s="419"/>
      <c r="ES308" s="418">
        <v>44143</v>
      </c>
      <c r="ET308" s="419">
        <v>47.169841599999998</v>
      </c>
      <c r="EU308" s="9"/>
      <c r="EV308" s="9"/>
    </row>
    <row r="309" spans="2:152">
      <c r="B309" s="418">
        <v>44140</v>
      </c>
      <c r="C309" s="419">
        <v>57.80788622</v>
      </c>
      <c r="D309" s="419"/>
      <c r="E309" s="418">
        <v>44153</v>
      </c>
      <c r="F309" s="419">
        <v>63.54887428</v>
      </c>
      <c r="G309" s="419"/>
      <c r="H309" s="418">
        <v>44167</v>
      </c>
      <c r="I309" s="419">
        <v>69.742870150000002</v>
      </c>
      <c r="J309" s="419"/>
      <c r="K309" s="418">
        <v>44107</v>
      </c>
      <c r="L309" s="419">
        <v>67.779878049999994</v>
      </c>
      <c r="M309" s="419"/>
      <c r="N309" s="418">
        <v>44159</v>
      </c>
      <c r="O309" s="419">
        <v>76.648455960000007</v>
      </c>
      <c r="P309" s="419"/>
      <c r="Q309" s="418">
        <v>44141</v>
      </c>
      <c r="R309" s="419">
        <v>72.636616480000001</v>
      </c>
      <c r="S309" s="419"/>
      <c r="T309" s="418">
        <v>44168</v>
      </c>
      <c r="U309" s="419">
        <v>82.597488240000004</v>
      </c>
      <c r="V309" s="419"/>
      <c r="W309" s="418">
        <v>44111</v>
      </c>
      <c r="X309" s="419">
        <v>75.285297589999999</v>
      </c>
      <c r="Y309" s="419"/>
      <c r="Z309" s="418">
        <v>44107</v>
      </c>
      <c r="AA309" s="419">
        <v>65.421610849999993</v>
      </c>
      <c r="AB309" s="419"/>
      <c r="AC309" s="418">
        <v>44117</v>
      </c>
      <c r="AD309" s="419">
        <v>57.841847479999998</v>
      </c>
      <c r="AE309" s="419"/>
      <c r="AF309" s="418">
        <v>44110</v>
      </c>
      <c r="AG309" s="419">
        <v>73.672584520000001</v>
      </c>
      <c r="AH309" s="419"/>
      <c r="AI309" s="418">
        <v>44115</v>
      </c>
      <c r="AJ309" s="419">
        <v>48.80158926</v>
      </c>
      <c r="AK309" s="419"/>
      <c r="AL309" s="418">
        <v>44107</v>
      </c>
      <c r="AM309" s="419">
        <v>67.490596060000001</v>
      </c>
      <c r="AN309" s="419"/>
      <c r="AO309" s="418">
        <v>44112</v>
      </c>
      <c r="AP309" s="419">
        <v>60.993763919999999</v>
      </c>
      <c r="AQ309" s="419"/>
      <c r="AR309" s="418">
        <v>44116</v>
      </c>
      <c r="AS309" s="419">
        <v>52.263076920000003</v>
      </c>
      <c r="AT309" s="419"/>
      <c r="AU309" s="418">
        <v>44118</v>
      </c>
      <c r="AV309" s="419">
        <v>64.774427829999993</v>
      </c>
      <c r="AW309" s="419"/>
      <c r="AX309" s="418">
        <v>44115</v>
      </c>
      <c r="AY309" s="419">
        <v>58.428263469999997</v>
      </c>
      <c r="AZ309" s="419"/>
      <c r="BA309" s="418">
        <v>44115</v>
      </c>
      <c r="BB309" s="419">
        <v>58.455103729999998</v>
      </c>
      <c r="BC309" s="419"/>
      <c r="BD309" s="418">
        <v>44114</v>
      </c>
      <c r="BE309" s="419">
        <v>75.6908028</v>
      </c>
      <c r="BF309" s="419"/>
      <c r="BG309" s="418">
        <v>44113</v>
      </c>
      <c r="BH309" s="419">
        <v>72.951031380000003</v>
      </c>
      <c r="BI309" s="419"/>
      <c r="BJ309" s="418">
        <v>44108</v>
      </c>
      <c r="BK309" s="419">
        <v>63.770054930000001</v>
      </c>
      <c r="BL309" s="419"/>
      <c r="BM309" s="418">
        <v>44110</v>
      </c>
      <c r="BN309" s="419">
        <v>66.605840959999995</v>
      </c>
      <c r="BO309" s="419"/>
      <c r="BP309" s="418">
        <v>44116</v>
      </c>
      <c r="BQ309" s="419">
        <v>66.250675000000001</v>
      </c>
      <c r="BR309" s="419"/>
      <c r="BS309" s="418">
        <v>44112</v>
      </c>
      <c r="BT309" s="419">
        <v>56.084249489999998</v>
      </c>
      <c r="BU309" s="419"/>
      <c r="BV309" s="418">
        <v>44116</v>
      </c>
      <c r="BW309" s="419">
        <v>57.455734579999998</v>
      </c>
      <c r="BX309" s="419"/>
      <c r="BY309" s="418">
        <v>44142</v>
      </c>
      <c r="BZ309" s="419">
        <v>62.202839009999998</v>
      </c>
      <c r="CA309" s="419"/>
      <c r="CB309" s="418">
        <v>44147</v>
      </c>
      <c r="CC309" s="419">
        <v>66.216633590000001</v>
      </c>
      <c r="CD309" s="419"/>
      <c r="CE309" s="418">
        <v>44142</v>
      </c>
      <c r="CF309" s="419">
        <v>56.128683389999999</v>
      </c>
      <c r="CG309" s="419"/>
      <c r="CH309" s="418">
        <v>44145</v>
      </c>
      <c r="CI309" s="419">
        <v>63.729588229999997</v>
      </c>
      <c r="CJ309" s="419"/>
      <c r="CK309" s="418">
        <v>44141</v>
      </c>
      <c r="CL309" s="419">
        <v>72.652253079999994</v>
      </c>
      <c r="CM309" s="419"/>
      <c r="CN309" s="418">
        <v>44136</v>
      </c>
      <c r="CO309" s="419">
        <v>73.56567441</v>
      </c>
      <c r="CP309" s="419"/>
      <c r="CQ309" s="418">
        <v>44142</v>
      </c>
      <c r="CR309" s="419">
        <v>77.271037419999999</v>
      </c>
      <c r="CS309" s="419"/>
      <c r="CT309" s="418">
        <v>44143</v>
      </c>
      <c r="CU309" s="419">
        <v>73.300473859999997</v>
      </c>
      <c r="CV309" s="419"/>
      <c r="CW309" s="418">
        <v>44139</v>
      </c>
      <c r="CX309" s="419">
        <v>77.384551939999994</v>
      </c>
      <c r="CY309" s="419"/>
      <c r="CZ309" s="418">
        <v>44143</v>
      </c>
      <c r="DA309" s="419">
        <v>68.229443619999998</v>
      </c>
      <c r="DB309" s="419"/>
      <c r="DC309" s="418">
        <v>44145</v>
      </c>
      <c r="DD309" s="419">
        <v>56.761449689999999</v>
      </c>
      <c r="DE309" s="419"/>
      <c r="DF309" s="418">
        <v>44145</v>
      </c>
      <c r="DG309" s="419">
        <v>72.092152209999995</v>
      </c>
      <c r="DH309" s="419"/>
      <c r="DI309" s="418">
        <v>44140</v>
      </c>
      <c r="DJ309" s="419">
        <v>66.965793009999999</v>
      </c>
      <c r="DK309" s="419"/>
      <c r="DL309" s="418">
        <v>44143</v>
      </c>
      <c r="DM309" s="419">
        <v>76.478616099999996</v>
      </c>
      <c r="DN309" s="419"/>
      <c r="DO309" s="418">
        <v>44144</v>
      </c>
      <c r="DP309" s="419">
        <v>63.159144320000003</v>
      </c>
      <c r="DQ309" s="419"/>
      <c r="DR309" s="418">
        <v>44146</v>
      </c>
      <c r="DS309" s="419">
        <v>47.784544609999998</v>
      </c>
      <c r="DT309" s="419"/>
      <c r="DU309" s="418">
        <v>44148</v>
      </c>
      <c r="DV309" s="419">
        <v>61.82196304</v>
      </c>
      <c r="DW309" s="419"/>
      <c r="DX309" s="418">
        <v>44145</v>
      </c>
      <c r="DY309" s="419">
        <v>69.095630189999994</v>
      </c>
      <c r="DZ309" s="419"/>
      <c r="EA309" s="418">
        <v>44145</v>
      </c>
      <c r="EB309" s="419">
        <v>68.995618449999995</v>
      </c>
      <c r="EC309" s="419"/>
      <c r="ED309" s="418">
        <v>44144</v>
      </c>
      <c r="EE309" s="419">
        <v>69.985037790000007</v>
      </c>
      <c r="EF309" s="419"/>
      <c r="EG309" s="418">
        <v>44141</v>
      </c>
      <c r="EH309" s="419">
        <v>75.968128370000002</v>
      </c>
      <c r="EI309" s="419"/>
      <c r="EJ309" s="418">
        <v>44148</v>
      </c>
      <c r="EK309" s="419">
        <v>75.240761329999998</v>
      </c>
      <c r="EL309" s="419"/>
      <c r="EM309" s="418">
        <v>44143</v>
      </c>
      <c r="EN309" s="419">
        <v>68.053403759999995</v>
      </c>
      <c r="EO309" s="419"/>
      <c r="EP309" s="418">
        <v>44138</v>
      </c>
      <c r="EQ309" s="419">
        <v>64.240701979999997</v>
      </c>
      <c r="ER309" s="419"/>
      <c r="ES309" s="418">
        <v>44144</v>
      </c>
      <c r="ET309" s="419">
        <v>46.920475959999997</v>
      </c>
      <c r="EU309" s="9"/>
      <c r="EV309" s="9"/>
    </row>
    <row r="310" spans="2:152">
      <c r="B310" s="418">
        <v>44141</v>
      </c>
      <c r="C310" s="419">
        <v>57.857902559999999</v>
      </c>
      <c r="D310" s="419"/>
      <c r="E310" s="418">
        <v>44154</v>
      </c>
      <c r="F310" s="419">
        <v>63.688934209999999</v>
      </c>
      <c r="G310" s="419"/>
      <c r="H310" s="418">
        <v>44168</v>
      </c>
      <c r="I310" s="419">
        <v>69.993863079999997</v>
      </c>
      <c r="J310" s="419"/>
      <c r="K310" s="418">
        <v>44108</v>
      </c>
      <c r="L310" s="419">
        <v>67.73952328</v>
      </c>
      <c r="M310" s="419"/>
      <c r="N310" s="418">
        <v>44160</v>
      </c>
      <c r="O310" s="419">
        <v>76.648455960000007</v>
      </c>
      <c r="P310" s="419"/>
      <c r="Q310" s="418">
        <v>44142</v>
      </c>
      <c r="R310" s="419">
        <v>72.854266050000007</v>
      </c>
      <c r="S310" s="419"/>
      <c r="T310" s="418">
        <v>44169</v>
      </c>
      <c r="U310" s="419">
        <v>82.627140569999995</v>
      </c>
      <c r="V310" s="419"/>
      <c r="W310" s="418">
        <v>44112</v>
      </c>
      <c r="X310" s="419">
        <v>75.438735980000004</v>
      </c>
      <c r="Y310" s="419"/>
      <c r="Z310" s="418">
        <v>44108</v>
      </c>
      <c r="AA310" s="419">
        <v>65.494462510000005</v>
      </c>
      <c r="AB310" s="419"/>
      <c r="AC310" s="418">
        <v>44118</v>
      </c>
      <c r="AD310" s="419">
        <v>57.72412946</v>
      </c>
      <c r="AE310" s="419"/>
      <c r="AF310" s="418">
        <v>44111</v>
      </c>
      <c r="AG310" s="419">
        <v>73.75070891</v>
      </c>
      <c r="AH310" s="419"/>
      <c r="AI310" s="418">
        <v>44115</v>
      </c>
      <c r="AJ310" s="419">
        <v>48.994684560000003</v>
      </c>
      <c r="AK310" s="419"/>
      <c r="AL310" s="418">
        <v>44108</v>
      </c>
      <c r="AM310" s="419">
        <v>67.625672109999996</v>
      </c>
      <c r="AN310" s="419"/>
      <c r="AO310" s="418">
        <v>44112</v>
      </c>
      <c r="AP310" s="419">
        <v>60.993022840000002</v>
      </c>
      <c r="AQ310" s="419"/>
      <c r="AR310" s="418">
        <v>44116</v>
      </c>
      <c r="AS310" s="419">
        <v>52.263076920000003</v>
      </c>
      <c r="AT310" s="419"/>
      <c r="AU310" s="418">
        <v>44119</v>
      </c>
      <c r="AV310" s="419">
        <v>64.928387420000007</v>
      </c>
      <c r="AW310" s="419"/>
      <c r="AX310" s="418">
        <v>44116</v>
      </c>
      <c r="AY310" s="419">
        <v>58.427520350000002</v>
      </c>
      <c r="AZ310" s="419"/>
      <c r="BA310" s="418">
        <v>44116</v>
      </c>
      <c r="BB310" s="419">
        <v>58.37772614</v>
      </c>
      <c r="BC310" s="419"/>
      <c r="BD310" s="418">
        <v>44115</v>
      </c>
      <c r="BE310" s="419">
        <v>75.689738259999999</v>
      </c>
      <c r="BF310" s="419"/>
      <c r="BG310" s="418">
        <v>44114</v>
      </c>
      <c r="BH310" s="419">
        <v>72.950289150000003</v>
      </c>
      <c r="BI310" s="419"/>
      <c r="BJ310" s="418">
        <v>44109</v>
      </c>
      <c r="BK310" s="419">
        <v>63.769168489999998</v>
      </c>
      <c r="BL310" s="419"/>
      <c r="BM310" s="418">
        <v>44111</v>
      </c>
      <c r="BN310" s="419">
        <v>66.605840959999995</v>
      </c>
      <c r="BO310" s="419"/>
      <c r="BP310" s="418">
        <v>44117</v>
      </c>
      <c r="BQ310" s="419">
        <v>66.364666979999996</v>
      </c>
      <c r="BR310" s="419"/>
      <c r="BS310" s="418">
        <v>44112</v>
      </c>
      <c r="BT310" s="419">
        <v>56.086092690000001</v>
      </c>
      <c r="BU310" s="419"/>
      <c r="BV310" s="418">
        <v>44117</v>
      </c>
      <c r="BW310" s="419">
        <v>57.147815379999997</v>
      </c>
      <c r="BX310" s="419"/>
      <c r="BY310" s="418">
        <v>44143</v>
      </c>
      <c r="BZ310" s="419">
        <v>62.452506450000001</v>
      </c>
      <c r="CA310" s="419"/>
      <c r="CB310" s="418">
        <v>44148</v>
      </c>
      <c r="CC310" s="419">
        <v>66.658371810000006</v>
      </c>
      <c r="CD310" s="419"/>
      <c r="CE310" s="418">
        <v>44143</v>
      </c>
      <c r="CF310" s="419">
        <v>56.713437910000003</v>
      </c>
      <c r="CG310" s="419"/>
      <c r="CH310" s="418">
        <v>44146</v>
      </c>
      <c r="CI310" s="419">
        <v>64.228417329999999</v>
      </c>
      <c r="CJ310" s="419"/>
      <c r="CK310" s="418">
        <v>44142</v>
      </c>
      <c r="CL310" s="419">
        <v>72.788326060000003</v>
      </c>
      <c r="CM310" s="419"/>
      <c r="CN310" s="418">
        <v>44137</v>
      </c>
      <c r="CO310" s="419">
        <v>73.926910239999998</v>
      </c>
      <c r="CP310" s="419"/>
      <c r="CQ310" s="418">
        <v>44143</v>
      </c>
      <c r="CR310" s="419">
        <v>77.604706100000001</v>
      </c>
      <c r="CS310" s="419"/>
      <c r="CT310" s="418">
        <v>44144</v>
      </c>
      <c r="CU310" s="419">
        <v>73.935741949999993</v>
      </c>
      <c r="CV310" s="419"/>
      <c r="CW310" s="418">
        <v>44140</v>
      </c>
      <c r="CX310" s="419">
        <v>77.440101260000006</v>
      </c>
      <c r="CY310" s="419"/>
      <c r="CZ310" s="418">
        <v>44144</v>
      </c>
      <c r="DA310" s="419">
        <v>68.673292750000002</v>
      </c>
      <c r="DB310" s="419"/>
      <c r="DC310" s="418">
        <v>44146</v>
      </c>
      <c r="DD310" s="419">
        <v>57.398009940000001</v>
      </c>
      <c r="DE310" s="419"/>
      <c r="DF310" s="418">
        <v>44146</v>
      </c>
      <c r="DG310" s="419">
        <v>72.535555849999994</v>
      </c>
      <c r="DH310" s="419"/>
      <c r="DI310" s="418">
        <v>44141</v>
      </c>
      <c r="DJ310" s="419">
        <v>66.827295539999994</v>
      </c>
      <c r="DK310" s="419"/>
      <c r="DL310" s="418">
        <v>44144</v>
      </c>
      <c r="DM310" s="419">
        <v>76.506313390000003</v>
      </c>
      <c r="DN310" s="419"/>
      <c r="DO310" s="418">
        <v>44145</v>
      </c>
      <c r="DP310" s="419">
        <v>63.435307440000003</v>
      </c>
      <c r="DQ310" s="419"/>
      <c r="DR310" s="418">
        <v>44147</v>
      </c>
      <c r="DS310" s="419">
        <v>48.143805329999999</v>
      </c>
      <c r="DT310" s="419"/>
      <c r="DU310" s="418">
        <v>44149</v>
      </c>
      <c r="DV310" s="419">
        <v>62.185806900000003</v>
      </c>
      <c r="DW310" s="419"/>
      <c r="DX310" s="418">
        <v>44146</v>
      </c>
      <c r="DY310" s="419">
        <v>69.445044280000005</v>
      </c>
      <c r="DZ310" s="419"/>
      <c r="EA310" s="418">
        <v>44146</v>
      </c>
      <c r="EB310" s="419">
        <v>69.657441939999998</v>
      </c>
      <c r="EC310" s="419"/>
      <c r="ED310" s="418">
        <v>44145</v>
      </c>
      <c r="EE310" s="419">
        <v>70.372830699999994</v>
      </c>
      <c r="EF310" s="419"/>
      <c r="EG310" s="418">
        <v>44142</v>
      </c>
      <c r="EH310" s="419">
        <v>75.968128370000002</v>
      </c>
      <c r="EI310" s="419"/>
      <c r="EJ310" s="418">
        <v>44149</v>
      </c>
      <c r="EK310" s="419">
        <v>75.54600422</v>
      </c>
      <c r="EL310" s="419"/>
      <c r="EM310" s="418">
        <v>44144</v>
      </c>
      <c r="EN310" s="419">
        <v>68.178194509999997</v>
      </c>
      <c r="EO310" s="419"/>
      <c r="EP310" s="418">
        <v>44139</v>
      </c>
      <c r="EQ310" s="419">
        <v>64.239875019999999</v>
      </c>
      <c r="ER310" s="419"/>
      <c r="ES310" s="418">
        <v>44145</v>
      </c>
      <c r="ET310" s="419">
        <v>46.588446079999997</v>
      </c>
      <c r="EU310" s="9"/>
      <c r="EV310" s="9"/>
    </row>
    <row r="311" spans="2:152">
      <c r="B311" s="418">
        <v>44142</v>
      </c>
      <c r="C311" s="419">
        <v>57.957935220000003</v>
      </c>
      <c r="D311" s="419"/>
      <c r="E311" s="418">
        <v>44155</v>
      </c>
      <c r="F311" s="419">
        <v>63.805650819999997</v>
      </c>
      <c r="G311" s="419"/>
      <c r="H311" s="418">
        <v>44169</v>
      </c>
      <c r="I311" s="419">
        <v>70.188382610000005</v>
      </c>
      <c r="J311" s="419"/>
      <c r="K311" s="418">
        <v>44108</v>
      </c>
      <c r="L311" s="419">
        <v>67.653769400000002</v>
      </c>
      <c r="M311" s="419"/>
      <c r="N311" s="418">
        <v>44161</v>
      </c>
      <c r="O311" s="419">
        <v>76.896911919999994</v>
      </c>
      <c r="P311" s="419"/>
      <c r="Q311" s="418">
        <v>44143</v>
      </c>
      <c r="R311" s="419">
        <v>72.984855789999997</v>
      </c>
      <c r="S311" s="419"/>
      <c r="T311" s="418">
        <v>44170</v>
      </c>
      <c r="U311" s="419">
        <v>82.656792899999999</v>
      </c>
      <c r="V311" s="419"/>
      <c r="W311" s="418">
        <v>44113</v>
      </c>
      <c r="X311" s="419">
        <v>75.437846480000005</v>
      </c>
      <c r="Y311" s="419"/>
      <c r="Z311" s="418">
        <v>44109</v>
      </c>
      <c r="AA311" s="419">
        <v>65.385185019999994</v>
      </c>
      <c r="AB311" s="419"/>
      <c r="AC311" s="418">
        <v>44119</v>
      </c>
      <c r="AD311" s="419">
        <v>57.64494036</v>
      </c>
      <c r="AE311" s="419"/>
      <c r="AF311" s="418">
        <v>44112</v>
      </c>
      <c r="AG311" s="419">
        <v>73.867362240000006</v>
      </c>
      <c r="AH311" s="419"/>
      <c r="AI311" s="418">
        <v>44116</v>
      </c>
      <c r="AJ311" s="419">
        <v>49.265017989999997</v>
      </c>
      <c r="AK311" s="419"/>
      <c r="AL311" s="418">
        <v>44109</v>
      </c>
      <c r="AM311" s="419">
        <v>67.679702539999994</v>
      </c>
      <c r="AN311" s="419"/>
      <c r="AO311" s="418">
        <v>44113</v>
      </c>
      <c r="AP311" s="419">
        <v>60.992281759999997</v>
      </c>
      <c r="AQ311" s="419"/>
      <c r="AR311" s="418">
        <v>44117</v>
      </c>
      <c r="AS311" s="419">
        <v>52.263076920000003</v>
      </c>
      <c r="AT311" s="419"/>
      <c r="AU311" s="418">
        <v>44120</v>
      </c>
      <c r="AV311" s="419">
        <v>65.043857119999998</v>
      </c>
      <c r="AW311" s="419"/>
      <c r="AX311" s="418">
        <v>44117</v>
      </c>
      <c r="AY311" s="419">
        <v>58.465396210000002</v>
      </c>
      <c r="AZ311" s="419"/>
      <c r="BA311" s="418">
        <v>44117</v>
      </c>
      <c r="BB311" s="419">
        <v>58.300348550000002</v>
      </c>
      <c r="BC311" s="419"/>
      <c r="BD311" s="418">
        <v>44115</v>
      </c>
      <c r="BE311" s="419">
        <v>75.688673730000005</v>
      </c>
      <c r="BF311" s="419"/>
      <c r="BG311" s="418">
        <v>44114</v>
      </c>
      <c r="BH311" s="419">
        <v>73.026785200000006</v>
      </c>
      <c r="BI311" s="419"/>
      <c r="BJ311" s="418">
        <v>44110</v>
      </c>
      <c r="BK311" s="419">
        <v>63.768282050000003</v>
      </c>
      <c r="BL311" s="419"/>
      <c r="BM311" s="418">
        <v>44112</v>
      </c>
      <c r="BN311" s="419">
        <v>66.605840959999995</v>
      </c>
      <c r="BO311" s="419"/>
      <c r="BP311" s="418">
        <v>44118</v>
      </c>
      <c r="BQ311" s="419">
        <v>66.440169060000002</v>
      </c>
      <c r="BR311" s="419"/>
      <c r="BS311" s="418">
        <v>44113</v>
      </c>
      <c r="BT311" s="419">
        <v>56.087935889999997</v>
      </c>
      <c r="BU311" s="419"/>
      <c r="BV311" s="418">
        <v>44118</v>
      </c>
      <c r="BW311" s="419">
        <v>56.955365890000003</v>
      </c>
      <c r="BX311" s="419"/>
      <c r="BY311" s="418">
        <v>44144</v>
      </c>
      <c r="BZ311" s="419">
        <v>62.813137189999999</v>
      </c>
      <c r="CA311" s="419"/>
      <c r="CB311" s="418">
        <v>44149</v>
      </c>
      <c r="CC311" s="419">
        <v>67.127822750000007</v>
      </c>
      <c r="CD311" s="419"/>
      <c r="CE311" s="418">
        <v>44144</v>
      </c>
      <c r="CF311" s="419">
        <v>57.3259981</v>
      </c>
      <c r="CG311" s="419"/>
      <c r="CH311" s="418">
        <v>44147</v>
      </c>
      <c r="CI311" s="419">
        <v>64.699533700000003</v>
      </c>
      <c r="CJ311" s="419"/>
      <c r="CK311" s="418">
        <v>44143</v>
      </c>
      <c r="CL311" s="419">
        <v>72.813548130000001</v>
      </c>
      <c r="CM311" s="419"/>
      <c r="CN311" s="418">
        <v>44138</v>
      </c>
      <c r="CO311" s="419">
        <v>74.066265220000005</v>
      </c>
      <c r="CP311" s="419"/>
      <c r="CQ311" s="418">
        <v>44144</v>
      </c>
      <c r="CR311" s="419">
        <v>77.938374789999997</v>
      </c>
      <c r="CS311" s="419"/>
      <c r="CT311" s="418">
        <v>44145</v>
      </c>
      <c r="CU311" s="419">
        <v>74.515769340000006</v>
      </c>
      <c r="CV311" s="419"/>
      <c r="CW311" s="418">
        <v>44141</v>
      </c>
      <c r="CX311" s="419">
        <v>77.467875910000004</v>
      </c>
      <c r="CY311" s="419"/>
      <c r="CZ311" s="418">
        <v>44145</v>
      </c>
      <c r="DA311" s="419">
        <v>69.172536379999997</v>
      </c>
      <c r="DB311" s="419"/>
      <c r="DC311" s="418">
        <v>44147</v>
      </c>
      <c r="DD311" s="419">
        <v>57.896006819999997</v>
      </c>
      <c r="DE311" s="419"/>
      <c r="DF311" s="418">
        <v>44147</v>
      </c>
      <c r="DG311" s="419">
        <v>73.006672219999999</v>
      </c>
      <c r="DH311" s="419"/>
      <c r="DI311" s="418">
        <v>44142</v>
      </c>
      <c r="DJ311" s="419">
        <v>66.993492500000002</v>
      </c>
      <c r="DK311" s="419"/>
      <c r="DL311" s="418">
        <v>44145</v>
      </c>
      <c r="DM311" s="419">
        <v>76.644799840000005</v>
      </c>
      <c r="DN311" s="419"/>
      <c r="DO311" s="418">
        <v>44146</v>
      </c>
      <c r="DP311" s="419">
        <v>63.822268530000002</v>
      </c>
      <c r="DQ311" s="419"/>
      <c r="DR311" s="418">
        <v>44148</v>
      </c>
      <c r="DS311" s="419">
        <v>48.558465130000002</v>
      </c>
      <c r="DT311" s="419"/>
      <c r="DU311" s="418">
        <v>44150</v>
      </c>
      <c r="DV311" s="419">
        <v>62.633227910000002</v>
      </c>
      <c r="DW311" s="419"/>
      <c r="DX311" s="418">
        <v>44147</v>
      </c>
      <c r="DY311" s="419">
        <v>69.89429097</v>
      </c>
      <c r="DZ311" s="419"/>
      <c r="EA311" s="418">
        <v>44147</v>
      </c>
      <c r="EB311" s="419">
        <v>70.291723770000004</v>
      </c>
      <c r="EC311" s="419"/>
      <c r="ED311" s="418">
        <v>44146</v>
      </c>
      <c r="EE311" s="419">
        <v>70.760623609999996</v>
      </c>
      <c r="EF311" s="419"/>
      <c r="EG311" s="418">
        <v>44143</v>
      </c>
      <c r="EH311" s="419">
        <v>75.968128370000002</v>
      </c>
      <c r="EI311" s="419"/>
      <c r="EJ311" s="418">
        <v>44150</v>
      </c>
      <c r="EK311" s="419">
        <v>76.017364729999997</v>
      </c>
      <c r="EL311" s="419"/>
      <c r="EM311" s="418">
        <v>44145</v>
      </c>
      <c r="EN311" s="419">
        <v>68.552566749999997</v>
      </c>
      <c r="EO311" s="419"/>
      <c r="EP311" s="418">
        <v>44140</v>
      </c>
      <c r="EQ311" s="419">
        <v>64.211427659999998</v>
      </c>
      <c r="ER311" s="419"/>
      <c r="ES311" s="418">
        <v>44146</v>
      </c>
      <c r="ET311" s="419">
        <v>46.476854170000003</v>
      </c>
      <c r="EU311" s="9"/>
      <c r="EV311" s="9"/>
    </row>
    <row r="312" spans="2:152">
      <c r="B312" s="418">
        <v>44143</v>
      </c>
      <c r="C312" s="419">
        <v>58.26359059</v>
      </c>
      <c r="D312" s="419"/>
      <c r="E312" s="418">
        <v>44156</v>
      </c>
      <c r="F312" s="419">
        <v>63.974889900000001</v>
      </c>
      <c r="G312" s="419"/>
      <c r="H312" s="418">
        <v>44170</v>
      </c>
      <c r="I312" s="419">
        <v>70.357802849999999</v>
      </c>
      <c r="J312" s="419"/>
      <c r="K312" s="418">
        <v>44109</v>
      </c>
      <c r="L312" s="419">
        <v>67.537749450000007</v>
      </c>
      <c r="M312" s="419"/>
      <c r="N312" s="418">
        <v>44162</v>
      </c>
      <c r="O312" s="419">
        <v>76.979730570000001</v>
      </c>
      <c r="P312" s="419"/>
      <c r="Q312" s="418">
        <v>44144</v>
      </c>
      <c r="R312" s="419">
        <v>73.202505360000004</v>
      </c>
      <c r="S312" s="419"/>
      <c r="T312" s="418">
        <v>44171</v>
      </c>
      <c r="U312" s="419">
        <v>82.778723990000003</v>
      </c>
      <c r="V312" s="419"/>
      <c r="W312" s="418">
        <v>44114</v>
      </c>
      <c r="X312" s="419">
        <v>75.436956989999999</v>
      </c>
      <c r="Y312" s="419"/>
      <c r="Z312" s="418">
        <v>44109</v>
      </c>
      <c r="AA312" s="419">
        <v>65.239481710000007</v>
      </c>
      <c r="AB312" s="419"/>
      <c r="AC312" s="418">
        <v>44120</v>
      </c>
      <c r="AD312" s="419">
        <v>57.56575127</v>
      </c>
      <c r="AE312" s="419"/>
      <c r="AF312" s="418">
        <v>44113</v>
      </c>
      <c r="AG312" s="419">
        <v>73.752842000000001</v>
      </c>
      <c r="AH312" s="419"/>
      <c r="AI312" s="418">
        <v>44117</v>
      </c>
      <c r="AJ312" s="419">
        <v>49.419494229999998</v>
      </c>
      <c r="AK312" s="419"/>
      <c r="AL312" s="418">
        <v>44110</v>
      </c>
      <c r="AM312" s="419">
        <v>67.787763380000001</v>
      </c>
      <c r="AN312" s="419"/>
      <c r="AO312" s="418">
        <v>44114</v>
      </c>
      <c r="AP312" s="419">
        <v>60.99154068</v>
      </c>
      <c r="AQ312" s="419"/>
      <c r="AR312" s="418">
        <v>44118</v>
      </c>
      <c r="AS312" s="419">
        <v>52.263076920000003</v>
      </c>
      <c r="AT312" s="419"/>
      <c r="AU312" s="418">
        <v>44121</v>
      </c>
      <c r="AV312" s="419">
        <v>65.274796519999995</v>
      </c>
      <c r="AW312" s="419"/>
      <c r="AX312" s="418">
        <v>44118</v>
      </c>
      <c r="AY312" s="419">
        <v>58.58051004</v>
      </c>
      <c r="AZ312" s="419"/>
      <c r="BA312" s="418">
        <v>44118</v>
      </c>
      <c r="BB312" s="419">
        <v>58.300348550000002</v>
      </c>
      <c r="BC312" s="419"/>
      <c r="BD312" s="418">
        <v>44116</v>
      </c>
      <c r="BE312" s="419">
        <v>75.8413015</v>
      </c>
      <c r="BF312" s="419"/>
      <c r="BG312" s="418">
        <v>44115</v>
      </c>
      <c r="BH312" s="419">
        <v>73.103281249999995</v>
      </c>
      <c r="BI312" s="419"/>
      <c r="BJ312" s="418">
        <v>44111</v>
      </c>
      <c r="BK312" s="419">
        <v>63.767395610000001</v>
      </c>
      <c r="BL312" s="419"/>
      <c r="BM312" s="418">
        <v>44113</v>
      </c>
      <c r="BN312" s="419">
        <v>66.605840959999995</v>
      </c>
      <c r="BO312" s="419"/>
      <c r="BP312" s="418">
        <v>44119</v>
      </c>
      <c r="BQ312" s="419">
        <v>66.477181239999993</v>
      </c>
      <c r="BR312" s="419"/>
      <c r="BS312" s="418">
        <v>44114</v>
      </c>
      <c r="BT312" s="419">
        <v>56.08977909</v>
      </c>
      <c r="BU312" s="419"/>
      <c r="BV312" s="418">
        <v>44119</v>
      </c>
      <c r="BW312" s="419">
        <v>56.801406290000003</v>
      </c>
      <c r="BX312" s="419"/>
      <c r="BY312" s="418">
        <v>44145</v>
      </c>
      <c r="BZ312" s="419">
        <v>63.229249590000002</v>
      </c>
      <c r="CA312" s="419"/>
      <c r="CB312" s="418">
        <v>44150</v>
      </c>
      <c r="CC312" s="419">
        <v>67.597273689999994</v>
      </c>
      <c r="CD312" s="419"/>
      <c r="CE312" s="418">
        <v>44145</v>
      </c>
      <c r="CF312" s="419">
        <v>58.077586629999999</v>
      </c>
      <c r="CG312" s="419"/>
      <c r="CH312" s="418">
        <v>44148</v>
      </c>
      <c r="CI312" s="419">
        <v>65.087511890000002</v>
      </c>
      <c r="CJ312" s="419"/>
      <c r="CK312" s="418">
        <v>44144</v>
      </c>
      <c r="CL312" s="419">
        <v>72.89419565</v>
      </c>
      <c r="CM312" s="419"/>
      <c r="CN312" s="418">
        <v>44139</v>
      </c>
      <c r="CO312" s="419">
        <v>74.177885090000004</v>
      </c>
      <c r="CP312" s="419"/>
      <c r="CQ312" s="418">
        <v>44145</v>
      </c>
      <c r="CR312" s="419">
        <v>78.299849190000003</v>
      </c>
      <c r="CS312" s="419"/>
      <c r="CT312" s="418">
        <v>44146</v>
      </c>
      <c r="CU312" s="419">
        <v>75.012935679999998</v>
      </c>
      <c r="CV312" s="419"/>
      <c r="CW312" s="418">
        <v>44142</v>
      </c>
      <c r="CX312" s="419">
        <v>77.578974529999996</v>
      </c>
      <c r="CY312" s="419"/>
      <c r="CZ312" s="418">
        <v>44146</v>
      </c>
      <c r="DA312" s="419">
        <v>69.699477259999995</v>
      </c>
      <c r="DB312" s="419"/>
      <c r="DC312" s="418">
        <v>44148</v>
      </c>
      <c r="DD312" s="419">
        <v>58.39400371</v>
      </c>
      <c r="DE312" s="419"/>
      <c r="DF312" s="418">
        <v>44148</v>
      </c>
      <c r="DG312" s="419">
        <v>73.394650409999997</v>
      </c>
      <c r="DH312" s="419"/>
      <c r="DI312" s="418">
        <v>44143</v>
      </c>
      <c r="DJ312" s="419">
        <v>67.131989970000006</v>
      </c>
      <c r="DK312" s="419"/>
      <c r="DL312" s="418">
        <v>44146</v>
      </c>
      <c r="DM312" s="419">
        <v>76.921772730000001</v>
      </c>
      <c r="DN312" s="419"/>
      <c r="DO312" s="418">
        <v>44147</v>
      </c>
      <c r="DP312" s="419">
        <v>64.236929110000005</v>
      </c>
      <c r="DQ312" s="419"/>
      <c r="DR312" s="418">
        <v>44149</v>
      </c>
      <c r="DS312" s="419">
        <v>49.111622629999999</v>
      </c>
      <c r="DT312" s="419"/>
      <c r="DU312" s="418">
        <v>44151</v>
      </c>
      <c r="DV312" s="419">
        <v>63.2478032</v>
      </c>
      <c r="DW312" s="419"/>
      <c r="DX312" s="418">
        <v>44148</v>
      </c>
      <c r="DY312" s="419">
        <v>70.243705059999996</v>
      </c>
      <c r="DZ312" s="419"/>
      <c r="EA312" s="418">
        <v>44148</v>
      </c>
      <c r="EB312" s="419">
        <v>70.788297299999996</v>
      </c>
      <c r="EC312" s="419"/>
      <c r="ED312" s="418">
        <v>44147</v>
      </c>
      <c r="EE312" s="419">
        <v>71.009919049999993</v>
      </c>
      <c r="EF312" s="419"/>
      <c r="EG312" s="418">
        <v>44144</v>
      </c>
      <c r="EH312" s="419">
        <v>76.134325329999996</v>
      </c>
      <c r="EI312" s="419"/>
      <c r="EJ312" s="418">
        <v>44151</v>
      </c>
      <c r="EK312" s="419">
        <v>76.184176249999993</v>
      </c>
      <c r="EL312" s="419"/>
      <c r="EM312" s="418">
        <v>44146</v>
      </c>
      <c r="EN312" s="419">
        <v>68.926938989999996</v>
      </c>
      <c r="EO312" s="419"/>
      <c r="EP312" s="418">
        <v>44141</v>
      </c>
      <c r="EQ312" s="419">
        <v>64.100119109999994</v>
      </c>
      <c r="ER312" s="419"/>
      <c r="ES312" s="418">
        <v>44147</v>
      </c>
      <c r="ET312" s="419">
        <v>46.392817000000001</v>
      </c>
      <c r="EU312" s="9"/>
      <c r="EV312" s="9"/>
    </row>
    <row r="313" spans="2:152">
      <c r="B313" s="418">
        <v>44144</v>
      </c>
      <c r="C313" s="419">
        <v>58.747081819999998</v>
      </c>
      <c r="D313" s="419"/>
      <c r="E313" s="418">
        <v>44157</v>
      </c>
      <c r="F313" s="419">
        <v>64.126621490000005</v>
      </c>
      <c r="G313" s="419"/>
      <c r="H313" s="418">
        <v>44171</v>
      </c>
      <c r="I313" s="419">
        <v>70.50839861</v>
      </c>
      <c r="J313" s="419"/>
      <c r="K313" s="418">
        <v>44110</v>
      </c>
      <c r="L313" s="419">
        <v>67.462084259999997</v>
      </c>
      <c r="M313" s="419"/>
      <c r="N313" s="418">
        <v>44163</v>
      </c>
      <c r="O313" s="419">
        <v>77.062549219999994</v>
      </c>
      <c r="P313" s="419"/>
      <c r="Q313" s="418">
        <v>44145</v>
      </c>
      <c r="R313" s="419">
        <v>73.463684839999999</v>
      </c>
      <c r="S313" s="419"/>
      <c r="T313" s="418">
        <v>44172</v>
      </c>
      <c r="U313" s="419">
        <v>82.777616739999999</v>
      </c>
      <c r="V313" s="419"/>
      <c r="W313" s="418">
        <v>44115</v>
      </c>
      <c r="X313" s="419">
        <v>75.436067489999999</v>
      </c>
      <c r="Y313" s="419"/>
      <c r="Z313" s="418">
        <v>44110</v>
      </c>
      <c r="AA313" s="419">
        <v>65.203055890000002</v>
      </c>
      <c r="AB313" s="419"/>
      <c r="AC313" s="418">
        <v>44121</v>
      </c>
      <c r="AD313" s="419">
        <v>57.409504320000003</v>
      </c>
      <c r="AE313" s="419"/>
      <c r="AF313" s="418">
        <v>44114</v>
      </c>
      <c r="AG313" s="419">
        <v>73.59979285</v>
      </c>
      <c r="AH313" s="419"/>
      <c r="AI313" s="418">
        <v>44118</v>
      </c>
      <c r="AJ313" s="419">
        <v>49.612589530000001</v>
      </c>
      <c r="AK313" s="419"/>
      <c r="AL313" s="418">
        <v>44110</v>
      </c>
      <c r="AM313" s="419">
        <v>67.841793800000005</v>
      </c>
      <c r="AN313" s="419"/>
      <c r="AO313" s="418">
        <v>44115</v>
      </c>
      <c r="AP313" s="419">
        <v>60.990799600000003</v>
      </c>
      <c r="AQ313" s="419"/>
      <c r="AR313" s="418">
        <v>44119</v>
      </c>
      <c r="AS313" s="419">
        <v>52.263076920000003</v>
      </c>
      <c r="AT313" s="419"/>
      <c r="AU313" s="418">
        <v>44122</v>
      </c>
      <c r="AV313" s="419">
        <v>65.467246020000005</v>
      </c>
      <c r="AW313" s="419"/>
      <c r="AX313" s="418">
        <v>44119</v>
      </c>
      <c r="AY313" s="419">
        <v>58.695623869999999</v>
      </c>
      <c r="AZ313" s="419"/>
      <c r="BA313" s="418">
        <v>44119</v>
      </c>
      <c r="BB313" s="419">
        <v>58.26165975</v>
      </c>
      <c r="BC313" s="419"/>
      <c r="BD313" s="418">
        <v>44117</v>
      </c>
      <c r="BE313" s="419">
        <v>75.993929269999995</v>
      </c>
      <c r="BF313" s="419"/>
      <c r="BG313" s="418">
        <v>44116</v>
      </c>
      <c r="BH313" s="419">
        <v>73.141158149999995</v>
      </c>
      <c r="BI313" s="419"/>
      <c r="BJ313" s="418">
        <v>44111</v>
      </c>
      <c r="BK313" s="419">
        <v>63.804958550000002</v>
      </c>
      <c r="BL313" s="419"/>
      <c r="BM313" s="418">
        <v>44114</v>
      </c>
      <c r="BN313" s="419">
        <v>66.605840959999995</v>
      </c>
      <c r="BO313" s="419"/>
      <c r="BP313" s="418">
        <v>44120</v>
      </c>
      <c r="BQ313" s="419">
        <v>66.822112619999999</v>
      </c>
      <c r="BR313" s="419"/>
      <c r="BS313" s="418">
        <v>44115</v>
      </c>
      <c r="BT313" s="419">
        <v>56.283430289999998</v>
      </c>
      <c r="BU313" s="419"/>
      <c r="BV313" s="418">
        <v>44120</v>
      </c>
      <c r="BW313" s="419">
        <v>56.647446690000002</v>
      </c>
      <c r="BX313" s="419"/>
      <c r="BY313" s="418">
        <v>44147</v>
      </c>
      <c r="BZ313" s="419">
        <v>63.673102810000003</v>
      </c>
      <c r="CA313" s="419"/>
      <c r="CB313" s="418">
        <v>44151</v>
      </c>
      <c r="CC313" s="419">
        <v>68.039011909999999</v>
      </c>
      <c r="CD313" s="419"/>
      <c r="CE313" s="418">
        <v>44146</v>
      </c>
      <c r="CF313" s="419">
        <v>58.884786490000003</v>
      </c>
      <c r="CG313" s="419"/>
      <c r="CH313" s="418">
        <v>44149</v>
      </c>
      <c r="CI313" s="419">
        <v>65.364639170000004</v>
      </c>
      <c r="CJ313" s="419"/>
      <c r="CK313" s="418">
        <v>44145</v>
      </c>
      <c r="CL313" s="419">
        <v>73.085694090000004</v>
      </c>
      <c r="CM313" s="419"/>
      <c r="CN313" s="418">
        <v>44140</v>
      </c>
      <c r="CO313" s="419">
        <v>74.372710290000001</v>
      </c>
      <c r="CP313" s="419"/>
      <c r="CQ313" s="418">
        <v>44147</v>
      </c>
      <c r="CR313" s="419">
        <v>78.633517870000006</v>
      </c>
      <c r="CS313" s="419"/>
      <c r="CT313" s="418">
        <v>44147</v>
      </c>
      <c r="CU313" s="419">
        <v>75.510102020000005</v>
      </c>
      <c r="CV313" s="419"/>
      <c r="CW313" s="418">
        <v>44143</v>
      </c>
      <c r="CX313" s="419">
        <v>77.578974529999996</v>
      </c>
      <c r="CY313" s="419"/>
      <c r="CZ313" s="418">
        <v>44147</v>
      </c>
      <c r="DA313" s="419">
        <v>70.226418140000007</v>
      </c>
      <c r="DB313" s="419"/>
      <c r="DC313" s="418">
        <v>44149</v>
      </c>
      <c r="DD313" s="419">
        <v>58.975138610000002</v>
      </c>
      <c r="DE313" s="419"/>
      <c r="DF313" s="418">
        <v>44149</v>
      </c>
      <c r="DG313" s="419">
        <v>73.671777689999999</v>
      </c>
      <c r="DH313" s="419"/>
      <c r="DI313" s="418">
        <v>44144</v>
      </c>
      <c r="DJ313" s="419">
        <v>67.464383889999993</v>
      </c>
      <c r="DK313" s="419"/>
      <c r="DL313" s="418">
        <v>44147</v>
      </c>
      <c r="DM313" s="419">
        <v>77.254140190000001</v>
      </c>
      <c r="DN313" s="419"/>
      <c r="DO313" s="418">
        <v>44148</v>
      </c>
      <c r="DP313" s="419">
        <v>64.596190710000002</v>
      </c>
      <c r="DQ313" s="419"/>
      <c r="DR313" s="418">
        <v>44150</v>
      </c>
      <c r="DS313" s="419">
        <v>49.720179219999999</v>
      </c>
      <c r="DT313" s="419"/>
      <c r="DU313" s="418">
        <v>44152</v>
      </c>
      <c r="DV313" s="419">
        <v>63.862378489999998</v>
      </c>
      <c r="DW313" s="419"/>
      <c r="DX313" s="418">
        <v>44149</v>
      </c>
      <c r="DY313" s="419">
        <v>70.692951750000006</v>
      </c>
      <c r="DZ313" s="419"/>
      <c r="EA313" s="418">
        <v>44149</v>
      </c>
      <c r="EB313" s="419">
        <v>71.284870819999995</v>
      </c>
      <c r="EC313" s="419"/>
      <c r="ED313" s="418">
        <v>44148</v>
      </c>
      <c r="EE313" s="419">
        <v>71.203815500000005</v>
      </c>
      <c r="EF313" s="419"/>
      <c r="EG313" s="418">
        <v>44145</v>
      </c>
      <c r="EH313" s="419">
        <v>76.716014689999994</v>
      </c>
      <c r="EI313" s="419"/>
      <c r="EJ313" s="418">
        <v>44152</v>
      </c>
      <c r="EK313" s="419">
        <v>76.489419130000002</v>
      </c>
      <c r="EL313" s="419"/>
      <c r="EM313" s="418">
        <v>44147</v>
      </c>
      <c r="EN313" s="419">
        <v>69.326269379999999</v>
      </c>
      <c r="EO313" s="419"/>
      <c r="EP313" s="418">
        <v>44142</v>
      </c>
      <c r="EQ313" s="419">
        <v>64.485977739999996</v>
      </c>
      <c r="ER313" s="419"/>
      <c r="ES313" s="418">
        <v>44148</v>
      </c>
      <c r="ET313" s="419">
        <v>46.391444069999999</v>
      </c>
      <c r="EU313" s="9"/>
      <c r="EV313" s="9"/>
    </row>
    <row r="314" spans="2:152">
      <c r="B314" s="418">
        <v>44145</v>
      </c>
      <c r="C314" s="419">
        <v>59.28614674</v>
      </c>
      <c r="D314" s="419"/>
      <c r="E314" s="418">
        <v>44158</v>
      </c>
      <c r="F314" s="419">
        <v>64.179143960000005</v>
      </c>
      <c r="G314" s="419"/>
      <c r="H314" s="418">
        <v>44172</v>
      </c>
      <c r="I314" s="419">
        <v>70.608795790000002</v>
      </c>
      <c r="J314" s="419"/>
      <c r="K314" s="418">
        <v>44111</v>
      </c>
      <c r="L314" s="419">
        <v>67.431818179999993</v>
      </c>
      <c r="M314" s="419"/>
      <c r="N314" s="418">
        <v>44164</v>
      </c>
      <c r="O314" s="419">
        <v>77.311005179999995</v>
      </c>
      <c r="P314" s="419"/>
      <c r="Q314" s="418">
        <v>44146</v>
      </c>
      <c r="R314" s="419">
        <v>73.724864319999995</v>
      </c>
      <c r="S314" s="419"/>
      <c r="T314" s="418">
        <v>44173</v>
      </c>
      <c r="U314" s="419">
        <v>82.776509480000001</v>
      </c>
      <c r="V314" s="419"/>
      <c r="W314" s="418">
        <v>44116</v>
      </c>
      <c r="X314" s="419">
        <v>75.43517799</v>
      </c>
      <c r="Y314" s="419"/>
      <c r="Z314" s="418">
        <v>44111</v>
      </c>
      <c r="AA314" s="419">
        <v>65.020926750000001</v>
      </c>
      <c r="AB314" s="419"/>
      <c r="AC314" s="418">
        <v>44121</v>
      </c>
      <c r="AD314" s="419">
        <v>57.330315220000003</v>
      </c>
      <c r="AE314" s="419"/>
      <c r="AF314" s="418">
        <v>44115</v>
      </c>
      <c r="AG314" s="419">
        <v>73.369685840000002</v>
      </c>
      <c r="AH314" s="419"/>
      <c r="AI314" s="418">
        <v>44119</v>
      </c>
      <c r="AJ314" s="419">
        <v>49.651208590000003</v>
      </c>
      <c r="AK314" s="419"/>
      <c r="AL314" s="418">
        <v>44111</v>
      </c>
      <c r="AM314" s="419">
        <v>67.841793800000005</v>
      </c>
      <c r="AN314" s="419"/>
      <c r="AO314" s="418">
        <v>44116</v>
      </c>
      <c r="AP314" s="419">
        <v>61.144018119999998</v>
      </c>
      <c r="AQ314" s="419"/>
      <c r="AR314" s="418">
        <v>44120</v>
      </c>
      <c r="AS314" s="419">
        <v>52.41676923</v>
      </c>
      <c r="AT314" s="419"/>
      <c r="AU314" s="418">
        <v>44122</v>
      </c>
      <c r="AV314" s="419">
        <v>65.698185420000001</v>
      </c>
      <c r="AW314" s="419"/>
      <c r="AX314" s="418">
        <v>44120</v>
      </c>
      <c r="AY314" s="419">
        <v>58.887975660000002</v>
      </c>
      <c r="AZ314" s="419"/>
      <c r="BA314" s="418">
        <v>44120</v>
      </c>
      <c r="BB314" s="419">
        <v>58.145593359999999</v>
      </c>
      <c r="BC314" s="419"/>
      <c r="BD314" s="418">
        <v>44118</v>
      </c>
      <c r="BE314" s="419">
        <v>75.992864740000002</v>
      </c>
      <c r="BF314" s="419"/>
      <c r="BG314" s="418">
        <v>44117</v>
      </c>
      <c r="BH314" s="419">
        <v>73.256273340000007</v>
      </c>
      <c r="BI314" s="419"/>
      <c r="BJ314" s="418">
        <v>44112</v>
      </c>
      <c r="BK314" s="419">
        <v>63.996319059999998</v>
      </c>
      <c r="BL314" s="419"/>
      <c r="BM314" s="418">
        <v>44115</v>
      </c>
      <c r="BN314" s="419">
        <v>66.605840959999995</v>
      </c>
      <c r="BO314" s="419"/>
      <c r="BP314" s="418">
        <v>44121</v>
      </c>
      <c r="BQ314" s="419">
        <v>67.205533900000006</v>
      </c>
      <c r="BR314" s="419"/>
      <c r="BS314" s="418">
        <v>44116</v>
      </c>
      <c r="BT314" s="419">
        <v>56.515443089999998</v>
      </c>
      <c r="BU314" s="419"/>
      <c r="BV314" s="418">
        <v>44121</v>
      </c>
      <c r="BW314" s="419">
        <v>56.493487090000002</v>
      </c>
      <c r="BX314" s="419"/>
      <c r="BY314" s="418">
        <v>44148</v>
      </c>
      <c r="BZ314" s="419">
        <v>64.172437689999995</v>
      </c>
      <c r="CA314" s="419"/>
      <c r="CB314" s="418">
        <v>44152</v>
      </c>
      <c r="CC314" s="419">
        <v>68.453037399999999</v>
      </c>
      <c r="CD314" s="419"/>
      <c r="CE314" s="418">
        <v>44147</v>
      </c>
      <c r="CF314" s="419">
        <v>59.664180690000002</v>
      </c>
      <c r="CG314" s="419"/>
      <c r="CH314" s="418">
        <v>44150</v>
      </c>
      <c r="CI314" s="419">
        <v>65.530915530000001</v>
      </c>
      <c r="CJ314" s="419"/>
      <c r="CK314" s="418">
        <v>44146</v>
      </c>
      <c r="CL314" s="419">
        <v>73.138628890000007</v>
      </c>
      <c r="CM314" s="419"/>
      <c r="CN314" s="418">
        <v>44141</v>
      </c>
      <c r="CO314" s="419">
        <v>74.623005689999999</v>
      </c>
      <c r="CP314" s="419"/>
      <c r="CQ314" s="418">
        <v>44148</v>
      </c>
      <c r="CR314" s="419">
        <v>78.828157939999997</v>
      </c>
      <c r="CS314" s="419"/>
      <c r="CT314" s="418">
        <v>44148</v>
      </c>
      <c r="CU314" s="419">
        <v>75.869166590000006</v>
      </c>
      <c r="CV314" s="419"/>
      <c r="CW314" s="418">
        <v>44144</v>
      </c>
      <c r="CX314" s="419">
        <v>77.773397119999998</v>
      </c>
      <c r="CY314" s="419"/>
      <c r="CZ314" s="418">
        <v>44148</v>
      </c>
      <c r="DA314" s="419">
        <v>70.808753519999996</v>
      </c>
      <c r="DB314" s="419"/>
      <c r="DC314" s="418">
        <v>44150</v>
      </c>
      <c r="DD314" s="419">
        <v>59.500848169999998</v>
      </c>
      <c r="DE314" s="419"/>
      <c r="DF314" s="418">
        <v>44150</v>
      </c>
      <c r="DG314" s="419">
        <v>74.087468610000002</v>
      </c>
      <c r="DH314" s="419"/>
      <c r="DI314" s="418">
        <v>44145</v>
      </c>
      <c r="DJ314" s="419">
        <v>67.879876289999999</v>
      </c>
      <c r="DK314" s="419"/>
      <c r="DL314" s="418">
        <v>44148</v>
      </c>
      <c r="DM314" s="419">
        <v>77.724994100000004</v>
      </c>
      <c r="DN314" s="419"/>
      <c r="DO314" s="418">
        <v>44149</v>
      </c>
      <c r="DP314" s="419">
        <v>65.010851299999999</v>
      </c>
      <c r="DQ314" s="419"/>
      <c r="DR314" s="418">
        <v>44151</v>
      </c>
      <c r="DS314" s="419">
        <v>50.301036259999997</v>
      </c>
      <c r="DT314" s="419"/>
      <c r="DU314" s="418">
        <v>44153</v>
      </c>
      <c r="DV314" s="419">
        <v>64.170504260000001</v>
      </c>
      <c r="DW314" s="419"/>
      <c r="DX314" s="418">
        <v>44150</v>
      </c>
      <c r="DY314" s="419">
        <v>71.142198440000001</v>
      </c>
      <c r="DZ314" s="419"/>
      <c r="EA314" s="418">
        <v>44150</v>
      </c>
      <c r="EB314" s="419">
        <v>71.753902679999996</v>
      </c>
      <c r="EC314" s="419"/>
      <c r="ED314" s="418">
        <v>44149</v>
      </c>
      <c r="EE314" s="419">
        <v>71.480810430000005</v>
      </c>
      <c r="EF314" s="419"/>
      <c r="EG314" s="418">
        <v>44146</v>
      </c>
      <c r="EH314" s="419">
        <v>77.214605570000003</v>
      </c>
      <c r="EI314" s="419"/>
      <c r="EJ314" s="418">
        <v>44153</v>
      </c>
      <c r="EK314" s="419">
        <v>76.683916920000001</v>
      </c>
      <c r="EL314" s="419"/>
      <c r="EM314" s="418">
        <v>44148</v>
      </c>
      <c r="EN314" s="419">
        <v>69.650725320000006</v>
      </c>
      <c r="EO314" s="419"/>
      <c r="EP314" s="418">
        <v>44143</v>
      </c>
      <c r="EQ314" s="419">
        <v>64.844215969999993</v>
      </c>
      <c r="ER314" s="419"/>
      <c r="ES314" s="418">
        <v>44149</v>
      </c>
      <c r="ET314" s="419">
        <v>46.390071140000003</v>
      </c>
      <c r="EU314" s="9"/>
      <c r="EV314" s="9"/>
    </row>
    <row r="315" spans="2:152">
      <c r="B315" s="418">
        <v>44146</v>
      </c>
      <c r="C315" s="419">
        <v>59.930801700000004</v>
      </c>
      <c r="D315" s="419"/>
      <c r="E315" s="418">
        <v>44159</v>
      </c>
      <c r="F315" s="419">
        <v>64.14996481</v>
      </c>
      <c r="G315" s="419"/>
      <c r="H315" s="418">
        <v>44173</v>
      </c>
      <c r="I315" s="419">
        <v>70.640169900000004</v>
      </c>
      <c r="J315" s="419"/>
      <c r="K315" s="418">
        <v>44112</v>
      </c>
      <c r="L315" s="419">
        <v>67.346064299999995</v>
      </c>
      <c r="M315" s="419"/>
      <c r="N315" s="418">
        <v>44165</v>
      </c>
      <c r="O315" s="419">
        <v>77.311005179999995</v>
      </c>
      <c r="P315" s="419"/>
      <c r="Q315" s="418">
        <v>44147</v>
      </c>
      <c r="R315" s="419">
        <v>73.986043800000004</v>
      </c>
      <c r="S315" s="419"/>
      <c r="T315" s="418">
        <v>44174</v>
      </c>
      <c r="U315" s="419">
        <v>82.713883050000007</v>
      </c>
      <c r="V315" s="419"/>
      <c r="W315" s="418">
        <v>44117</v>
      </c>
      <c r="X315" s="419">
        <v>75.395706520000005</v>
      </c>
      <c r="Y315" s="419"/>
      <c r="Z315" s="418">
        <v>44112</v>
      </c>
      <c r="AA315" s="419">
        <v>64.911649269999998</v>
      </c>
      <c r="AB315" s="419"/>
      <c r="AC315" s="418">
        <v>44122</v>
      </c>
      <c r="AD315" s="419">
        <v>57.135539350000002</v>
      </c>
      <c r="AE315" s="419"/>
      <c r="AF315" s="418">
        <v>44116</v>
      </c>
      <c r="AG315" s="419">
        <v>73.255165599999998</v>
      </c>
      <c r="AH315" s="419"/>
      <c r="AI315" s="418">
        <v>44120</v>
      </c>
      <c r="AJ315" s="419">
        <v>49.651208590000003</v>
      </c>
      <c r="AK315" s="419"/>
      <c r="AL315" s="418">
        <v>44112</v>
      </c>
      <c r="AM315" s="419">
        <v>67.814778590000003</v>
      </c>
      <c r="AN315" s="419"/>
      <c r="AO315" s="418">
        <v>44117</v>
      </c>
      <c r="AP315" s="419">
        <v>61.143277040000001</v>
      </c>
      <c r="AQ315" s="419"/>
      <c r="AR315" s="418">
        <v>44121</v>
      </c>
      <c r="AS315" s="419">
        <v>52.647307689999998</v>
      </c>
      <c r="AT315" s="419"/>
      <c r="AU315" s="418">
        <v>44123</v>
      </c>
      <c r="AV315" s="419">
        <v>66.044594520000004</v>
      </c>
      <c r="AW315" s="419"/>
      <c r="AX315" s="418">
        <v>44121</v>
      </c>
      <c r="AY315" s="419">
        <v>59.080327459999999</v>
      </c>
      <c r="AZ315" s="419"/>
      <c r="BA315" s="418">
        <v>44120</v>
      </c>
      <c r="BB315" s="419">
        <v>58.068215770000002</v>
      </c>
      <c r="BC315" s="419"/>
      <c r="BD315" s="418">
        <v>44119</v>
      </c>
      <c r="BE315" s="419">
        <v>75.9918002</v>
      </c>
      <c r="BF315" s="419"/>
      <c r="BG315" s="418">
        <v>44118</v>
      </c>
      <c r="BH315" s="419">
        <v>73.294150250000001</v>
      </c>
      <c r="BI315" s="419"/>
      <c r="BJ315" s="418">
        <v>44113</v>
      </c>
      <c r="BK315" s="419">
        <v>64.303027729999997</v>
      </c>
      <c r="BL315" s="419"/>
      <c r="BM315" s="418">
        <v>44116</v>
      </c>
      <c r="BN315" s="419">
        <v>66.605840959999995</v>
      </c>
      <c r="BO315" s="419"/>
      <c r="BP315" s="418">
        <v>44122</v>
      </c>
      <c r="BQ315" s="419">
        <v>67.550465279999997</v>
      </c>
      <c r="BR315" s="419"/>
      <c r="BS315" s="418">
        <v>44117</v>
      </c>
      <c r="BT315" s="419">
        <v>56.555647890000003</v>
      </c>
      <c r="BU315" s="419"/>
      <c r="BV315" s="418">
        <v>44122</v>
      </c>
      <c r="BW315" s="419">
        <v>56.416507289999998</v>
      </c>
      <c r="BX315" s="419"/>
      <c r="BY315" s="418">
        <v>44149</v>
      </c>
      <c r="BZ315" s="419">
        <v>64.53306843</v>
      </c>
      <c r="CA315" s="419"/>
      <c r="CB315" s="418">
        <v>44153</v>
      </c>
      <c r="CC315" s="419">
        <v>68.784424329999993</v>
      </c>
      <c r="CD315" s="419"/>
      <c r="CE315" s="418">
        <v>44148</v>
      </c>
      <c r="CF315" s="419">
        <v>60.471380549999999</v>
      </c>
      <c r="CG315" s="419"/>
      <c r="CH315" s="418">
        <v>44151</v>
      </c>
      <c r="CI315" s="419">
        <v>65.614053720000001</v>
      </c>
      <c r="CJ315" s="419"/>
      <c r="CK315" s="418">
        <v>44147</v>
      </c>
      <c r="CL315" s="419">
        <v>73.191563680000002</v>
      </c>
      <c r="CM315" s="419"/>
      <c r="CN315" s="418">
        <v>44142</v>
      </c>
      <c r="CO315" s="419">
        <v>74.762360670000007</v>
      </c>
      <c r="CP315" s="419"/>
      <c r="CQ315" s="418">
        <v>44149</v>
      </c>
      <c r="CR315" s="419">
        <v>79.078409449999995</v>
      </c>
      <c r="CS315" s="419"/>
      <c r="CT315" s="418">
        <v>44149</v>
      </c>
      <c r="CU315" s="419">
        <v>76.200610819999994</v>
      </c>
      <c r="CV315" s="419"/>
      <c r="CW315" s="418">
        <v>44145</v>
      </c>
      <c r="CX315" s="419">
        <v>78.051143679999996</v>
      </c>
      <c r="CY315" s="419"/>
      <c r="CZ315" s="418">
        <v>44149</v>
      </c>
      <c r="DA315" s="419">
        <v>71.474180649999994</v>
      </c>
      <c r="DB315" s="419"/>
      <c r="DC315" s="418">
        <v>44151</v>
      </c>
      <c r="DD315" s="419">
        <v>60.054270389999999</v>
      </c>
      <c r="DE315" s="419"/>
      <c r="DF315" s="418">
        <v>44151</v>
      </c>
      <c r="DG315" s="419">
        <v>74.503159519999997</v>
      </c>
      <c r="DH315" s="419"/>
      <c r="DI315" s="418">
        <v>44146</v>
      </c>
      <c r="DJ315" s="419">
        <v>68.378467169999993</v>
      </c>
      <c r="DK315" s="419"/>
      <c r="DL315" s="418">
        <v>44149</v>
      </c>
      <c r="DM315" s="419">
        <v>78.112756149999996</v>
      </c>
      <c r="DN315" s="419"/>
      <c r="DO315" s="418">
        <v>44150</v>
      </c>
      <c r="DP315" s="419">
        <v>65.397812389999999</v>
      </c>
      <c r="DQ315" s="419"/>
      <c r="DR315" s="418">
        <v>44152</v>
      </c>
      <c r="DS315" s="419">
        <v>50.881893310000002</v>
      </c>
      <c r="DT315" s="419"/>
      <c r="DU315" s="418">
        <v>44154</v>
      </c>
      <c r="DV315" s="419">
        <v>64.478630019999997</v>
      </c>
      <c r="DW315" s="419"/>
      <c r="DX315" s="418">
        <v>44151</v>
      </c>
      <c r="DY315" s="419">
        <v>71.591445129999997</v>
      </c>
      <c r="DZ315" s="419"/>
      <c r="EA315" s="418">
        <v>44151</v>
      </c>
      <c r="EB315" s="419">
        <v>72.140309549999998</v>
      </c>
      <c r="EC315" s="419"/>
      <c r="ED315" s="418">
        <v>44150</v>
      </c>
      <c r="EE315" s="419">
        <v>71.896302840000004</v>
      </c>
      <c r="EF315" s="419"/>
      <c r="EG315" s="418">
        <v>44147</v>
      </c>
      <c r="EH315" s="419">
        <v>77.602398480000005</v>
      </c>
      <c r="EI315" s="419"/>
      <c r="EJ315" s="418">
        <v>44154</v>
      </c>
      <c r="EK315" s="419">
        <v>76.933787260000003</v>
      </c>
      <c r="EL315" s="419"/>
      <c r="EM315" s="418">
        <v>44149</v>
      </c>
      <c r="EN315" s="419">
        <v>69.925264960000007</v>
      </c>
      <c r="EO315" s="419"/>
      <c r="EP315" s="418">
        <v>44144</v>
      </c>
      <c r="EQ315" s="419">
        <v>65.478492810000006</v>
      </c>
      <c r="ER315" s="419"/>
      <c r="ES315" s="418">
        <v>44151</v>
      </c>
      <c r="ET315" s="419">
        <v>46.55402668</v>
      </c>
      <c r="EU315" s="9"/>
      <c r="EV315" s="9"/>
    </row>
    <row r="316" spans="2:152">
      <c r="B316" s="418">
        <v>44147</v>
      </c>
      <c r="C316" s="419">
        <v>60.631030369999998</v>
      </c>
      <c r="D316" s="419"/>
      <c r="E316" s="418">
        <v>44160</v>
      </c>
      <c r="F316" s="419">
        <v>64.11494983</v>
      </c>
      <c r="G316" s="419"/>
      <c r="H316" s="418">
        <v>44174</v>
      </c>
      <c r="I316" s="419">
        <v>70.640169900000004</v>
      </c>
      <c r="J316" s="419"/>
      <c r="K316" s="418">
        <v>44113</v>
      </c>
      <c r="L316" s="419">
        <v>67.245177380000001</v>
      </c>
      <c r="M316" s="419"/>
      <c r="N316" s="418">
        <v>44166</v>
      </c>
      <c r="O316" s="419">
        <v>77.642279790000003</v>
      </c>
      <c r="P316" s="419"/>
      <c r="Q316" s="418">
        <v>44148</v>
      </c>
      <c r="R316" s="419">
        <v>74.290753199999997</v>
      </c>
      <c r="S316" s="419"/>
      <c r="T316" s="418">
        <v>44175</v>
      </c>
      <c r="U316" s="419">
        <v>82.77429497</v>
      </c>
      <c r="V316" s="419"/>
      <c r="W316" s="418">
        <v>44118</v>
      </c>
      <c r="X316" s="419">
        <v>75.124743210000005</v>
      </c>
      <c r="Y316" s="419"/>
      <c r="Z316" s="418">
        <v>44113</v>
      </c>
      <c r="AA316" s="419">
        <v>64.693094299999998</v>
      </c>
      <c r="AB316" s="419"/>
      <c r="AC316" s="418">
        <v>44123</v>
      </c>
      <c r="AD316" s="419">
        <v>56.902234550000003</v>
      </c>
      <c r="AE316" s="419"/>
      <c r="AF316" s="418">
        <v>44117</v>
      </c>
      <c r="AG316" s="419">
        <v>73.063587519999999</v>
      </c>
      <c r="AH316" s="419"/>
      <c r="AI316" s="418">
        <v>44121</v>
      </c>
      <c r="AJ316" s="419">
        <v>49.767065770000002</v>
      </c>
      <c r="AK316" s="419"/>
      <c r="AL316" s="418">
        <v>44113</v>
      </c>
      <c r="AM316" s="419">
        <v>67.787763380000001</v>
      </c>
      <c r="AN316" s="419"/>
      <c r="AO316" s="418">
        <v>44118</v>
      </c>
      <c r="AP316" s="419">
        <v>61.258005650000001</v>
      </c>
      <c r="AQ316" s="419"/>
      <c r="AR316" s="418">
        <v>44122</v>
      </c>
      <c r="AS316" s="419">
        <v>52.839423080000003</v>
      </c>
      <c r="AT316" s="419"/>
      <c r="AU316" s="418">
        <v>44124</v>
      </c>
      <c r="AV316" s="419">
        <v>66.352513709999997</v>
      </c>
      <c r="AW316" s="419"/>
      <c r="AX316" s="418">
        <v>44122</v>
      </c>
      <c r="AY316" s="419">
        <v>59.388536199999997</v>
      </c>
      <c r="AZ316" s="419"/>
      <c r="BA316" s="418">
        <v>44121</v>
      </c>
      <c r="BB316" s="419">
        <v>57.874771780000003</v>
      </c>
      <c r="BC316" s="419"/>
      <c r="BD316" s="418">
        <v>44120</v>
      </c>
      <c r="BE316" s="419">
        <v>76.067581820000001</v>
      </c>
      <c r="BF316" s="419"/>
      <c r="BG316" s="418">
        <v>44119</v>
      </c>
      <c r="BH316" s="419">
        <v>73.409265430000005</v>
      </c>
      <c r="BI316" s="419"/>
      <c r="BJ316" s="418">
        <v>44114</v>
      </c>
      <c r="BK316" s="419">
        <v>64.609736409999996</v>
      </c>
      <c r="BL316" s="419"/>
      <c r="BM316" s="418">
        <v>44117</v>
      </c>
      <c r="BN316" s="419">
        <v>66.759903609999995</v>
      </c>
      <c r="BO316" s="419"/>
      <c r="BP316" s="418">
        <v>44123</v>
      </c>
      <c r="BQ316" s="419">
        <v>67.895396660000003</v>
      </c>
      <c r="BR316" s="419"/>
      <c r="BS316" s="418">
        <v>44118</v>
      </c>
      <c r="BT316" s="419">
        <v>56.557491089999999</v>
      </c>
      <c r="BU316" s="419"/>
      <c r="BV316" s="418">
        <v>44122</v>
      </c>
      <c r="BW316" s="419">
        <v>56.339527490000002</v>
      </c>
      <c r="BX316" s="419"/>
      <c r="BY316" s="418">
        <v>44150</v>
      </c>
      <c r="BZ316" s="419">
        <v>65.004662479999993</v>
      </c>
      <c r="CA316" s="419"/>
      <c r="CB316" s="418">
        <v>44154</v>
      </c>
      <c r="CC316" s="419">
        <v>69.974434009999996</v>
      </c>
      <c r="CD316" s="419"/>
      <c r="CE316" s="418">
        <v>44149</v>
      </c>
      <c r="CF316" s="419">
        <v>61.16735774</v>
      </c>
      <c r="CG316" s="419"/>
      <c r="CH316" s="418">
        <v>44152</v>
      </c>
      <c r="CI316" s="419">
        <v>65.808042810000003</v>
      </c>
      <c r="CJ316" s="419"/>
      <c r="CK316" s="418">
        <v>44148</v>
      </c>
      <c r="CL316" s="419">
        <v>73.272211209999995</v>
      </c>
      <c r="CM316" s="419"/>
      <c r="CN316" s="418">
        <v>44143</v>
      </c>
      <c r="CO316" s="419">
        <v>74.846245440000004</v>
      </c>
      <c r="CP316" s="419"/>
      <c r="CQ316" s="418">
        <v>44150</v>
      </c>
      <c r="CR316" s="419">
        <v>79.21743807</v>
      </c>
      <c r="CS316" s="419"/>
      <c r="CT316" s="418">
        <v>44150</v>
      </c>
      <c r="CU316" s="419">
        <v>76.614916100000002</v>
      </c>
      <c r="CV316" s="419"/>
      <c r="CW316" s="418">
        <v>44146</v>
      </c>
      <c r="CX316" s="419">
        <v>78.301115580000001</v>
      </c>
      <c r="CY316" s="419"/>
      <c r="CZ316" s="418">
        <v>44150</v>
      </c>
      <c r="DA316" s="419">
        <v>72.028818779999995</v>
      </c>
      <c r="DB316" s="419"/>
      <c r="DC316" s="418">
        <v>44152</v>
      </c>
      <c r="DD316" s="419">
        <v>60.690830640000001</v>
      </c>
      <c r="DE316" s="419"/>
      <c r="DF316" s="418">
        <v>44152</v>
      </c>
      <c r="DG316" s="419">
        <v>74.807999530000004</v>
      </c>
      <c r="DH316" s="419"/>
      <c r="DI316" s="418">
        <v>44147</v>
      </c>
      <c r="DJ316" s="419">
        <v>68.904757549999999</v>
      </c>
      <c r="DK316" s="419"/>
      <c r="DL316" s="418">
        <v>44150</v>
      </c>
      <c r="DM316" s="419">
        <v>78.694399219999994</v>
      </c>
      <c r="DN316" s="419"/>
      <c r="DO316" s="418">
        <v>44151</v>
      </c>
      <c r="DP316" s="419">
        <v>65.978669929999995</v>
      </c>
      <c r="DQ316" s="419"/>
      <c r="DR316" s="418">
        <v>44153</v>
      </c>
      <c r="DS316" s="419">
        <v>51.46275035</v>
      </c>
      <c r="DT316" s="419"/>
      <c r="DU316" s="418">
        <v>44155</v>
      </c>
      <c r="DV316" s="419">
        <v>65.009628169999999</v>
      </c>
      <c r="DW316" s="419"/>
      <c r="DX316" s="418">
        <v>44152</v>
      </c>
      <c r="DY316" s="419">
        <v>71.99077552</v>
      </c>
      <c r="DZ316" s="419"/>
      <c r="EA316" s="418">
        <v>44152</v>
      </c>
      <c r="EB316" s="419">
        <v>72.581799750000002</v>
      </c>
      <c r="EC316" s="419"/>
      <c r="ED316" s="418">
        <v>44151</v>
      </c>
      <c r="EE316" s="419">
        <v>72.200997259999994</v>
      </c>
      <c r="EF316" s="419"/>
      <c r="EG316" s="418">
        <v>44148</v>
      </c>
      <c r="EH316" s="419">
        <v>78.073289869999996</v>
      </c>
      <c r="EI316" s="419"/>
      <c r="EJ316" s="418">
        <v>44155</v>
      </c>
      <c r="EK316" s="419">
        <v>77.155971320000006</v>
      </c>
      <c r="EL316" s="419"/>
      <c r="EM316" s="418">
        <v>44150</v>
      </c>
      <c r="EN316" s="419">
        <v>70.099972010000002</v>
      </c>
      <c r="EO316" s="419"/>
      <c r="EP316" s="418">
        <v>44146</v>
      </c>
      <c r="EQ316" s="419">
        <v>65.793628389999995</v>
      </c>
      <c r="ER316" s="419"/>
      <c r="ES316" s="418">
        <v>44152</v>
      </c>
      <c r="ET316" s="419">
        <v>46.855755950000002</v>
      </c>
      <c r="EU316" s="9"/>
      <c r="EV316" s="9"/>
    </row>
    <row r="317" spans="2:152">
      <c r="B317" s="418">
        <v>44148</v>
      </c>
      <c r="C317" s="419">
        <v>61.287355810000001</v>
      </c>
      <c r="D317" s="419"/>
      <c r="E317" s="418">
        <v>44161</v>
      </c>
      <c r="F317" s="419">
        <v>64.11494983</v>
      </c>
      <c r="G317" s="419"/>
      <c r="H317" s="418">
        <v>44175</v>
      </c>
      <c r="I317" s="419">
        <v>70.640169900000004</v>
      </c>
      <c r="J317" s="419"/>
      <c r="K317" s="418">
        <v>44114</v>
      </c>
      <c r="L317" s="419">
        <v>67.159423500000003</v>
      </c>
      <c r="M317" s="419"/>
      <c r="N317" s="418">
        <v>44167</v>
      </c>
      <c r="O317" s="419">
        <v>77.642279790000003</v>
      </c>
      <c r="P317" s="419"/>
      <c r="Q317" s="418">
        <v>44149</v>
      </c>
      <c r="R317" s="419">
        <v>74.464872850000006</v>
      </c>
      <c r="S317" s="419"/>
      <c r="T317" s="418">
        <v>44177</v>
      </c>
      <c r="U317" s="419">
        <v>82.773187710000002</v>
      </c>
      <c r="V317" s="419"/>
      <c r="W317" s="418">
        <v>44118</v>
      </c>
      <c r="X317" s="419">
        <v>74.892361870000002</v>
      </c>
      <c r="Y317" s="419"/>
      <c r="Z317" s="418">
        <v>44114</v>
      </c>
      <c r="AA317" s="419">
        <v>64.620242649999994</v>
      </c>
      <c r="AB317" s="419"/>
      <c r="AC317" s="418">
        <v>44124</v>
      </c>
      <c r="AD317" s="419">
        <v>56.745987599999999</v>
      </c>
      <c r="AE317" s="419"/>
      <c r="AF317" s="418">
        <v>44118</v>
      </c>
      <c r="AG317" s="419">
        <v>72.949067290000002</v>
      </c>
      <c r="AH317" s="419"/>
      <c r="AI317" s="418">
        <v>44122</v>
      </c>
      <c r="AJ317" s="419">
        <v>49.844303889999999</v>
      </c>
      <c r="AK317" s="419"/>
      <c r="AL317" s="418">
        <v>44114</v>
      </c>
      <c r="AM317" s="419">
        <v>67.841793800000005</v>
      </c>
      <c r="AN317" s="419"/>
      <c r="AO317" s="418">
        <v>44119</v>
      </c>
      <c r="AP317" s="419">
        <v>61.449714069999999</v>
      </c>
      <c r="AQ317" s="419"/>
      <c r="AR317" s="418">
        <v>44123</v>
      </c>
      <c r="AS317" s="419">
        <v>53.146807690000003</v>
      </c>
      <c r="AT317" s="419"/>
      <c r="AU317" s="418">
        <v>44125</v>
      </c>
      <c r="AV317" s="419">
        <v>66.660432909999997</v>
      </c>
      <c r="AW317" s="419"/>
      <c r="AX317" s="418">
        <v>44122</v>
      </c>
      <c r="AY317" s="419">
        <v>59.735363919999998</v>
      </c>
      <c r="AZ317" s="419"/>
      <c r="BA317" s="418">
        <v>44122</v>
      </c>
      <c r="BB317" s="419">
        <v>57.797394189999999</v>
      </c>
      <c r="BC317" s="419"/>
      <c r="BD317" s="418">
        <v>44121</v>
      </c>
      <c r="BE317" s="419">
        <v>76.181786509999995</v>
      </c>
      <c r="BF317" s="419"/>
      <c r="BG317" s="418">
        <v>44120</v>
      </c>
      <c r="BH317" s="419">
        <v>73.485761479999994</v>
      </c>
      <c r="BI317" s="419"/>
      <c r="BJ317" s="418">
        <v>44115</v>
      </c>
      <c r="BK317" s="419">
        <v>65.070242640000004</v>
      </c>
      <c r="BL317" s="419"/>
      <c r="BM317" s="418">
        <v>44118</v>
      </c>
      <c r="BN317" s="419">
        <v>66.875450599999994</v>
      </c>
      <c r="BO317" s="419"/>
      <c r="BP317" s="418">
        <v>44124</v>
      </c>
      <c r="BQ317" s="419">
        <v>68.163348249999999</v>
      </c>
      <c r="BR317" s="419"/>
      <c r="BS317" s="418">
        <v>44119</v>
      </c>
      <c r="BT317" s="419">
        <v>56.674419090000001</v>
      </c>
      <c r="BU317" s="419"/>
      <c r="BV317" s="418">
        <v>44123</v>
      </c>
      <c r="BW317" s="419">
        <v>56.185567890000002</v>
      </c>
      <c r="BX317" s="419"/>
      <c r="BY317" s="418">
        <v>44151</v>
      </c>
      <c r="BZ317" s="419">
        <v>65.531738180000005</v>
      </c>
      <c r="CA317" s="419"/>
      <c r="CB317" s="418">
        <v>44155</v>
      </c>
      <c r="CC317" s="419">
        <v>69.428001359999996</v>
      </c>
      <c r="CD317" s="419"/>
      <c r="CE317" s="418">
        <v>44150</v>
      </c>
      <c r="CF317" s="419">
        <v>61.946751939999999</v>
      </c>
      <c r="CG317" s="419"/>
      <c r="CH317" s="418">
        <v>44153</v>
      </c>
      <c r="CI317" s="419">
        <v>66.002031900000006</v>
      </c>
      <c r="CJ317" s="419"/>
      <c r="CK317" s="418">
        <v>44149</v>
      </c>
      <c r="CL317" s="419">
        <v>73.408284190000003</v>
      </c>
      <c r="CM317" s="419"/>
      <c r="CN317" s="418">
        <v>44144</v>
      </c>
      <c r="CO317" s="419">
        <v>75.179746159999993</v>
      </c>
      <c r="CP317" s="419"/>
      <c r="CQ317" s="418">
        <v>44151</v>
      </c>
      <c r="CR317" s="419">
        <v>79.356466679999997</v>
      </c>
      <c r="CS317" s="419"/>
      <c r="CT317" s="418">
        <v>44151</v>
      </c>
      <c r="CU317" s="419">
        <v>76.946360319999997</v>
      </c>
      <c r="CV317" s="419"/>
      <c r="CW317" s="418">
        <v>44147</v>
      </c>
      <c r="CX317" s="419">
        <v>78.578862139999998</v>
      </c>
      <c r="CY317" s="419"/>
      <c r="CZ317" s="418">
        <v>44151</v>
      </c>
      <c r="DA317" s="419">
        <v>72.583456909999995</v>
      </c>
      <c r="DB317" s="419"/>
      <c r="DC317" s="418">
        <v>44153</v>
      </c>
      <c r="DD317" s="419">
        <v>61.327390889999997</v>
      </c>
      <c r="DE317" s="419"/>
      <c r="DF317" s="418">
        <v>44153</v>
      </c>
      <c r="DG317" s="419">
        <v>75.195977720000002</v>
      </c>
      <c r="DH317" s="419"/>
      <c r="DI317" s="418">
        <v>44148</v>
      </c>
      <c r="DJ317" s="419">
        <v>69.514146400000001</v>
      </c>
      <c r="DK317" s="419"/>
      <c r="DL317" s="418">
        <v>44151</v>
      </c>
      <c r="DM317" s="419">
        <v>79.303739570000005</v>
      </c>
      <c r="DN317" s="419"/>
      <c r="DO317" s="418">
        <v>44152</v>
      </c>
      <c r="DP317" s="419">
        <v>66.476428999999996</v>
      </c>
      <c r="DQ317" s="419"/>
      <c r="DR317" s="418">
        <v>44154</v>
      </c>
      <c r="DS317" s="419">
        <v>52.071306939999999</v>
      </c>
      <c r="DT317" s="419"/>
      <c r="DU317" s="418">
        <v>44156</v>
      </c>
      <c r="DV317" s="419">
        <v>65.512767269999998</v>
      </c>
      <c r="DW317" s="419"/>
      <c r="DX317" s="418">
        <v>44153</v>
      </c>
      <c r="DY317" s="419">
        <v>72.440022209999995</v>
      </c>
      <c r="DZ317" s="419"/>
      <c r="EA317" s="418">
        <v>44153</v>
      </c>
      <c r="EB317" s="419">
        <v>73.023289950000006</v>
      </c>
      <c r="EC317" s="419"/>
      <c r="ED317" s="418">
        <v>44152</v>
      </c>
      <c r="EE317" s="419">
        <v>72.588790169999996</v>
      </c>
      <c r="EF317" s="419"/>
      <c r="EG317" s="418">
        <v>44149</v>
      </c>
      <c r="EH317" s="419">
        <v>78.544181249999994</v>
      </c>
      <c r="EI317" s="419"/>
      <c r="EJ317" s="418">
        <v>44156</v>
      </c>
      <c r="EK317" s="419">
        <v>77.378155390000003</v>
      </c>
      <c r="EL317" s="419"/>
      <c r="EM317" s="418">
        <v>44151</v>
      </c>
      <c r="EN317" s="419">
        <v>70.324595349999996</v>
      </c>
      <c r="EO317" s="419"/>
      <c r="EP317" s="418">
        <v>44147</v>
      </c>
      <c r="EQ317" s="419">
        <v>66.236110429999997</v>
      </c>
      <c r="ER317" s="419"/>
      <c r="ES317" s="418">
        <v>44153</v>
      </c>
      <c r="ET317" s="419">
        <v>47.295258939999997</v>
      </c>
      <c r="EU317" s="9"/>
      <c r="EV317" s="9"/>
    </row>
    <row r="318" spans="2:152">
      <c r="B318" s="418">
        <v>44149</v>
      </c>
      <c r="C318" s="419">
        <v>62.003700850000001</v>
      </c>
      <c r="D318" s="419"/>
      <c r="E318" s="418">
        <v>44162</v>
      </c>
      <c r="F318" s="419">
        <v>63.980725730000003</v>
      </c>
      <c r="G318" s="419"/>
      <c r="H318" s="418">
        <v>44177</v>
      </c>
      <c r="I318" s="419">
        <v>70.48329932</v>
      </c>
      <c r="J318" s="419"/>
      <c r="K318" s="418">
        <v>44115</v>
      </c>
      <c r="L318" s="419">
        <v>67.114024389999997</v>
      </c>
      <c r="M318" s="419"/>
      <c r="N318" s="418">
        <v>44168</v>
      </c>
      <c r="O318" s="419">
        <v>77.807917099999997</v>
      </c>
      <c r="P318" s="419"/>
      <c r="Q318" s="418">
        <v>44150</v>
      </c>
      <c r="R318" s="419">
        <v>74.682522419999998</v>
      </c>
      <c r="S318" s="419"/>
      <c r="T318" s="418">
        <v>44178</v>
      </c>
      <c r="U318" s="419">
        <v>82.772080450000004</v>
      </c>
      <c r="V318" s="419"/>
      <c r="W318" s="418">
        <v>44119</v>
      </c>
      <c r="X318" s="419">
        <v>74.659980540000006</v>
      </c>
      <c r="Y318" s="419"/>
      <c r="Z318" s="418">
        <v>44114</v>
      </c>
      <c r="AA318" s="419">
        <v>64.510965170000006</v>
      </c>
      <c r="AB318" s="419"/>
      <c r="AC318" s="418">
        <v>44125</v>
      </c>
      <c r="AD318" s="419">
        <v>56.5126828</v>
      </c>
      <c r="AE318" s="419"/>
      <c r="AF318" s="418">
        <v>44118</v>
      </c>
      <c r="AG318" s="419">
        <v>72.757489199999995</v>
      </c>
      <c r="AH318" s="419"/>
      <c r="AI318" s="418">
        <v>44123</v>
      </c>
      <c r="AJ318" s="419">
        <v>49.960161069999998</v>
      </c>
      <c r="AK318" s="419"/>
      <c r="AL318" s="418">
        <v>44115</v>
      </c>
      <c r="AM318" s="419">
        <v>67.841793800000005</v>
      </c>
      <c r="AN318" s="419"/>
      <c r="AO318" s="418">
        <v>44120</v>
      </c>
      <c r="AP318" s="419">
        <v>61.525952789999998</v>
      </c>
      <c r="AQ318" s="419"/>
      <c r="AR318" s="418">
        <v>44124</v>
      </c>
      <c r="AS318" s="419">
        <v>53.492615379999997</v>
      </c>
      <c r="AT318" s="419"/>
      <c r="AU318" s="418">
        <v>44126</v>
      </c>
      <c r="AV318" s="419">
        <v>66.891372309999994</v>
      </c>
      <c r="AW318" s="419"/>
      <c r="AX318" s="418">
        <v>44123</v>
      </c>
      <c r="AY318" s="419">
        <v>60.043572660000002</v>
      </c>
      <c r="AZ318" s="419"/>
      <c r="BA318" s="418">
        <v>44123</v>
      </c>
      <c r="BB318" s="419">
        <v>57.681327799999998</v>
      </c>
      <c r="BC318" s="419"/>
      <c r="BD318" s="418">
        <v>44122</v>
      </c>
      <c r="BE318" s="419">
        <v>76.295991209999997</v>
      </c>
      <c r="BF318" s="419"/>
      <c r="BG318" s="418">
        <v>44121</v>
      </c>
      <c r="BH318" s="419">
        <v>73.67811494</v>
      </c>
      <c r="BI318" s="419"/>
      <c r="BJ318" s="418">
        <v>44116</v>
      </c>
      <c r="BK318" s="419">
        <v>65.300052530000002</v>
      </c>
      <c r="BL318" s="419"/>
      <c r="BM318" s="418">
        <v>44119</v>
      </c>
      <c r="BN318" s="419">
        <v>67.029513249999994</v>
      </c>
      <c r="BO318" s="419"/>
      <c r="BP318" s="418">
        <v>44125</v>
      </c>
      <c r="BQ318" s="419">
        <v>68.354320029999997</v>
      </c>
      <c r="BR318" s="419"/>
      <c r="BS318" s="418">
        <v>44120</v>
      </c>
      <c r="BT318" s="419">
        <v>56.868070289999999</v>
      </c>
      <c r="BU318" s="419"/>
      <c r="BV318" s="418">
        <v>44124</v>
      </c>
      <c r="BW318" s="419">
        <v>56.185567890000002</v>
      </c>
      <c r="BX318" s="419"/>
      <c r="BY318" s="418">
        <v>44152</v>
      </c>
      <c r="BZ318" s="419">
        <v>66.142036360000006</v>
      </c>
      <c r="CA318" s="419"/>
      <c r="CB318" s="418">
        <v>44156</v>
      </c>
      <c r="CC318" s="419">
        <v>69.915816430000007</v>
      </c>
      <c r="CD318" s="419"/>
      <c r="CE318" s="418">
        <v>44151</v>
      </c>
      <c r="CF318" s="419">
        <v>62.781757460000001</v>
      </c>
      <c r="CG318" s="419"/>
      <c r="CH318" s="418">
        <v>44154</v>
      </c>
      <c r="CI318" s="419">
        <v>66.306871909999998</v>
      </c>
      <c r="CJ318" s="419"/>
      <c r="CK318" s="418">
        <v>44150</v>
      </c>
      <c r="CL318" s="419">
        <v>73.488931710000003</v>
      </c>
      <c r="CM318" s="419"/>
      <c r="CN318" s="418">
        <v>44145</v>
      </c>
      <c r="CO318" s="419">
        <v>75.651922420000005</v>
      </c>
      <c r="CP318" s="419"/>
      <c r="CQ318" s="418">
        <v>44152</v>
      </c>
      <c r="CR318" s="419">
        <v>79.439883859999995</v>
      </c>
      <c r="CS318" s="419"/>
      <c r="CT318" s="418">
        <v>44152</v>
      </c>
      <c r="CU318" s="419">
        <v>77.250184189999999</v>
      </c>
      <c r="CV318" s="419"/>
      <c r="CW318" s="418">
        <v>44148</v>
      </c>
      <c r="CX318" s="419">
        <v>78.884383349999993</v>
      </c>
      <c r="CY318" s="419"/>
      <c r="CZ318" s="418">
        <v>44152</v>
      </c>
      <c r="DA318" s="419">
        <v>73.304278550000006</v>
      </c>
      <c r="DB318" s="419"/>
      <c r="DC318" s="418">
        <v>44154</v>
      </c>
      <c r="DD318" s="419">
        <v>61.853100439999999</v>
      </c>
      <c r="DE318" s="419"/>
      <c r="DF318" s="418">
        <v>44154</v>
      </c>
      <c r="DG318" s="419">
        <v>75.473105000000004</v>
      </c>
      <c r="DH318" s="419"/>
      <c r="DI318" s="418">
        <v>44149</v>
      </c>
      <c r="DJ318" s="419">
        <v>70.123535259999997</v>
      </c>
      <c r="DK318" s="419"/>
      <c r="DL318" s="418">
        <v>44152</v>
      </c>
      <c r="DM318" s="419">
        <v>79.913079929999995</v>
      </c>
      <c r="DN318" s="419"/>
      <c r="DO318" s="418">
        <v>44153</v>
      </c>
      <c r="DP318" s="419">
        <v>66.918789079999996</v>
      </c>
      <c r="DQ318" s="419"/>
      <c r="DR318" s="418">
        <v>44155</v>
      </c>
      <c r="DS318" s="419">
        <v>52.596764899999997</v>
      </c>
      <c r="DT318" s="419"/>
      <c r="DU318" s="418">
        <v>44157</v>
      </c>
      <c r="DV318" s="419">
        <v>65.960188279999997</v>
      </c>
      <c r="DW318" s="419"/>
      <c r="DX318" s="418">
        <v>44154</v>
      </c>
      <c r="DY318" s="419">
        <v>72.764478150000002</v>
      </c>
      <c r="DZ318" s="419"/>
      <c r="EA318" s="418">
        <v>44154</v>
      </c>
      <c r="EB318" s="419">
        <v>73.354613499999999</v>
      </c>
      <c r="EC318" s="419"/>
      <c r="ED318" s="418">
        <v>44153</v>
      </c>
      <c r="EE318" s="419">
        <v>72.865785099999997</v>
      </c>
      <c r="EF318" s="419"/>
      <c r="EG318" s="418">
        <v>44150</v>
      </c>
      <c r="EH318" s="419">
        <v>78.959673660000007</v>
      </c>
      <c r="EI318" s="419"/>
      <c r="EJ318" s="418">
        <v>44157</v>
      </c>
      <c r="EK318" s="419">
        <v>77.628025719999997</v>
      </c>
      <c r="EL318" s="419"/>
      <c r="EM318" s="418">
        <v>44152</v>
      </c>
      <c r="EN318" s="419">
        <v>70.549218699999997</v>
      </c>
      <c r="EO318" s="419"/>
      <c r="EP318" s="418">
        <v>44148</v>
      </c>
      <c r="EQ318" s="419">
        <v>66.391713249999995</v>
      </c>
      <c r="ER318" s="419"/>
      <c r="ES318" s="418">
        <v>44154</v>
      </c>
      <c r="ET318" s="419">
        <v>47.762316679999998</v>
      </c>
      <c r="EU318" s="9"/>
      <c r="EV318" s="9"/>
    </row>
    <row r="319" spans="2:152">
      <c r="B319" s="418">
        <v>44150</v>
      </c>
      <c r="C319" s="419">
        <v>62.459405220000001</v>
      </c>
      <c r="D319" s="419"/>
      <c r="E319" s="418">
        <v>44163</v>
      </c>
      <c r="F319" s="419">
        <v>63.916531589999998</v>
      </c>
      <c r="G319" s="419"/>
      <c r="H319" s="418">
        <v>44178</v>
      </c>
      <c r="I319" s="419">
        <v>70.313879080000007</v>
      </c>
      <c r="J319" s="419"/>
      <c r="K319" s="418">
        <v>44116</v>
      </c>
      <c r="L319" s="419">
        <v>67.114024389999997</v>
      </c>
      <c r="M319" s="419"/>
      <c r="N319" s="418">
        <v>44169</v>
      </c>
      <c r="O319" s="419">
        <v>77.973554399999998</v>
      </c>
      <c r="P319" s="419"/>
      <c r="Q319" s="418">
        <v>44151</v>
      </c>
      <c r="R319" s="419">
        <v>74.856642070000007</v>
      </c>
      <c r="S319" s="419"/>
      <c r="T319" s="418">
        <v>44179</v>
      </c>
      <c r="U319" s="419">
        <v>82.7709732</v>
      </c>
      <c r="V319" s="419"/>
      <c r="W319" s="418">
        <v>44120</v>
      </c>
      <c r="X319" s="419">
        <v>74.350435250000004</v>
      </c>
      <c r="Y319" s="419"/>
      <c r="Z319" s="418">
        <v>44115</v>
      </c>
      <c r="AA319" s="419">
        <v>64.474539340000007</v>
      </c>
      <c r="AB319" s="419"/>
      <c r="AC319" s="418">
        <v>44126</v>
      </c>
      <c r="AD319" s="419">
        <v>56.356435849999997</v>
      </c>
      <c r="AE319" s="419"/>
      <c r="AF319" s="418">
        <v>44119</v>
      </c>
      <c r="AG319" s="419">
        <v>72.527382200000005</v>
      </c>
      <c r="AH319" s="419"/>
      <c r="AI319" s="418">
        <v>44124</v>
      </c>
      <c r="AJ319" s="419">
        <v>50.037399190000002</v>
      </c>
      <c r="AK319" s="419"/>
      <c r="AL319" s="418">
        <v>44116</v>
      </c>
      <c r="AM319" s="419">
        <v>67.895824230000002</v>
      </c>
      <c r="AN319" s="419"/>
      <c r="AO319" s="418">
        <v>44121</v>
      </c>
      <c r="AP319" s="419">
        <v>61.756151109999998</v>
      </c>
      <c r="AQ319" s="419"/>
      <c r="AR319" s="418">
        <v>44125</v>
      </c>
      <c r="AS319" s="419">
        <v>53.838423079999998</v>
      </c>
      <c r="AT319" s="419"/>
      <c r="AU319" s="418">
        <v>44127</v>
      </c>
      <c r="AV319" s="419">
        <v>67.122311710000005</v>
      </c>
      <c r="AW319" s="419"/>
      <c r="AX319" s="418">
        <v>44124</v>
      </c>
      <c r="AY319" s="419">
        <v>60.197305470000003</v>
      </c>
      <c r="AZ319" s="419"/>
      <c r="BA319" s="418">
        <v>44124</v>
      </c>
      <c r="BB319" s="419">
        <v>57.526572610000002</v>
      </c>
      <c r="BC319" s="419"/>
      <c r="BD319" s="418">
        <v>44123</v>
      </c>
      <c r="BE319" s="419">
        <v>76.487042059999993</v>
      </c>
      <c r="BF319" s="419"/>
      <c r="BG319" s="418">
        <v>44122</v>
      </c>
      <c r="BH319" s="419">
        <v>73.754610990000003</v>
      </c>
      <c r="BI319" s="419"/>
      <c r="BJ319" s="418">
        <v>44117</v>
      </c>
      <c r="BK319" s="419">
        <v>65.606761210000002</v>
      </c>
      <c r="BL319" s="419"/>
      <c r="BM319" s="418">
        <v>44119</v>
      </c>
      <c r="BN319" s="419">
        <v>67.260607230000005</v>
      </c>
      <c r="BO319" s="419"/>
      <c r="BP319" s="418">
        <v>44125</v>
      </c>
      <c r="BQ319" s="419">
        <v>68.583781709999997</v>
      </c>
      <c r="BR319" s="419"/>
      <c r="BS319" s="418">
        <v>44121</v>
      </c>
      <c r="BT319" s="419">
        <v>56.869913490000002</v>
      </c>
      <c r="BU319" s="419"/>
      <c r="BV319" s="418">
        <v>44125</v>
      </c>
      <c r="BW319" s="419">
        <v>56.185567890000002</v>
      </c>
      <c r="BX319" s="419"/>
      <c r="BY319" s="418">
        <v>44153</v>
      </c>
      <c r="BZ319" s="419">
        <v>66.641371239999998</v>
      </c>
      <c r="CA319" s="419"/>
      <c r="CB319" s="418">
        <v>44157</v>
      </c>
      <c r="CC319" s="419">
        <v>70.440692830000003</v>
      </c>
      <c r="CD319" s="419"/>
      <c r="CE319" s="418">
        <v>44152</v>
      </c>
      <c r="CF319" s="419">
        <v>63.366511989999999</v>
      </c>
      <c r="CG319" s="419"/>
      <c r="CH319" s="418">
        <v>44155</v>
      </c>
      <c r="CI319" s="419">
        <v>66.667137370000006</v>
      </c>
      <c r="CJ319" s="419"/>
      <c r="CK319" s="418">
        <v>44151</v>
      </c>
      <c r="CL319" s="419">
        <v>73.625004689999997</v>
      </c>
      <c r="CM319" s="419"/>
      <c r="CN319" s="418">
        <v>44146</v>
      </c>
      <c r="CO319" s="419">
        <v>76.068628459999999</v>
      </c>
      <c r="CP319" s="419"/>
      <c r="CQ319" s="418">
        <v>44153</v>
      </c>
      <c r="CR319" s="419">
        <v>79.495495300000002</v>
      </c>
      <c r="CS319" s="419"/>
      <c r="CT319" s="418">
        <v>44153</v>
      </c>
      <c r="CU319" s="419">
        <v>77.498767360000002</v>
      </c>
      <c r="CV319" s="419"/>
      <c r="CW319" s="418">
        <v>44149</v>
      </c>
      <c r="CX319" s="419">
        <v>79.245453870000006</v>
      </c>
      <c r="CY319" s="419"/>
      <c r="CZ319" s="418">
        <v>44153</v>
      </c>
      <c r="DA319" s="419">
        <v>73.886613929999996</v>
      </c>
      <c r="DB319" s="419"/>
      <c r="DC319" s="418">
        <v>44155</v>
      </c>
      <c r="DD319" s="419">
        <v>62.295671980000002</v>
      </c>
      <c r="DE319" s="419"/>
      <c r="DF319" s="418">
        <v>44155</v>
      </c>
      <c r="DG319" s="419">
        <v>75.694806819999997</v>
      </c>
      <c r="DH319" s="419"/>
      <c r="DI319" s="418">
        <v>44150</v>
      </c>
      <c r="DJ319" s="419">
        <v>70.705224619999996</v>
      </c>
      <c r="DK319" s="419"/>
      <c r="DL319" s="418">
        <v>44153</v>
      </c>
      <c r="DM319" s="419">
        <v>80.550117569999998</v>
      </c>
      <c r="DN319" s="419"/>
      <c r="DO319" s="418">
        <v>44154</v>
      </c>
      <c r="DP319" s="419">
        <v>67.305750169999996</v>
      </c>
      <c r="DQ319" s="419"/>
      <c r="DR319" s="418">
        <v>44156</v>
      </c>
      <c r="DS319" s="419">
        <v>52.956025619999998</v>
      </c>
      <c r="DT319" s="419"/>
      <c r="DU319" s="418">
        <v>44158</v>
      </c>
      <c r="DV319" s="419">
        <v>66.351891190000003</v>
      </c>
      <c r="DW319" s="419"/>
      <c r="DX319" s="418">
        <v>44155</v>
      </c>
      <c r="DY319" s="419">
        <v>73.014059639999999</v>
      </c>
      <c r="DZ319" s="419"/>
      <c r="EA319" s="418">
        <v>44155</v>
      </c>
      <c r="EB319" s="419">
        <v>73.630853729999998</v>
      </c>
      <c r="EC319" s="419"/>
      <c r="ED319" s="418">
        <v>44154</v>
      </c>
      <c r="EE319" s="419">
        <v>73.364375989999999</v>
      </c>
      <c r="EF319" s="419"/>
      <c r="EG319" s="418">
        <v>44151</v>
      </c>
      <c r="EH319" s="419">
        <v>79.292067579999994</v>
      </c>
      <c r="EI319" s="419"/>
      <c r="EJ319" s="418">
        <v>44158</v>
      </c>
      <c r="EK319" s="419">
        <v>77.850209789999994</v>
      </c>
      <c r="EL319" s="419"/>
      <c r="EM319" s="418">
        <v>44153</v>
      </c>
      <c r="EN319" s="419">
        <v>70.67400945</v>
      </c>
      <c r="EO319" s="419"/>
      <c r="EP319" s="418">
        <v>44149</v>
      </c>
      <c r="EQ319" s="419">
        <v>67.270304190000004</v>
      </c>
      <c r="ER319" s="419"/>
      <c r="ES319" s="418">
        <v>44155</v>
      </c>
      <c r="ET319" s="419">
        <v>48.367148149999998</v>
      </c>
      <c r="EU319" s="9"/>
      <c r="EV319" s="9"/>
    </row>
    <row r="320" spans="2:152">
      <c r="B320" s="418">
        <v>44151</v>
      </c>
      <c r="C320" s="419">
        <v>62.887322730000001</v>
      </c>
      <c r="D320" s="419"/>
      <c r="E320" s="418">
        <v>44164</v>
      </c>
      <c r="F320" s="419">
        <v>63.858173290000003</v>
      </c>
      <c r="G320" s="419"/>
      <c r="H320" s="418">
        <v>44179</v>
      </c>
      <c r="I320" s="419">
        <v>70.163283320000005</v>
      </c>
      <c r="J320" s="419"/>
      <c r="K320" s="418">
        <v>44116</v>
      </c>
      <c r="L320" s="419">
        <v>67.058536590000003</v>
      </c>
      <c r="M320" s="419"/>
      <c r="N320" s="418">
        <v>44171</v>
      </c>
      <c r="O320" s="419">
        <v>78.014963730000005</v>
      </c>
      <c r="P320" s="419"/>
      <c r="Q320" s="418">
        <v>44152</v>
      </c>
      <c r="R320" s="419">
        <v>75.117821559999996</v>
      </c>
      <c r="S320" s="419"/>
      <c r="T320" s="418">
        <v>44180</v>
      </c>
      <c r="U320" s="419">
        <v>82.800625530000005</v>
      </c>
      <c r="V320" s="419"/>
      <c r="W320" s="418">
        <v>44121</v>
      </c>
      <c r="X320" s="419">
        <v>73.886562080000004</v>
      </c>
      <c r="Y320" s="419"/>
      <c r="Z320" s="418">
        <v>44116</v>
      </c>
      <c r="AA320" s="419">
        <v>64.474539340000007</v>
      </c>
      <c r="AB320" s="419"/>
      <c r="AC320" s="418">
        <v>44127</v>
      </c>
      <c r="AD320" s="419">
        <v>56.161659980000003</v>
      </c>
      <c r="AE320" s="419"/>
      <c r="AF320" s="418">
        <v>44120</v>
      </c>
      <c r="AG320" s="419">
        <v>72.297275189999993</v>
      </c>
      <c r="AH320" s="419"/>
      <c r="AI320" s="418">
        <v>44124</v>
      </c>
      <c r="AJ320" s="419">
        <v>49.960161069999998</v>
      </c>
      <c r="AK320" s="419"/>
      <c r="AL320" s="418">
        <v>44117</v>
      </c>
      <c r="AM320" s="419">
        <v>68.003885069999995</v>
      </c>
      <c r="AN320" s="419"/>
      <c r="AO320" s="418">
        <v>44121</v>
      </c>
      <c r="AP320" s="419">
        <v>61.90936962</v>
      </c>
      <c r="AQ320" s="419"/>
      <c r="AR320" s="418">
        <v>44125</v>
      </c>
      <c r="AS320" s="419">
        <v>54.261076920000001</v>
      </c>
      <c r="AT320" s="419"/>
      <c r="AU320" s="418">
        <v>44128</v>
      </c>
      <c r="AV320" s="419">
        <v>67.391740999999996</v>
      </c>
      <c r="AW320" s="419"/>
      <c r="AX320" s="418">
        <v>44125</v>
      </c>
      <c r="AY320" s="419">
        <v>60.466895229999999</v>
      </c>
      <c r="AZ320" s="419"/>
      <c r="BA320" s="418">
        <v>44125</v>
      </c>
      <c r="BB320" s="419">
        <v>57.449195019999998</v>
      </c>
      <c r="BC320" s="419"/>
      <c r="BD320" s="418">
        <v>44124</v>
      </c>
      <c r="BE320" s="419">
        <v>76.678092910000004</v>
      </c>
      <c r="BF320" s="419"/>
      <c r="BG320" s="418">
        <v>44123</v>
      </c>
      <c r="BH320" s="419">
        <v>73.946964449999996</v>
      </c>
      <c r="BI320" s="419"/>
      <c r="BJ320" s="418">
        <v>44118</v>
      </c>
      <c r="BK320" s="419">
        <v>65.721222929999996</v>
      </c>
      <c r="BL320" s="419"/>
      <c r="BM320" s="418">
        <v>44120</v>
      </c>
      <c r="BN320" s="419">
        <v>67.414669880000005</v>
      </c>
      <c r="BO320" s="419"/>
      <c r="BP320" s="418">
        <v>44126</v>
      </c>
      <c r="BQ320" s="419">
        <v>68.851733289999999</v>
      </c>
      <c r="BR320" s="419"/>
      <c r="BS320" s="418">
        <v>44121</v>
      </c>
      <c r="BT320" s="419">
        <v>56.948479890000002</v>
      </c>
      <c r="BU320" s="419"/>
      <c r="BV320" s="418">
        <v>44126</v>
      </c>
      <c r="BW320" s="419">
        <v>56.185567890000002</v>
      </c>
      <c r="BX320" s="419"/>
      <c r="BY320" s="418">
        <v>44154</v>
      </c>
      <c r="BZ320" s="419">
        <v>67.029742810000002</v>
      </c>
      <c r="CA320" s="419"/>
      <c r="CB320" s="418">
        <v>44158</v>
      </c>
      <c r="CC320" s="419">
        <v>70.577591040000001</v>
      </c>
      <c r="CD320" s="419"/>
      <c r="CE320" s="418">
        <v>44153</v>
      </c>
      <c r="CF320" s="419">
        <v>64.034683509999994</v>
      </c>
      <c r="CG320" s="419"/>
      <c r="CH320" s="418">
        <v>44156</v>
      </c>
      <c r="CI320" s="419">
        <v>66.971977379999998</v>
      </c>
      <c r="CJ320" s="419"/>
      <c r="CK320" s="418">
        <v>44152</v>
      </c>
      <c r="CL320" s="419">
        <v>73.705652220000005</v>
      </c>
      <c r="CM320" s="419"/>
      <c r="CN320" s="418">
        <v>44147</v>
      </c>
      <c r="CO320" s="419">
        <v>76.346658969999993</v>
      </c>
      <c r="CP320" s="419"/>
      <c r="CQ320" s="418">
        <v>44154</v>
      </c>
      <c r="CR320" s="419">
        <v>79.412078129999998</v>
      </c>
      <c r="CS320" s="419"/>
      <c r="CT320" s="418">
        <v>44154</v>
      </c>
      <c r="CU320" s="419">
        <v>77.63686912</v>
      </c>
      <c r="CV320" s="419"/>
      <c r="CW320" s="418">
        <v>44150</v>
      </c>
      <c r="CX320" s="419">
        <v>79.550975080000001</v>
      </c>
      <c r="CY320" s="419"/>
      <c r="CZ320" s="418">
        <v>44154</v>
      </c>
      <c r="DA320" s="419">
        <v>74.358160310000002</v>
      </c>
      <c r="DB320" s="419"/>
      <c r="DC320" s="418">
        <v>44156</v>
      </c>
      <c r="DD320" s="419">
        <v>62.627392839999999</v>
      </c>
      <c r="DE320" s="419"/>
      <c r="DF320" s="418">
        <v>44156</v>
      </c>
      <c r="DG320" s="419">
        <v>75.916508640000004</v>
      </c>
      <c r="DH320" s="419"/>
      <c r="DI320" s="418">
        <v>44151</v>
      </c>
      <c r="DJ320" s="419">
        <v>71.259214490000005</v>
      </c>
      <c r="DK320" s="419"/>
      <c r="DL320" s="418">
        <v>44154</v>
      </c>
      <c r="DM320" s="419">
        <v>81.270247080000004</v>
      </c>
      <c r="DN320" s="419"/>
      <c r="DO320" s="418">
        <v>44155</v>
      </c>
      <c r="DP320" s="419">
        <v>67.665011759999999</v>
      </c>
      <c r="DQ320" s="419"/>
      <c r="DR320" s="418">
        <v>44157</v>
      </c>
      <c r="DS320" s="419">
        <v>53.398384950000001</v>
      </c>
      <c r="DT320" s="419"/>
      <c r="DU320" s="418">
        <v>44159</v>
      </c>
      <c r="DV320" s="419">
        <v>66.353567420000005</v>
      </c>
      <c r="DW320" s="419"/>
      <c r="DX320" s="418">
        <v>44156</v>
      </c>
      <c r="DY320" s="419">
        <v>73.263641140000004</v>
      </c>
      <c r="DZ320" s="419"/>
      <c r="EA320" s="418">
        <v>44156</v>
      </c>
      <c r="EB320" s="419">
        <v>73.631677350000004</v>
      </c>
      <c r="EC320" s="419"/>
      <c r="ED320" s="418">
        <v>44155</v>
      </c>
      <c r="EE320" s="419">
        <v>73.890666359999997</v>
      </c>
      <c r="EF320" s="419"/>
      <c r="EG320" s="418">
        <v>44152</v>
      </c>
      <c r="EH320" s="419">
        <v>79.624461499999995</v>
      </c>
      <c r="EI320" s="419"/>
      <c r="EJ320" s="418">
        <v>44159</v>
      </c>
      <c r="EK320" s="419">
        <v>78.183138940000006</v>
      </c>
      <c r="EL320" s="419"/>
      <c r="EM320" s="418">
        <v>44154</v>
      </c>
      <c r="EN320" s="419">
        <v>70.798800189999994</v>
      </c>
      <c r="EO320" s="419"/>
      <c r="EP320" s="418">
        <v>44150</v>
      </c>
      <c r="EQ320" s="419">
        <v>67.766685760000001</v>
      </c>
      <c r="ER320" s="419"/>
      <c r="ES320" s="418">
        <v>44156</v>
      </c>
      <c r="ET320" s="419">
        <v>48.944424869999999</v>
      </c>
      <c r="EU320" s="9"/>
      <c r="EV320" s="9"/>
    </row>
    <row r="321" spans="2:152">
      <c r="B321" s="418">
        <v>44152</v>
      </c>
      <c r="C321" s="419">
        <v>63.443059769999998</v>
      </c>
      <c r="D321" s="419"/>
      <c r="E321" s="418">
        <v>44165</v>
      </c>
      <c r="F321" s="419">
        <v>63.840665799999996</v>
      </c>
      <c r="G321" s="419"/>
      <c r="H321" s="418">
        <v>44180</v>
      </c>
      <c r="I321" s="419">
        <v>70.031512030000002</v>
      </c>
      <c r="J321" s="419"/>
      <c r="K321" s="418">
        <v>44117</v>
      </c>
      <c r="L321" s="419">
        <v>67.058536590000003</v>
      </c>
      <c r="M321" s="419"/>
      <c r="N321" s="418">
        <v>44172</v>
      </c>
      <c r="O321" s="419">
        <v>78.30482902</v>
      </c>
      <c r="P321" s="419"/>
      <c r="Q321" s="418">
        <v>44153</v>
      </c>
      <c r="R321" s="419">
        <v>75.335471119999994</v>
      </c>
      <c r="S321" s="419"/>
      <c r="T321" s="418">
        <v>44181</v>
      </c>
      <c r="U321" s="419">
        <v>82.922556619999995</v>
      </c>
      <c r="V321" s="419"/>
      <c r="W321" s="418">
        <v>44122</v>
      </c>
      <c r="X321" s="419">
        <v>73.538434820000006</v>
      </c>
      <c r="Y321" s="419"/>
      <c r="Z321" s="418">
        <v>44117</v>
      </c>
      <c r="AA321" s="419">
        <v>64.438113509999994</v>
      </c>
      <c r="AB321" s="419"/>
      <c r="AC321" s="418">
        <v>44128</v>
      </c>
      <c r="AD321" s="419">
        <v>56.043941959999998</v>
      </c>
      <c r="AE321" s="419"/>
      <c r="AF321" s="418">
        <v>44121</v>
      </c>
      <c r="AG321" s="419">
        <v>72.144226029999999</v>
      </c>
      <c r="AH321" s="419"/>
      <c r="AI321" s="418">
        <v>44125</v>
      </c>
      <c r="AJ321" s="419">
        <v>49.960161069999998</v>
      </c>
      <c r="AK321" s="419"/>
      <c r="AL321" s="418">
        <v>44118</v>
      </c>
      <c r="AM321" s="419">
        <v>68.057915489999999</v>
      </c>
      <c r="AN321" s="419"/>
      <c r="AO321" s="418">
        <v>44122</v>
      </c>
      <c r="AP321" s="419">
        <v>62.101078039999997</v>
      </c>
      <c r="AQ321" s="419"/>
      <c r="AR321" s="418">
        <v>44126</v>
      </c>
      <c r="AS321" s="419">
        <v>54.606884620000002</v>
      </c>
      <c r="AT321" s="419"/>
      <c r="AU321" s="418">
        <v>44129</v>
      </c>
      <c r="AV321" s="419">
        <v>67.507210700000002</v>
      </c>
      <c r="AW321" s="419"/>
      <c r="AX321" s="418">
        <v>44126</v>
      </c>
      <c r="AY321" s="419">
        <v>60.736484990000001</v>
      </c>
      <c r="AZ321" s="419"/>
      <c r="BA321" s="418">
        <v>44126</v>
      </c>
      <c r="BB321" s="419">
        <v>57.178373440000001</v>
      </c>
      <c r="BC321" s="419"/>
      <c r="BD321" s="418">
        <v>44124</v>
      </c>
      <c r="BE321" s="419">
        <v>76.86914376</v>
      </c>
      <c r="BF321" s="419"/>
      <c r="BG321" s="418">
        <v>44123</v>
      </c>
      <c r="BH321" s="419">
        <v>74.062079629999999</v>
      </c>
      <c r="BI321" s="419"/>
      <c r="BJ321" s="418">
        <v>44119</v>
      </c>
      <c r="BK321" s="419">
        <v>65.835684659999998</v>
      </c>
      <c r="BL321" s="419"/>
      <c r="BM321" s="418">
        <v>44121</v>
      </c>
      <c r="BN321" s="419">
        <v>67.607248190000007</v>
      </c>
      <c r="BO321" s="419"/>
      <c r="BP321" s="418">
        <v>44127</v>
      </c>
      <c r="BQ321" s="419">
        <v>69.196664670000004</v>
      </c>
      <c r="BR321" s="419"/>
      <c r="BS321" s="418">
        <v>44122</v>
      </c>
      <c r="BT321" s="419">
        <v>57.180492690000001</v>
      </c>
      <c r="BU321" s="419"/>
      <c r="BV321" s="418">
        <v>44127</v>
      </c>
      <c r="BW321" s="419">
        <v>56.30103759</v>
      </c>
      <c r="BX321" s="419"/>
      <c r="BY321" s="418">
        <v>44155</v>
      </c>
      <c r="BZ321" s="419">
        <v>67.362632730000001</v>
      </c>
      <c r="CA321" s="419"/>
      <c r="CB321" s="418">
        <v>44159</v>
      </c>
      <c r="CC321" s="419">
        <v>70.71448925</v>
      </c>
      <c r="CD321" s="419"/>
      <c r="CE321" s="418">
        <v>44154</v>
      </c>
      <c r="CF321" s="419">
        <v>64.619438029999998</v>
      </c>
      <c r="CG321" s="419"/>
      <c r="CH321" s="418">
        <v>44157</v>
      </c>
      <c r="CI321" s="419">
        <v>67.165966470000001</v>
      </c>
      <c r="CJ321" s="419"/>
      <c r="CK321" s="418">
        <v>44153</v>
      </c>
      <c r="CL321" s="419">
        <v>73.924863380000005</v>
      </c>
      <c r="CM321" s="419"/>
      <c r="CN321" s="418">
        <v>44148</v>
      </c>
      <c r="CO321" s="419">
        <v>76.652424589999995</v>
      </c>
      <c r="CP321" s="419"/>
      <c r="CQ321" s="418">
        <v>44155</v>
      </c>
      <c r="CR321" s="419">
        <v>79.328660959999993</v>
      </c>
      <c r="CS321" s="419"/>
      <c r="CT321" s="418">
        <v>44155</v>
      </c>
      <c r="CU321" s="419">
        <v>77.63686912</v>
      </c>
      <c r="CV321" s="419"/>
      <c r="CW321" s="418">
        <v>44151</v>
      </c>
      <c r="CX321" s="419">
        <v>79.884270950000001</v>
      </c>
      <c r="CY321" s="419"/>
      <c r="CZ321" s="418">
        <v>44155</v>
      </c>
      <c r="DA321" s="419">
        <v>74.718917680000004</v>
      </c>
      <c r="DB321" s="419"/>
      <c r="DC321" s="418">
        <v>44157</v>
      </c>
      <c r="DD321" s="419">
        <v>62.903688340000002</v>
      </c>
      <c r="DE321" s="419"/>
      <c r="DF321" s="418">
        <v>44157</v>
      </c>
      <c r="DG321" s="419">
        <v>76.165923190000001</v>
      </c>
      <c r="DH321" s="419"/>
      <c r="DI321" s="418">
        <v>44152</v>
      </c>
      <c r="DJ321" s="419">
        <v>71.951701819999997</v>
      </c>
      <c r="DK321" s="419"/>
      <c r="DL321" s="418">
        <v>44155</v>
      </c>
      <c r="DM321" s="419">
        <v>81.879587439999995</v>
      </c>
      <c r="DN321" s="419"/>
      <c r="DO321" s="418">
        <v>44156</v>
      </c>
      <c r="DP321" s="419">
        <v>67.858076400000002</v>
      </c>
      <c r="DQ321" s="419"/>
      <c r="DR321" s="418">
        <v>44158</v>
      </c>
      <c r="DS321" s="419">
        <v>53.868443829999997</v>
      </c>
      <c r="DT321" s="419"/>
      <c r="DU321" s="418">
        <v>44160</v>
      </c>
      <c r="DV321" s="419">
        <v>66.494538899999995</v>
      </c>
      <c r="DW321" s="419"/>
      <c r="DX321" s="418">
        <v>44157</v>
      </c>
      <c r="DY321" s="419">
        <v>73.413390030000002</v>
      </c>
      <c r="DZ321" s="419"/>
      <c r="EA321" s="418">
        <v>44157</v>
      </c>
      <c r="EB321" s="419">
        <v>73.632500960000002</v>
      </c>
      <c r="EC321" s="419"/>
      <c r="ED321" s="418">
        <v>44156</v>
      </c>
      <c r="EE321" s="419">
        <v>74.250759779999996</v>
      </c>
      <c r="EF321" s="419"/>
      <c r="EG321" s="418">
        <v>44153</v>
      </c>
      <c r="EH321" s="419">
        <v>80.012254400000003</v>
      </c>
      <c r="EI321" s="419"/>
      <c r="EJ321" s="418">
        <v>44160</v>
      </c>
      <c r="EK321" s="419">
        <v>78.488381820000001</v>
      </c>
      <c r="EL321" s="419"/>
      <c r="EM321" s="418">
        <v>44155</v>
      </c>
      <c r="EN321" s="419">
        <v>70.798800189999994</v>
      </c>
      <c r="EO321" s="419"/>
      <c r="EP321" s="418">
        <v>44151</v>
      </c>
      <c r="EQ321" s="419">
        <v>68.428748389999996</v>
      </c>
      <c r="ER321" s="419"/>
      <c r="ES321" s="418">
        <v>44157</v>
      </c>
      <c r="ET321" s="419">
        <v>49.356373120000001</v>
      </c>
      <c r="EU321" s="9"/>
      <c r="EV321" s="9"/>
    </row>
    <row r="322" spans="2:152">
      <c r="B322" s="418">
        <v>44153</v>
      </c>
      <c r="C322" s="419">
        <v>63.915436249999999</v>
      </c>
      <c r="D322" s="419"/>
      <c r="E322" s="418">
        <v>44166</v>
      </c>
      <c r="F322" s="419">
        <v>63.712277530000001</v>
      </c>
      <c r="G322" s="419"/>
      <c r="H322" s="418">
        <v>44181</v>
      </c>
      <c r="I322" s="419">
        <v>70.018962380000005</v>
      </c>
      <c r="J322" s="419"/>
      <c r="K322" s="418">
        <v>44118</v>
      </c>
      <c r="L322" s="419">
        <v>67.00304878</v>
      </c>
      <c r="M322" s="419"/>
      <c r="N322" s="418">
        <v>44173</v>
      </c>
      <c r="O322" s="419">
        <v>78.30482902</v>
      </c>
      <c r="P322" s="419"/>
      <c r="Q322" s="418">
        <v>44154</v>
      </c>
      <c r="R322" s="419">
        <v>75.55312069</v>
      </c>
      <c r="S322" s="419"/>
      <c r="T322" s="418">
        <v>44182</v>
      </c>
      <c r="U322" s="419">
        <v>82.921449370000005</v>
      </c>
      <c r="V322" s="419"/>
      <c r="W322" s="418">
        <v>44123</v>
      </c>
      <c r="X322" s="419">
        <v>73.113143620000002</v>
      </c>
      <c r="Y322" s="419"/>
      <c r="Z322" s="418">
        <v>44118</v>
      </c>
      <c r="AA322" s="419">
        <v>64.365261860000004</v>
      </c>
      <c r="AB322" s="419"/>
      <c r="AC322" s="418">
        <v>44129</v>
      </c>
      <c r="AD322" s="419">
        <v>55.887695010000002</v>
      </c>
      <c r="AE322" s="419"/>
      <c r="AF322" s="418">
        <v>44122</v>
      </c>
      <c r="AG322" s="419">
        <v>72.029705800000002</v>
      </c>
      <c r="AH322" s="419"/>
      <c r="AI322" s="418">
        <v>44126</v>
      </c>
      <c r="AJ322" s="419">
        <v>49.844303889999999</v>
      </c>
      <c r="AK322" s="419"/>
      <c r="AL322" s="418">
        <v>44119</v>
      </c>
      <c r="AM322" s="419">
        <v>68.057915489999999</v>
      </c>
      <c r="AN322" s="419"/>
      <c r="AO322" s="418">
        <v>44123</v>
      </c>
      <c r="AP322" s="419">
        <v>62.331276359999997</v>
      </c>
      <c r="AQ322" s="419"/>
      <c r="AR322" s="418">
        <v>44127</v>
      </c>
      <c r="AS322" s="419">
        <v>54.991115379999997</v>
      </c>
      <c r="AT322" s="419"/>
      <c r="AU322" s="418">
        <v>44130</v>
      </c>
      <c r="AV322" s="419">
        <v>67.545700600000004</v>
      </c>
      <c r="AW322" s="419"/>
      <c r="AX322" s="418">
        <v>44127</v>
      </c>
      <c r="AY322" s="419">
        <v>61.006074750000003</v>
      </c>
      <c r="AZ322" s="419"/>
      <c r="BA322" s="418">
        <v>44127</v>
      </c>
      <c r="BB322" s="419">
        <v>56.984929459999996</v>
      </c>
      <c r="BC322" s="419"/>
      <c r="BD322" s="418">
        <v>44125</v>
      </c>
      <c r="BE322" s="419">
        <v>77.098617680000004</v>
      </c>
      <c r="BF322" s="419"/>
      <c r="BG322" s="418">
        <v>44124</v>
      </c>
      <c r="BH322" s="419">
        <v>74.2544331</v>
      </c>
      <c r="BI322" s="419"/>
      <c r="BJ322" s="418">
        <v>44120</v>
      </c>
      <c r="BK322" s="419">
        <v>65.988595779999997</v>
      </c>
      <c r="BL322" s="419"/>
      <c r="BM322" s="418">
        <v>44122</v>
      </c>
      <c r="BN322" s="419">
        <v>67.838342170000004</v>
      </c>
      <c r="BO322" s="419"/>
      <c r="BP322" s="418">
        <v>44128</v>
      </c>
      <c r="BQ322" s="419">
        <v>69.387636450000002</v>
      </c>
      <c r="BR322" s="419"/>
      <c r="BS322" s="418">
        <v>44123</v>
      </c>
      <c r="BT322" s="419">
        <v>57.220697489999999</v>
      </c>
      <c r="BU322" s="419"/>
      <c r="BV322" s="418">
        <v>44128</v>
      </c>
      <c r="BW322" s="419">
        <v>56.493487090000002</v>
      </c>
      <c r="BX322" s="419"/>
      <c r="BY322" s="418">
        <v>44156</v>
      </c>
      <c r="BZ322" s="419">
        <v>67.556818509999999</v>
      </c>
      <c r="CA322" s="419"/>
      <c r="CB322" s="418">
        <v>44160</v>
      </c>
      <c r="CC322" s="419">
        <v>70.712823819999997</v>
      </c>
      <c r="CD322" s="419"/>
      <c r="CE322" s="418">
        <v>44155</v>
      </c>
      <c r="CF322" s="419">
        <v>65.176386890000003</v>
      </c>
      <c r="CG322" s="419"/>
      <c r="CH322" s="418">
        <v>44158</v>
      </c>
      <c r="CI322" s="419">
        <v>67.359955560000003</v>
      </c>
      <c r="CJ322" s="419"/>
      <c r="CK322" s="418">
        <v>44155</v>
      </c>
      <c r="CL322" s="419">
        <v>74.171787269999996</v>
      </c>
      <c r="CM322" s="419"/>
      <c r="CN322" s="418">
        <v>44149</v>
      </c>
      <c r="CO322" s="419">
        <v>77.013660419999994</v>
      </c>
      <c r="CP322" s="419"/>
      <c r="CQ322" s="418">
        <v>44156</v>
      </c>
      <c r="CR322" s="419">
        <v>79.134020899999996</v>
      </c>
      <c r="CS322" s="419"/>
      <c r="CT322" s="418">
        <v>44156</v>
      </c>
      <c r="CU322" s="419">
        <v>77.609248769999994</v>
      </c>
      <c r="CV322" s="419"/>
      <c r="CW322" s="418">
        <v>44152</v>
      </c>
      <c r="CX322" s="419">
        <v>80.217566820000002</v>
      </c>
      <c r="CY322" s="419"/>
      <c r="CZ322" s="418">
        <v>44156</v>
      </c>
      <c r="DA322" s="419">
        <v>75.051977809999997</v>
      </c>
      <c r="DB322" s="419"/>
      <c r="DC322" s="418">
        <v>44158</v>
      </c>
      <c r="DD322" s="419">
        <v>63.06913316</v>
      </c>
      <c r="DE322" s="419"/>
      <c r="DF322" s="418">
        <v>44158</v>
      </c>
      <c r="DG322" s="419">
        <v>76.359912280000003</v>
      </c>
      <c r="DH322" s="419"/>
      <c r="DI322" s="418">
        <v>44153</v>
      </c>
      <c r="DJ322" s="419">
        <v>72.505691690000006</v>
      </c>
      <c r="DK322" s="419"/>
      <c r="DL322" s="418">
        <v>44156</v>
      </c>
      <c r="DM322" s="419">
        <v>82.295046769999999</v>
      </c>
      <c r="DN322" s="419"/>
      <c r="DO322" s="418">
        <v>44157</v>
      </c>
      <c r="DP322" s="419">
        <v>68.023441550000001</v>
      </c>
      <c r="DQ322" s="419"/>
      <c r="DR322" s="418">
        <v>44159</v>
      </c>
      <c r="DS322" s="419">
        <v>54.33850271</v>
      </c>
      <c r="DT322" s="419"/>
      <c r="DU322" s="418">
        <v>44161</v>
      </c>
      <c r="DV322" s="419">
        <v>66.635510379999999</v>
      </c>
      <c r="DW322" s="419"/>
      <c r="DX322" s="418">
        <v>44158</v>
      </c>
      <c r="DY322" s="419">
        <v>73.613055230000001</v>
      </c>
      <c r="DZ322" s="419"/>
      <c r="EA322" s="418">
        <v>44158</v>
      </c>
      <c r="EB322" s="419">
        <v>73.633324579999993</v>
      </c>
      <c r="EC322" s="419"/>
      <c r="ED322" s="418">
        <v>44157</v>
      </c>
      <c r="EE322" s="419">
        <v>74.444656230000007</v>
      </c>
      <c r="EF322" s="419"/>
      <c r="EG322" s="418">
        <v>44154</v>
      </c>
      <c r="EH322" s="419">
        <v>80.261549849999994</v>
      </c>
      <c r="EI322" s="419"/>
      <c r="EJ322" s="418">
        <v>44161</v>
      </c>
      <c r="EK322" s="419">
        <v>78.682879610000001</v>
      </c>
      <c r="EL322" s="419"/>
      <c r="EM322" s="418">
        <v>44156</v>
      </c>
      <c r="EN322" s="419">
        <v>70.773842040000005</v>
      </c>
      <c r="EO322" s="419"/>
      <c r="EP322" s="418">
        <v>44152</v>
      </c>
      <c r="EQ322" s="419">
        <v>68.84222742</v>
      </c>
      <c r="ER322" s="419"/>
      <c r="ES322" s="418">
        <v>44158</v>
      </c>
      <c r="ET322" s="419">
        <v>49.658102390000003</v>
      </c>
      <c r="EU322" s="9"/>
      <c r="EV322" s="9"/>
    </row>
    <row r="323" spans="2:152">
      <c r="B323" s="418">
        <v>44154</v>
      </c>
      <c r="C323" s="419">
        <v>64.243321100000003</v>
      </c>
      <c r="D323" s="419"/>
      <c r="E323" s="418">
        <v>44167</v>
      </c>
      <c r="F323" s="419">
        <v>63.53136679</v>
      </c>
      <c r="G323" s="419"/>
      <c r="H323" s="418">
        <v>44182</v>
      </c>
      <c r="I323" s="419">
        <v>69.993863079999997</v>
      </c>
      <c r="J323" s="419"/>
      <c r="K323" s="418">
        <v>44119</v>
      </c>
      <c r="L323" s="419">
        <v>67.033314860000004</v>
      </c>
      <c r="M323" s="419"/>
      <c r="N323" s="418">
        <v>44174</v>
      </c>
      <c r="O323" s="419">
        <v>78.429056990000007</v>
      </c>
      <c r="P323" s="419"/>
      <c r="Q323" s="418">
        <v>44155</v>
      </c>
      <c r="R323" s="419">
        <v>75.683710430000005</v>
      </c>
      <c r="S323" s="419"/>
      <c r="T323" s="418">
        <v>44183</v>
      </c>
      <c r="U323" s="419">
        <v>83.012620870000006</v>
      </c>
      <c r="V323" s="419"/>
      <c r="W323" s="418">
        <v>44124</v>
      </c>
      <c r="X323" s="419">
        <v>72.803598339999994</v>
      </c>
      <c r="Y323" s="419"/>
      <c r="Z323" s="418">
        <v>44119</v>
      </c>
      <c r="AA323" s="419">
        <v>64.583816819999996</v>
      </c>
      <c r="AB323" s="419"/>
      <c r="AC323" s="418">
        <v>44129</v>
      </c>
      <c r="AD323" s="419">
        <v>55.847034839999999</v>
      </c>
      <c r="AE323" s="419"/>
      <c r="AF323" s="418">
        <v>44123</v>
      </c>
      <c r="AG323" s="419">
        <v>71.915185559999998</v>
      </c>
      <c r="AH323" s="419"/>
      <c r="AI323" s="418">
        <v>44127</v>
      </c>
      <c r="AJ323" s="419">
        <v>49.689827649999998</v>
      </c>
      <c r="AK323" s="419"/>
      <c r="AL323" s="418">
        <v>44119</v>
      </c>
      <c r="AM323" s="419">
        <v>68.192991550000002</v>
      </c>
      <c r="AN323" s="419"/>
      <c r="AO323" s="418">
        <v>44124</v>
      </c>
      <c r="AP323" s="419">
        <v>62.561474670000003</v>
      </c>
      <c r="AQ323" s="419"/>
      <c r="AR323" s="418">
        <v>44128</v>
      </c>
      <c r="AS323" s="419">
        <v>55.298499999999997</v>
      </c>
      <c r="AT323" s="419"/>
      <c r="AU323" s="418">
        <v>44130</v>
      </c>
      <c r="AV323" s="419">
        <v>67.622680399999993</v>
      </c>
      <c r="AW323" s="419"/>
      <c r="AX323" s="418">
        <v>44128</v>
      </c>
      <c r="AY323" s="419">
        <v>61.275664499999998</v>
      </c>
      <c r="AZ323" s="419"/>
      <c r="BA323" s="418">
        <v>44128</v>
      </c>
      <c r="BB323" s="419">
        <v>56.791485479999999</v>
      </c>
      <c r="BC323" s="419"/>
      <c r="BD323" s="418">
        <v>44126</v>
      </c>
      <c r="BE323" s="419">
        <v>77.28966853</v>
      </c>
      <c r="BF323" s="419"/>
      <c r="BG323" s="418">
        <v>44125</v>
      </c>
      <c r="BH323" s="419">
        <v>74.330929139999995</v>
      </c>
      <c r="BI323" s="419"/>
      <c r="BJ323" s="418">
        <v>44120</v>
      </c>
      <c r="BK323" s="419">
        <v>66.218405669999996</v>
      </c>
      <c r="BL323" s="419"/>
      <c r="BM323" s="418">
        <v>44123</v>
      </c>
      <c r="BN323" s="419">
        <v>68.107951810000003</v>
      </c>
      <c r="BO323" s="419"/>
      <c r="BP323" s="418">
        <v>44129</v>
      </c>
      <c r="BQ323" s="419">
        <v>69.694077930000006</v>
      </c>
      <c r="BR323" s="419"/>
      <c r="BS323" s="418">
        <v>44124</v>
      </c>
      <c r="BT323" s="419">
        <v>57.529433490000002</v>
      </c>
      <c r="BU323" s="419"/>
      <c r="BV323" s="418">
        <v>44129</v>
      </c>
      <c r="BW323" s="419">
        <v>56.647446690000002</v>
      </c>
      <c r="BX323" s="419"/>
      <c r="BY323" s="418">
        <v>44157</v>
      </c>
      <c r="BZ323" s="419">
        <v>67.667781820000002</v>
      </c>
      <c r="CA323" s="419"/>
      <c r="CB323" s="418">
        <v>44161</v>
      </c>
      <c r="CC323" s="419">
        <v>70.79429657</v>
      </c>
      <c r="CD323" s="419"/>
      <c r="CE323" s="418">
        <v>44156</v>
      </c>
      <c r="CF323" s="419">
        <v>65.566501740000007</v>
      </c>
      <c r="CG323" s="419"/>
      <c r="CH323" s="418">
        <v>44159</v>
      </c>
      <c r="CI323" s="419">
        <v>67.664795569999995</v>
      </c>
      <c r="CJ323" s="419"/>
      <c r="CK323" s="418">
        <v>44156</v>
      </c>
      <c r="CL323" s="419">
        <v>74.28014752</v>
      </c>
      <c r="CM323" s="419"/>
      <c r="CN323" s="418">
        <v>44150</v>
      </c>
      <c r="CO323" s="419">
        <v>77.208485609999997</v>
      </c>
      <c r="CP323" s="419"/>
      <c r="CQ323" s="418">
        <v>44157</v>
      </c>
      <c r="CR323" s="419">
        <v>79.022797999999995</v>
      </c>
      <c r="CS323" s="419"/>
      <c r="CT323" s="418">
        <v>44157</v>
      </c>
      <c r="CU323" s="419">
        <v>77.471147009999996</v>
      </c>
      <c r="CV323" s="419"/>
      <c r="CW323" s="418">
        <v>44153</v>
      </c>
      <c r="CX323" s="419">
        <v>80.550862690000002</v>
      </c>
      <c r="CY323" s="419"/>
      <c r="CZ323" s="418">
        <v>44157</v>
      </c>
      <c r="DA323" s="419">
        <v>75.246551690000004</v>
      </c>
      <c r="DB323" s="419"/>
      <c r="DC323" s="418">
        <v>44159</v>
      </c>
      <c r="DD323" s="419">
        <v>63.151439969999998</v>
      </c>
      <c r="DE323" s="419"/>
      <c r="DF323" s="418">
        <v>44159</v>
      </c>
      <c r="DG323" s="419">
        <v>76.526188649999995</v>
      </c>
      <c r="DH323" s="419"/>
      <c r="DI323" s="418">
        <v>44154</v>
      </c>
      <c r="DJ323" s="419">
        <v>73.031982069999998</v>
      </c>
      <c r="DK323" s="419"/>
      <c r="DL323" s="418">
        <v>44157</v>
      </c>
      <c r="DM323" s="419">
        <v>82.627414239999993</v>
      </c>
      <c r="DN323" s="419"/>
      <c r="DO323" s="418">
        <v>44158</v>
      </c>
      <c r="DP323" s="419">
        <v>68.161107200000004</v>
      </c>
      <c r="DQ323" s="419"/>
      <c r="DR323" s="418">
        <v>44160</v>
      </c>
      <c r="DS323" s="419">
        <v>54.836261139999998</v>
      </c>
      <c r="DT323" s="419"/>
      <c r="DU323" s="418">
        <v>44162</v>
      </c>
      <c r="DV323" s="419">
        <v>66.637186610000001</v>
      </c>
      <c r="DW323" s="419"/>
      <c r="DX323" s="418">
        <v>44159</v>
      </c>
      <c r="DY323" s="419">
        <v>73.613055230000001</v>
      </c>
      <c r="DZ323" s="419"/>
      <c r="EA323" s="418">
        <v>44159</v>
      </c>
      <c r="EB323" s="419">
        <v>73.634148190000005</v>
      </c>
      <c r="EC323" s="419"/>
      <c r="ED323" s="418">
        <v>44158</v>
      </c>
      <c r="EE323" s="419">
        <v>74.749350660000005</v>
      </c>
      <c r="EF323" s="419"/>
      <c r="EG323" s="418">
        <v>44155</v>
      </c>
      <c r="EH323" s="419">
        <v>80.400047310000005</v>
      </c>
      <c r="EI323" s="419"/>
      <c r="EJ323" s="418">
        <v>44162</v>
      </c>
      <c r="EK323" s="419">
        <v>78.683573510000002</v>
      </c>
      <c r="EL323" s="419"/>
      <c r="EM323" s="418">
        <v>44157</v>
      </c>
      <c r="EN323" s="419">
        <v>70.624093149999993</v>
      </c>
      <c r="EO323" s="419"/>
      <c r="EP323" s="418">
        <v>44153</v>
      </c>
      <c r="EQ323" s="419">
        <v>69.255706450000005</v>
      </c>
      <c r="ER323" s="419"/>
      <c r="ES323" s="418">
        <v>44159</v>
      </c>
      <c r="ET323" s="419">
        <v>49.987386399999998</v>
      </c>
      <c r="EU323" s="9"/>
      <c r="EV323" s="9"/>
    </row>
    <row r="324" spans="2:152">
      <c r="B324" s="418">
        <v>44155</v>
      </c>
      <c r="C324" s="419">
        <v>64.443386439999998</v>
      </c>
      <c r="D324" s="419"/>
      <c r="E324" s="418">
        <v>44168</v>
      </c>
      <c r="F324" s="419">
        <v>63.28626191</v>
      </c>
      <c r="G324" s="419"/>
      <c r="H324" s="418">
        <v>44183</v>
      </c>
      <c r="I324" s="419">
        <v>69.868366620000003</v>
      </c>
      <c r="J324" s="419"/>
      <c r="K324" s="418">
        <v>44120</v>
      </c>
      <c r="L324" s="419">
        <v>67.083758309999993</v>
      </c>
      <c r="M324" s="419"/>
      <c r="N324" s="418">
        <v>44175</v>
      </c>
      <c r="O324" s="419">
        <v>78.636103629999994</v>
      </c>
      <c r="P324" s="419"/>
      <c r="Q324" s="418">
        <v>44156</v>
      </c>
      <c r="R324" s="419">
        <v>75.770770260000006</v>
      </c>
      <c r="S324" s="419"/>
      <c r="T324" s="418">
        <v>44184</v>
      </c>
      <c r="U324" s="419">
        <v>83.073032789999999</v>
      </c>
      <c r="V324" s="419"/>
      <c r="W324" s="418">
        <v>44125</v>
      </c>
      <c r="X324" s="419">
        <v>72.571217000000004</v>
      </c>
      <c r="Y324" s="419"/>
      <c r="Z324" s="418">
        <v>44120</v>
      </c>
      <c r="AA324" s="419">
        <v>64.620242649999994</v>
      </c>
      <c r="AB324" s="419"/>
      <c r="AC324" s="418">
        <v>44130</v>
      </c>
      <c r="AD324" s="419">
        <v>55.844903590000001</v>
      </c>
      <c r="AE324" s="419"/>
      <c r="AF324" s="418">
        <v>44124</v>
      </c>
      <c r="AG324" s="419">
        <v>71.916252110000002</v>
      </c>
      <c r="AH324" s="419"/>
      <c r="AI324" s="418">
        <v>44128</v>
      </c>
      <c r="AJ324" s="419">
        <v>49.573970469999999</v>
      </c>
      <c r="AK324" s="419"/>
      <c r="AL324" s="418">
        <v>44120</v>
      </c>
      <c r="AM324" s="419">
        <v>68.328067610000005</v>
      </c>
      <c r="AN324" s="419"/>
      <c r="AO324" s="418">
        <v>44125</v>
      </c>
      <c r="AP324" s="419">
        <v>62.714693189999998</v>
      </c>
      <c r="AQ324" s="419"/>
      <c r="AR324" s="418">
        <v>44129</v>
      </c>
      <c r="AS324" s="419">
        <v>55.605884619999998</v>
      </c>
      <c r="AT324" s="419"/>
      <c r="AU324" s="418">
        <v>44131</v>
      </c>
      <c r="AV324" s="419">
        <v>67.699660199999997</v>
      </c>
      <c r="AW324" s="419"/>
      <c r="AX324" s="418">
        <v>44129</v>
      </c>
      <c r="AY324" s="419">
        <v>61.429397309999999</v>
      </c>
      <c r="AZ324" s="419"/>
      <c r="BA324" s="418">
        <v>44129</v>
      </c>
      <c r="BB324" s="419">
        <v>56.520663900000002</v>
      </c>
      <c r="BC324" s="419"/>
      <c r="BD324" s="418">
        <v>44127</v>
      </c>
      <c r="BE324" s="419">
        <v>77.480719379999996</v>
      </c>
      <c r="BF324" s="419"/>
      <c r="BG324" s="418">
        <v>44126</v>
      </c>
      <c r="BH324" s="419">
        <v>74.446044330000007</v>
      </c>
      <c r="BI324" s="419"/>
      <c r="BJ324" s="418">
        <v>44121</v>
      </c>
      <c r="BK324" s="419">
        <v>66.448215570000002</v>
      </c>
      <c r="BL324" s="419"/>
      <c r="BM324" s="418">
        <v>44124</v>
      </c>
      <c r="BN324" s="419">
        <v>68.377561450000002</v>
      </c>
      <c r="BO324" s="419"/>
      <c r="BP324" s="418">
        <v>44130</v>
      </c>
      <c r="BQ324" s="419">
        <v>69.962029509999994</v>
      </c>
      <c r="BR324" s="419"/>
      <c r="BS324" s="418">
        <v>44125</v>
      </c>
      <c r="BT324" s="419">
        <v>57.838169489999999</v>
      </c>
      <c r="BU324" s="419"/>
      <c r="BV324" s="418">
        <v>44130</v>
      </c>
      <c r="BW324" s="419">
        <v>56.801406290000003</v>
      </c>
      <c r="BX324" s="419"/>
      <c r="BY324" s="418">
        <v>44158</v>
      </c>
      <c r="BZ324" s="419">
        <v>67.667781820000002</v>
      </c>
      <c r="CA324" s="419"/>
      <c r="CB324" s="418">
        <v>44162</v>
      </c>
      <c r="CC324" s="419">
        <v>70.986620239999993</v>
      </c>
      <c r="CD324" s="419"/>
      <c r="CE324" s="418">
        <v>44157</v>
      </c>
      <c r="CF324" s="419">
        <v>65.901005260000005</v>
      </c>
      <c r="CG324" s="419"/>
      <c r="CH324" s="418">
        <v>44160</v>
      </c>
      <c r="CI324" s="419">
        <v>67.997348299999999</v>
      </c>
      <c r="CJ324" s="419"/>
      <c r="CK324" s="418">
        <v>44157</v>
      </c>
      <c r="CL324" s="419">
        <v>74.443933229999999</v>
      </c>
      <c r="CM324" s="419"/>
      <c r="CN324" s="418">
        <v>44151</v>
      </c>
      <c r="CO324" s="419">
        <v>77.597456550000004</v>
      </c>
      <c r="CP324" s="419"/>
      <c r="CQ324" s="418">
        <v>44158</v>
      </c>
      <c r="CR324" s="419">
        <v>78.80035221</v>
      </c>
      <c r="CS324" s="419"/>
      <c r="CT324" s="418">
        <v>44159</v>
      </c>
      <c r="CU324" s="419">
        <v>77.360665600000004</v>
      </c>
      <c r="CV324" s="419"/>
      <c r="CW324" s="418">
        <v>44154</v>
      </c>
      <c r="CX324" s="419">
        <v>80.856383899999997</v>
      </c>
      <c r="CY324" s="419"/>
      <c r="CZ324" s="418">
        <v>44158</v>
      </c>
      <c r="DA324" s="419">
        <v>75.302639310000004</v>
      </c>
      <c r="DB324" s="419"/>
      <c r="DC324" s="418">
        <v>44160</v>
      </c>
      <c r="DD324" s="419">
        <v>63.400022800000002</v>
      </c>
      <c r="DE324" s="419"/>
      <c r="DF324" s="418">
        <v>44160</v>
      </c>
      <c r="DG324" s="419">
        <v>76.720177739999997</v>
      </c>
      <c r="DH324" s="419"/>
      <c r="DI324" s="418">
        <v>44155</v>
      </c>
      <c r="DJ324" s="419">
        <v>73.308976999999999</v>
      </c>
      <c r="DK324" s="419"/>
      <c r="DL324" s="418">
        <v>44158</v>
      </c>
      <c r="DM324" s="419">
        <v>82.932084419999995</v>
      </c>
      <c r="DN324" s="419"/>
      <c r="DO324" s="418">
        <v>44159</v>
      </c>
      <c r="DP324" s="419">
        <v>68.271073349999995</v>
      </c>
      <c r="DQ324" s="419"/>
      <c r="DR324" s="418">
        <v>44161</v>
      </c>
      <c r="DS324" s="419">
        <v>55.278620480000001</v>
      </c>
      <c r="DT324" s="419"/>
      <c r="DU324" s="418">
        <v>44163</v>
      </c>
      <c r="DV324" s="419">
        <v>66.694580950000002</v>
      </c>
      <c r="DW324" s="419"/>
      <c r="DX324" s="418">
        <v>44160</v>
      </c>
      <c r="DY324" s="419">
        <v>73.837678569999994</v>
      </c>
      <c r="DZ324" s="419"/>
      <c r="EA324" s="418">
        <v>44160</v>
      </c>
      <c r="EB324" s="419">
        <v>73.855305099999995</v>
      </c>
      <c r="EC324" s="419"/>
      <c r="ED324" s="418">
        <v>44159</v>
      </c>
      <c r="EE324" s="419">
        <v>74.943247110000001</v>
      </c>
      <c r="EF324" s="419"/>
      <c r="EG324" s="418">
        <v>44156</v>
      </c>
      <c r="EH324" s="419">
        <v>80.400047310000005</v>
      </c>
      <c r="EI324" s="419"/>
      <c r="EJ324" s="418">
        <v>44163</v>
      </c>
      <c r="EK324" s="419">
        <v>78.795012479999997</v>
      </c>
      <c r="EL324" s="419"/>
      <c r="EM324" s="418">
        <v>44158</v>
      </c>
      <c r="EN324" s="419">
        <v>70.549218699999997</v>
      </c>
      <c r="EO324" s="419"/>
      <c r="EP324" s="418">
        <v>44154</v>
      </c>
      <c r="EQ324" s="419">
        <v>69.586324279999999</v>
      </c>
      <c r="ER324" s="419"/>
      <c r="ES324" s="418">
        <v>44160</v>
      </c>
      <c r="ET324" s="419">
        <v>50.39933465</v>
      </c>
      <c r="EU324" s="9"/>
      <c r="EV324" s="9"/>
    </row>
    <row r="325" spans="2:152">
      <c r="B325" s="418">
        <v>44156</v>
      </c>
      <c r="C325" s="419">
        <v>64.587878059999994</v>
      </c>
      <c r="D325" s="419"/>
      <c r="E325" s="418">
        <v>44169</v>
      </c>
      <c r="F325" s="419">
        <v>62.994470389999996</v>
      </c>
      <c r="G325" s="419"/>
      <c r="H325" s="418">
        <v>44184</v>
      </c>
      <c r="I325" s="419">
        <v>69.8118932</v>
      </c>
      <c r="J325" s="419"/>
      <c r="K325" s="418">
        <v>44121</v>
      </c>
      <c r="L325" s="419">
        <v>67.1695122</v>
      </c>
      <c r="M325" s="419"/>
      <c r="N325" s="418">
        <v>44176</v>
      </c>
      <c r="O325" s="419">
        <v>78.677512949999993</v>
      </c>
      <c r="P325" s="419"/>
      <c r="Q325" s="418">
        <v>44157</v>
      </c>
      <c r="R325" s="419">
        <v>75.814300169999996</v>
      </c>
      <c r="S325" s="419"/>
      <c r="T325" s="418">
        <v>44186</v>
      </c>
      <c r="U325" s="419">
        <v>83.071925530000001</v>
      </c>
      <c r="V325" s="419"/>
      <c r="W325" s="418">
        <v>44126</v>
      </c>
      <c r="X325" s="419">
        <v>72.300253690000005</v>
      </c>
      <c r="Y325" s="419"/>
      <c r="Z325" s="418">
        <v>44120</v>
      </c>
      <c r="AA325" s="419">
        <v>64.620242649999994</v>
      </c>
      <c r="AB325" s="419"/>
      <c r="AC325" s="418">
        <v>44131</v>
      </c>
      <c r="AD325" s="419">
        <v>55.842772349999997</v>
      </c>
      <c r="AE325" s="419"/>
      <c r="AF325" s="418">
        <v>44125</v>
      </c>
      <c r="AG325" s="419">
        <v>71.763202949999993</v>
      </c>
      <c r="AH325" s="419"/>
      <c r="AI325" s="418">
        <v>44129</v>
      </c>
      <c r="AJ325" s="419">
        <v>49.496732350000002</v>
      </c>
      <c r="AK325" s="419"/>
      <c r="AL325" s="418">
        <v>44121</v>
      </c>
      <c r="AM325" s="419">
        <v>68.517174080000004</v>
      </c>
      <c r="AN325" s="419"/>
      <c r="AO325" s="418">
        <v>44126</v>
      </c>
      <c r="AP325" s="419">
        <v>62.867911710000001</v>
      </c>
      <c r="AQ325" s="419"/>
      <c r="AR325" s="418">
        <v>44130</v>
      </c>
      <c r="AS325" s="419">
        <v>55.951692309999999</v>
      </c>
      <c r="AT325" s="419"/>
      <c r="AU325" s="418">
        <v>44132</v>
      </c>
      <c r="AV325" s="419">
        <v>67.699660199999997</v>
      </c>
      <c r="AW325" s="419"/>
      <c r="AX325" s="418">
        <v>44130</v>
      </c>
      <c r="AY325" s="419">
        <v>61.621749110000003</v>
      </c>
      <c r="AZ325" s="419"/>
      <c r="BA325" s="418">
        <v>44129</v>
      </c>
      <c r="BB325" s="419">
        <v>56.211153529999997</v>
      </c>
      <c r="BC325" s="419"/>
      <c r="BD325" s="418">
        <v>44128</v>
      </c>
      <c r="BE325" s="419">
        <v>77.710193309999994</v>
      </c>
      <c r="BF325" s="419"/>
      <c r="BG325" s="418">
        <v>44127</v>
      </c>
      <c r="BH325" s="419">
        <v>74.522540379999995</v>
      </c>
      <c r="BI325" s="419"/>
      <c r="BJ325" s="418">
        <v>44122</v>
      </c>
      <c r="BK325" s="419">
        <v>66.601126679999993</v>
      </c>
      <c r="BL325" s="419"/>
      <c r="BM325" s="418">
        <v>44125</v>
      </c>
      <c r="BN325" s="419">
        <v>68.647171080000007</v>
      </c>
      <c r="BO325" s="419"/>
      <c r="BP325" s="418">
        <v>44131</v>
      </c>
      <c r="BQ325" s="419">
        <v>70.114511399999998</v>
      </c>
      <c r="BR325" s="419"/>
      <c r="BS325" s="418">
        <v>44126</v>
      </c>
      <c r="BT325" s="419">
        <v>58.146905490000002</v>
      </c>
      <c r="BU325" s="419"/>
      <c r="BV325" s="418">
        <v>44131</v>
      </c>
      <c r="BW325" s="419">
        <v>56.878386089999999</v>
      </c>
      <c r="BX325" s="419"/>
      <c r="BY325" s="418">
        <v>44159</v>
      </c>
      <c r="BZ325" s="419">
        <v>67.667781820000002</v>
      </c>
      <c r="CA325" s="419"/>
      <c r="CB325" s="418">
        <v>44163</v>
      </c>
      <c r="CC325" s="419">
        <v>71.151231179999996</v>
      </c>
      <c r="CD325" s="419"/>
      <c r="CE325" s="418">
        <v>44158</v>
      </c>
      <c r="CF325" s="419">
        <v>66.152091769999998</v>
      </c>
      <c r="CG325" s="419"/>
      <c r="CH325" s="418">
        <v>44161</v>
      </c>
      <c r="CI325" s="419">
        <v>68.440751950000006</v>
      </c>
      <c r="CJ325" s="419"/>
      <c r="CK325" s="418">
        <v>44158</v>
      </c>
      <c r="CL325" s="419">
        <v>74.607718939999998</v>
      </c>
      <c r="CM325" s="419"/>
      <c r="CN325" s="418">
        <v>44152</v>
      </c>
      <c r="CO325" s="419">
        <v>77.930957269999993</v>
      </c>
      <c r="CP325" s="419"/>
      <c r="CQ325" s="418">
        <v>44159</v>
      </c>
      <c r="CR325" s="419">
        <v>78.80035221</v>
      </c>
      <c r="CS325" s="419"/>
      <c r="CT325" s="418">
        <v>44160</v>
      </c>
      <c r="CU325" s="419">
        <v>77.222563840000007</v>
      </c>
      <c r="CV325" s="419"/>
      <c r="CW325" s="418">
        <v>44155</v>
      </c>
      <c r="CX325" s="419">
        <v>81.078581150000005</v>
      </c>
      <c r="CY325" s="419"/>
      <c r="CZ325" s="418">
        <v>44159</v>
      </c>
      <c r="DA325" s="419">
        <v>75.552607690000002</v>
      </c>
      <c r="DB325" s="419"/>
      <c r="DC325" s="418">
        <v>44161</v>
      </c>
      <c r="DD325" s="419">
        <v>63.759456329999999</v>
      </c>
      <c r="DE325" s="419"/>
      <c r="DF325" s="418">
        <v>44161</v>
      </c>
      <c r="DG325" s="419">
        <v>76.831028660000001</v>
      </c>
      <c r="DH325" s="419"/>
      <c r="DI325" s="418">
        <v>44156</v>
      </c>
      <c r="DJ325" s="419">
        <v>73.64137092</v>
      </c>
      <c r="DK325" s="419"/>
      <c r="DL325" s="418">
        <v>44159</v>
      </c>
      <c r="DM325" s="419">
        <v>83.153662729999994</v>
      </c>
      <c r="DN325" s="419"/>
      <c r="DO325" s="418">
        <v>44160</v>
      </c>
      <c r="DP325" s="419">
        <v>68.408738999999997</v>
      </c>
      <c r="DQ325" s="419"/>
      <c r="DR325" s="418">
        <v>44162</v>
      </c>
      <c r="DS325" s="419">
        <v>55.665580730000002</v>
      </c>
      <c r="DT325" s="419"/>
      <c r="DU325" s="418">
        <v>44164</v>
      </c>
      <c r="DV325" s="419">
        <v>66.77983433</v>
      </c>
      <c r="DW325" s="419"/>
      <c r="DX325" s="418">
        <v>44161</v>
      </c>
      <c r="DY325" s="419">
        <v>73.862636719999998</v>
      </c>
      <c r="DZ325" s="419"/>
      <c r="EA325" s="418">
        <v>44161</v>
      </c>
      <c r="EB325" s="419">
        <v>73.911212030000002</v>
      </c>
      <c r="EC325" s="419"/>
      <c r="ED325" s="418">
        <v>44160</v>
      </c>
      <c r="EE325" s="419">
        <v>75.137143559999998</v>
      </c>
      <c r="EF325" s="419"/>
      <c r="EG325" s="418">
        <v>44157</v>
      </c>
      <c r="EH325" s="419">
        <v>80.483145789999995</v>
      </c>
      <c r="EI325" s="419"/>
      <c r="EJ325" s="418">
        <v>44164</v>
      </c>
      <c r="EK325" s="419">
        <v>78.823392650000002</v>
      </c>
      <c r="EL325" s="419"/>
      <c r="EM325" s="418">
        <v>44159</v>
      </c>
      <c r="EN325" s="419">
        <v>70.549218699999997</v>
      </c>
      <c r="EO325" s="419"/>
      <c r="EP325" s="418">
        <v>44155</v>
      </c>
      <c r="EQ325" s="419">
        <v>69.834080920000005</v>
      </c>
      <c r="ER325" s="419"/>
      <c r="ES325" s="418">
        <v>44161</v>
      </c>
      <c r="ET325" s="419">
        <v>50.949056630000001</v>
      </c>
      <c r="EU325" s="9"/>
      <c r="EV325" s="9"/>
    </row>
    <row r="326" spans="2:152">
      <c r="B326" s="418">
        <v>44157</v>
      </c>
      <c r="C326" s="419">
        <v>64.726812319999993</v>
      </c>
      <c r="D326" s="419"/>
      <c r="E326" s="418">
        <v>44170</v>
      </c>
      <c r="F326" s="419">
        <v>62.708514700000002</v>
      </c>
      <c r="G326" s="419"/>
      <c r="H326" s="418">
        <v>44185</v>
      </c>
      <c r="I326" s="419">
        <v>69.868366620000003</v>
      </c>
      <c r="J326" s="419"/>
      <c r="K326" s="418">
        <v>44122</v>
      </c>
      <c r="L326" s="419">
        <v>67.224999999999994</v>
      </c>
      <c r="M326" s="419"/>
      <c r="N326" s="418">
        <v>44177</v>
      </c>
      <c r="O326" s="419">
        <v>78.925968909999995</v>
      </c>
      <c r="P326" s="419"/>
      <c r="Q326" s="418">
        <v>44158</v>
      </c>
      <c r="R326" s="419">
        <v>75.814300169999996</v>
      </c>
      <c r="S326" s="419"/>
      <c r="T326" s="418">
        <v>44187</v>
      </c>
      <c r="U326" s="419">
        <v>83.070818279999997</v>
      </c>
      <c r="V326" s="419"/>
      <c r="W326" s="418">
        <v>44127</v>
      </c>
      <c r="X326" s="419">
        <v>72.106454330000005</v>
      </c>
      <c r="Y326" s="419"/>
      <c r="Z326" s="418">
        <v>44121</v>
      </c>
      <c r="AA326" s="419">
        <v>64.620242649999994</v>
      </c>
      <c r="AB326" s="419"/>
      <c r="AC326" s="418">
        <v>44132</v>
      </c>
      <c r="AD326" s="419">
        <v>55.725054319999998</v>
      </c>
      <c r="AE326" s="419"/>
      <c r="AF326" s="418">
        <v>44126</v>
      </c>
      <c r="AG326" s="419">
        <v>71.764269499999997</v>
      </c>
      <c r="AH326" s="419"/>
      <c r="AI326" s="418">
        <v>44130</v>
      </c>
      <c r="AJ326" s="419">
        <v>49.496732350000002</v>
      </c>
      <c r="AK326" s="419"/>
      <c r="AL326" s="418">
        <v>44122</v>
      </c>
      <c r="AM326" s="419">
        <v>68.760310989999994</v>
      </c>
      <c r="AN326" s="419"/>
      <c r="AO326" s="418">
        <v>44127</v>
      </c>
      <c r="AP326" s="419">
        <v>63.021130229999997</v>
      </c>
      <c r="AQ326" s="419"/>
      <c r="AR326" s="418">
        <v>44131</v>
      </c>
      <c r="AS326" s="419">
        <v>56.182230769999997</v>
      </c>
      <c r="AT326" s="419"/>
      <c r="AU326" s="418">
        <v>44133</v>
      </c>
      <c r="AV326" s="419">
        <v>67.584190500000005</v>
      </c>
      <c r="AW326" s="419"/>
      <c r="AX326" s="418">
        <v>44131</v>
      </c>
      <c r="AY326" s="419">
        <v>61.736862930000001</v>
      </c>
      <c r="AZ326" s="419"/>
      <c r="BA326" s="418">
        <v>44130</v>
      </c>
      <c r="BB326" s="419">
        <v>56.017709539999998</v>
      </c>
      <c r="BC326" s="419"/>
      <c r="BD326" s="418">
        <v>44129</v>
      </c>
      <c r="BE326" s="419">
        <v>77.939667229999998</v>
      </c>
      <c r="BF326" s="419"/>
      <c r="BG326" s="418">
        <v>44128</v>
      </c>
      <c r="BH326" s="419">
        <v>74.637655559999999</v>
      </c>
      <c r="BI326" s="419"/>
      <c r="BJ326" s="418">
        <v>44123</v>
      </c>
      <c r="BK326" s="419">
        <v>66.830936579999999</v>
      </c>
      <c r="BL326" s="419"/>
      <c r="BM326" s="418">
        <v>44126</v>
      </c>
      <c r="BN326" s="419">
        <v>68.916780720000006</v>
      </c>
      <c r="BO326" s="419"/>
      <c r="BP326" s="418">
        <v>44132</v>
      </c>
      <c r="BQ326" s="419">
        <v>70.113033680000001</v>
      </c>
      <c r="BR326" s="419"/>
      <c r="BS326" s="418">
        <v>44127</v>
      </c>
      <c r="BT326" s="419">
        <v>58.378918290000001</v>
      </c>
      <c r="BU326" s="419"/>
      <c r="BV326" s="418">
        <v>44131</v>
      </c>
      <c r="BW326" s="419">
        <v>57.070835590000002</v>
      </c>
      <c r="BX326" s="419"/>
      <c r="BY326" s="418">
        <v>44160</v>
      </c>
      <c r="BZ326" s="419">
        <v>67.667781820000002</v>
      </c>
      <c r="CA326" s="419"/>
      <c r="CB326" s="418">
        <v>44164</v>
      </c>
      <c r="CC326" s="419">
        <v>71.509831210000002</v>
      </c>
      <c r="CD326" s="419"/>
      <c r="CE326" s="418">
        <v>44159</v>
      </c>
      <c r="CF326" s="419">
        <v>66.430983949999998</v>
      </c>
      <c r="CG326" s="419"/>
      <c r="CH326" s="418">
        <v>44162</v>
      </c>
      <c r="CI326" s="419">
        <v>68.80101741</v>
      </c>
      <c r="CJ326" s="419"/>
      <c r="CK326" s="418">
        <v>44159</v>
      </c>
      <c r="CL326" s="419">
        <v>74.882355559999993</v>
      </c>
      <c r="CM326" s="419"/>
      <c r="CN326" s="418">
        <v>44153</v>
      </c>
      <c r="CO326" s="419">
        <v>78.31992821</v>
      </c>
      <c r="CP326" s="419"/>
      <c r="CQ326" s="418">
        <v>44160</v>
      </c>
      <c r="CR326" s="419">
        <v>78.80035221</v>
      </c>
      <c r="CS326" s="419"/>
      <c r="CT326" s="418">
        <v>44161</v>
      </c>
      <c r="CU326" s="419">
        <v>77.139702779999993</v>
      </c>
      <c r="CV326" s="419"/>
      <c r="CW326" s="418">
        <v>44156</v>
      </c>
      <c r="CX326" s="419">
        <v>81.189679769999998</v>
      </c>
      <c r="CY326" s="419"/>
      <c r="CZ326" s="418">
        <v>44160</v>
      </c>
      <c r="DA326" s="419">
        <v>75.553300820000004</v>
      </c>
      <c r="DB326" s="419"/>
      <c r="DC326" s="418">
        <v>44162</v>
      </c>
      <c r="DD326" s="419">
        <v>63.952613820000003</v>
      </c>
      <c r="DE326" s="419"/>
      <c r="DF326" s="418">
        <v>44162</v>
      </c>
      <c r="DG326" s="419">
        <v>76.831028660000001</v>
      </c>
      <c r="DH326" s="419"/>
      <c r="DI326" s="418">
        <v>44157</v>
      </c>
      <c r="DJ326" s="419">
        <v>74.056863320000005</v>
      </c>
      <c r="DK326" s="419"/>
      <c r="DL326" s="418">
        <v>44160</v>
      </c>
      <c r="DM326" s="419">
        <v>83.375241040000006</v>
      </c>
      <c r="DN326" s="419"/>
      <c r="DO326" s="418">
        <v>44161</v>
      </c>
      <c r="DP326" s="419">
        <v>68.407907190000003</v>
      </c>
      <c r="DQ326" s="419"/>
      <c r="DR326" s="418">
        <v>44163</v>
      </c>
      <c r="DS326" s="419">
        <v>55.969442370000003</v>
      </c>
      <c r="DT326" s="419"/>
      <c r="DU326" s="418">
        <v>44165</v>
      </c>
      <c r="DV326" s="419">
        <v>66.781510560000001</v>
      </c>
      <c r="DW326" s="419"/>
      <c r="DX326" s="418">
        <v>44162</v>
      </c>
      <c r="DY326" s="419">
        <v>73.862636719999998</v>
      </c>
      <c r="DZ326" s="419"/>
      <c r="EA326" s="418">
        <v>44162</v>
      </c>
      <c r="EB326" s="419">
        <v>73.912035650000007</v>
      </c>
      <c r="EC326" s="419"/>
      <c r="ED326" s="418">
        <v>44161</v>
      </c>
      <c r="EE326" s="419">
        <v>75.137143559999998</v>
      </c>
      <c r="EF326" s="419"/>
      <c r="EG326" s="418">
        <v>44158</v>
      </c>
      <c r="EH326" s="419">
        <v>80.67704225</v>
      </c>
      <c r="EI326" s="419"/>
      <c r="EJ326" s="418">
        <v>44165</v>
      </c>
      <c r="EK326" s="419">
        <v>78.824086539999996</v>
      </c>
      <c r="EL326" s="419"/>
      <c r="EM326" s="418">
        <v>44160</v>
      </c>
      <c r="EN326" s="419">
        <v>70.549218699999997</v>
      </c>
      <c r="EO326" s="419"/>
      <c r="EP326" s="418">
        <v>44156</v>
      </c>
      <c r="EQ326" s="419">
        <v>70.109457950000007</v>
      </c>
      <c r="ER326" s="419"/>
      <c r="ES326" s="418">
        <v>44162</v>
      </c>
      <c r="ET326" s="419">
        <v>51.443669120000003</v>
      </c>
      <c r="EU326" s="9"/>
      <c r="EV326" s="9"/>
    </row>
    <row r="327" spans="2:152">
      <c r="B327" s="418">
        <v>44158</v>
      </c>
      <c r="C327" s="419">
        <v>64.826844989999998</v>
      </c>
      <c r="D327" s="419"/>
      <c r="E327" s="418">
        <v>44171</v>
      </c>
      <c r="F327" s="419">
        <v>62.451738159999998</v>
      </c>
      <c r="G327" s="419"/>
      <c r="H327" s="418">
        <v>44187</v>
      </c>
      <c r="I327" s="419">
        <v>69.949939319999999</v>
      </c>
      <c r="J327" s="419"/>
      <c r="K327" s="418">
        <v>44123</v>
      </c>
      <c r="L327" s="419">
        <v>67.224999999999994</v>
      </c>
      <c r="M327" s="419"/>
      <c r="N327" s="418">
        <v>44178</v>
      </c>
      <c r="O327" s="419">
        <v>78.967378240000002</v>
      </c>
      <c r="P327" s="419"/>
      <c r="Q327" s="418">
        <v>44159</v>
      </c>
      <c r="R327" s="419">
        <v>75.944889910000001</v>
      </c>
      <c r="S327" s="419"/>
      <c r="T327" s="418">
        <v>44188</v>
      </c>
      <c r="U327" s="419">
        <v>83.008191850000003</v>
      </c>
      <c r="V327" s="419"/>
      <c r="W327" s="418">
        <v>44127</v>
      </c>
      <c r="X327" s="419">
        <v>72.066982859999996</v>
      </c>
      <c r="Y327" s="419"/>
      <c r="Z327" s="418">
        <v>44122</v>
      </c>
      <c r="AA327" s="419">
        <v>64.620242649999994</v>
      </c>
      <c r="AB327" s="419"/>
      <c r="AC327" s="418">
        <v>44133</v>
      </c>
      <c r="AD327" s="419">
        <v>55.722923080000001</v>
      </c>
      <c r="AE327" s="419"/>
      <c r="AF327" s="418">
        <v>44127</v>
      </c>
      <c r="AG327" s="419">
        <v>71.688278190000005</v>
      </c>
      <c r="AH327" s="419"/>
      <c r="AI327" s="418">
        <v>44131</v>
      </c>
      <c r="AJ327" s="419">
        <v>49.535351409999997</v>
      </c>
      <c r="AK327" s="419"/>
      <c r="AL327" s="418">
        <v>44123</v>
      </c>
      <c r="AM327" s="419">
        <v>69.030463100000006</v>
      </c>
      <c r="AN327" s="419"/>
      <c r="AO327" s="418">
        <v>44128</v>
      </c>
      <c r="AP327" s="419">
        <v>63.212838640000001</v>
      </c>
      <c r="AQ327" s="419"/>
      <c r="AR327" s="418">
        <v>44132</v>
      </c>
      <c r="AS327" s="419">
        <v>56.412769230000002</v>
      </c>
      <c r="AT327" s="419"/>
      <c r="AU327" s="418">
        <v>44134</v>
      </c>
      <c r="AV327" s="419">
        <v>67.545700600000004</v>
      </c>
      <c r="AW327" s="419"/>
      <c r="AX327" s="418">
        <v>44131</v>
      </c>
      <c r="AY327" s="419">
        <v>61.851976759999999</v>
      </c>
      <c r="AZ327" s="419"/>
      <c r="BA327" s="418">
        <v>44131</v>
      </c>
      <c r="BB327" s="419">
        <v>55.862954360000003</v>
      </c>
      <c r="BC327" s="419"/>
      <c r="BD327" s="418">
        <v>44130</v>
      </c>
      <c r="BE327" s="419">
        <v>78.207564239999996</v>
      </c>
      <c r="BF327" s="419"/>
      <c r="BG327" s="418">
        <v>44129</v>
      </c>
      <c r="BH327" s="419">
        <v>74.830009020000006</v>
      </c>
      <c r="BI327" s="419"/>
      <c r="BJ327" s="418">
        <v>44124</v>
      </c>
      <c r="BK327" s="419">
        <v>66.945398299999994</v>
      </c>
      <c r="BL327" s="419"/>
      <c r="BM327" s="418">
        <v>44127</v>
      </c>
      <c r="BN327" s="419">
        <v>69.186390360000004</v>
      </c>
      <c r="BO327" s="419"/>
      <c r="BP327" s="418">
        <v>44133</v>
      </c>
      <c r="BQ327" s="419">
        <v>70.188535759999994</v>
      </c>
      <c r="BR327" s="419"/>
      <c r="BS327" s="418">
        <v>44128</v>
      </c>
      <c r="BT327" s="419">
        <v>58.687654289999998</v>
      </c>
      <c r="BU327" s="419"/>
      <c r="BV327" s="418">
        <v>44132</v>
      </c>
      <c r="BW327" s="419">
        <v>57.263285080000003</v>
      </c>
      <c r="BX327" s="419"/>
      <c r="BY327" s="418">
        <v>44161</v>
      </c>
      <c r="BZ327" s="419">
        <v>67.667781820000002</v>
      </c>
      <c r="CA327" s="419"/>
      <c r="CB327" s="418">
        <v>44165</v>
      </c>
      <c r="CC327" s="419">
        <v>71.674442150000004</v>
      </c>
      <c r="CD327" s="419"/>
      <c r="CE327" s="418">
        <v>44160</v>
      </c>
      <c r="CF327" s="419">
        <v>66.765487469999997</v>
      </c>
      <c r="CG327" s="419"/>
      <c r="CH327" s="418">
        <v>44163</v>
      </c>
      <c r="CI327" s="419">
        <v>69.133570140000003</v>
      </c>
      <c r="CJ327" s="419"/>
      <c r="CK327" s="418">
        <v>44160</v>
      </c>
      <c r="CL327" s="419">
        <v>75.295555820000004</v>
      </c>
      <c r="CM327" s="419"/>
      <c r="CN327" s="418">
        <v>44154</v>
      </c>
      <c r="CO327" s="419">
        <v>78.542488509999998</v>
      </c>
      <c r="CP327" s="419"/>
      <c r="CQ327" s="418">
        <v>44161</v>
      </c>
      <c r="CR327" s="419">
        <v>78.550100700000002</v>
      </c>
      <c r="CS327" s="419"/>
      <c r="CT327" s="418">
        <v>44162</v>
      </c>
      <c r="CU327" s="419">
        <v>77.084462079999994</v>
      </c>
      <c r="CV327" s="419"/>
      <c r="CW327" s="418">
        <v>44157</v>
      </c>
      <c r="CX327" s="419">
        <v>81.300778390000005</v>
      </c>
      <c r="CY327" s="419"/>
      <c r="CZ327" s="418">
        <v>44161</v>
      </c>
      <c r="DA327" s="419">
        <v>75.553993939999998</v>
      </c>
      <c r="DB327" s="419"/>
      <c r="DC327" s="418">
        <v>44163</v>
      </c>
      <c r="DD327" s="419">
        <v>64.062633289999994</v>
      </c>
      <c r="DE327" s="419"/>
      <c r="DF327" s="418">
        <v>44163</v>
      </c>
      <c r="DG327" s="419">
        <v>76.831028660000001</v>
      </c>
      <c r="DH327" s="419"/>
      <c r="DI327" s="418">
        <v>44158</v>
      </c>
      <c r="DJ327" s="419">
        <v>74.306158760000002</v>
      </c>
      <c r="DK327" s="419"/>
      <c r="DL327" s="418">
        <v>44161</v>
      </c>
      <c r="DM327" s="419">
        <v>83.54142478</v>
      </c>
      <c r="DN327" s="419"/>
      <c r="DO327" s="418">
        <v>44162</v>
      </c>
      <c r="DP327" s="419">
        <v>68.407075370000001</v>
      </c>
      <c r="DQ327" s="419"/>
      <c r="DR327" s="418">
        <v>44164</v>
      </c>
      <c r="DS327" s="419">
        <v>56.10710675</v>
      </c>
      <c r="DT327" s="419"/>
      <c r="DU327" s="418">
        <v>44166</v>
      </c>
      <c r="DV327" s="419">
        <v>67.006059179999994</v>
      </c>
      <c r="DW327" s="419"/>
      <c r="DX327" s="418">
        <v>44163</v>
      </c>
      <c r="DY327" s="419">
        <v>73.862636719999998</v>
      </c>
      <c r="DZ327" s="419"/>
      <c r="EA327" s="418">
        <v>44163</v>
      </c>
      <c r="EB327" s="419">
        <v>73.912859260000005</v>
      </c>
      <c r="EC327" s="419"/>
      <c r="ED327" s="418">
        <v>44162</v>
      </c>
      <c r="EE327" s="419">
        <v>75.192542549999999</v>
      </c>
      <c r="EF327" s="419"/>
      <c r="EG327" s="418">
        <v>44159</v>
      </c>
      <c r="EH327" s="419">
        <v>80.89863819</v>
      </c>
      <c r="EI327" s="419"/>
      <c r="EJ327" s="418">
        <v>44166</v>
      </c>
      <c r="EK327" s="419">
        <v>78.824780430000004</v>
      </c>
      <c r="EL327" s="419"/>
      <c r="EM327" s="418">
        <v>44161</v>
      </c>
      <c r="EN327" s="419">
        <v>70.549218699999997</v>
      </c>
      <c r="EO327" s="419"/>
      <c r="EP327" s="418">
        <v>44157</v>
      </c>
      <c r="EQ327" s="419">
        <v>70.440075780000001</v>
      </c>
      <c r="ER327" s="419"/>
      <c r="ES327" s="418">
        <v>44163</v>
      </c>
      <c r="ET327" s="419">
        <v>51.883172109999997</v>
      </c>
      <c r="EU327" s="9"/>
      <c r="EV327" s="9"/>
    </row>
    <row r="328" spans="2:152">
      <c r="B328" s="418">
        <v>44159</v>
      </c>
      <c r="C328" s="419">
        <v>64.860189210000001</v>
      </c>
      <c r="D328" s="419"/>
      <c r="E328" s="418">
        <v>44172</v>
      </c>
      <c r="F328" s="419">
        <v>62.235812439999997</v>
      </c>
      <c r="G328" s="419"/>
      <c r="H328" s="418">
        <v>44188</v>
      </c>
      <c r="I328" s="419">
        <v>70.000137910000007</v>
      </c>
      <c r="J328" s="419"/>
      <c r="K328" s="418">
        <v>44124</v>
      </c>
      <c r="L328" s="419">
        <v>67.255266079999998</v>
      </c>
      <c r="M328" s="419"/>
      <c r="N328" s="418">
        <v>44179</v>
      </c>
      <c r="O328" s="419">
        <v>79.050196889999995</v>
      </c>
      <c r="P328" s="419"/>
      <c r="Q328" s="418">
        <v>44160</v>
      </c>
      <c r="R328" s="419">
        <v>76.119009570000003</v>
      </c>
      <c r="S328" s="419"/>
      <c r="T328" s="418">
        <v>44189</v>
      </c>
      <c r="U328" s="419">
        <v>82.914805830000006</v>
      </c>
      <c r="V328" s="419"/>
      <c r="W328" s="418">
        <v>44128</v>
      </c>
      <c r="X328" s="419">
        <v>72.259003219999997</v>
      </c>
      <c r="Y328" s="419"/>
      <c r="Z328" s="418">
        <v>44123</v>
      </c>
      <c r="AA328" s="419">
        <v>64.620242649999994</v>
      </c>
      <c r="AB328" s="419"/>
      <c r="AC328" s="418">
        <v>44134</v>
      </c>
      <c r="AD328" s="419">
        <v>55.836378609999997</v>
      </c>
      <c r="AE328" s="419"/>
      <c r="AF328" s="418">
        <v>44127</v>
      </c>
      <c r="AG328" s="419">
        <v>71.496700110000006</v>
      </c>
      <c r="AH328" s="419"/>
      <c r="AI328" s="418">
        <v>44132</v>
      </c>
      <c r="AJ328" s="419">
        <v>49.651208590000003</v>
      </c>
      <c r="AK328" s="419"/>
      <c r="AL328" s="418">
        <v>44124</v>
      </c>
      <c r="AM328" s="419">
        <v>69.300615210000004</v>
      </c>
      <c r="AN328" s="419"/>
      <c r="AO328" s="418">
        <v>44129</v>
      </c>
      <c r="AP328" s="419">
        <v>63.366057159999997</v>
      </c>
      <c r="AQ328" s="419"/>
      <c r="AR328" s="418">
        <v>44133</v>
      </c>
      <c r="AS328" s="419">
        <v>56.566461539999999</v>
      </c>
      <c r="AT328" s="419"/>
      <c r="AU328" s="418">
        <v>44135</v>
      </c>
      <c r="AV328" s="419">
        <v>67.391740999999996</v>
      </c>
      <c r="AW328" s="419"/>
      <c r="AX328" s="418">
        <v>44132</v>
      </c>
      <c r="AY328" s="419">
        <v>61.967090589999998</v>
      </c>
      <c r="AZ328" s="419"/>
      <c r="BA328" s="418">
        <v>44132</v>
      </c>
      <c r="BB328" s="419">
        <v>55.669510369999998</v>
      </c>
      <c r="BC328" s="419"/>
      <c r="BD328" s="418">
        <v>44131</v>
      </c>
      <c r="BE328" s="419">
        <v>78.321768930000005</v>
      </c>
      <c r="BF328" s="419"/>
      <c r="BG328" s="418">
        <v>44130</v>
      </c>
      <c r="BH328" s="419">
        <v>74.983743340000004</v>
      </c>
      <c r="BI328" s="419"/>
      <c r="BJ328" s="418">
        <v>44125</v>
      </c>
      <c r="BK328" s="419">
        <v>67.1752082</v>
      </c>
      <c r="BL328" s="419"/>
      <c r="BM328" s="418">
        <v>44128</v>
      </c>
      <c r="BN328" s="419">
        <v>69.456000000000003</v>
      </c>
      <c r="BO328" s="419"/>
      <c r="BP328" s="418">
        <v>44134</v>
      </c>
      <c r="BQ328" s="419">
        <v>70.033098449999997</v>
      </c>
      <c r="BR328" s="419"/>
      <c r="BS328" s="418">
        <v>44129</v>
      </c>
      <c r="BT328" s="419">
        <v>58.958028689999999</v>
      </c>
      <c r="BU328" s="419"/>
      <c r="BV328" s="418">
        <v>44133</v>
      </c>
      <c r="BW328" s="419">
        <v>57.340264879999999</v>
      </c>
      <c r="BX328" s="419"/>
      <c r="BY328" s="418">
        <v>44162</v>
      </c>
      <c r="BZ328" s="419">
        <v>67.640040990000003</v>
      </c>
      <c r="CA328" s="419"/>
      <c r="CB328" s="418">
        <v>44166</v>
      </c>
      <c r="CC328" s="419">
        <v>71.866765810000004</v>
      </c>
      <c r="CD328" s="419"/>
      <c r="CE328" s="418">
        <v>44161</v>
      </c>
      <c r="CF328" s="419">
        <v>67.044379649999996</v>
      </c>
      <c r="CG328" s="419"/>
      <c r="CH328" s="418">
        <v>44164</v>
      </c>
      <c r="CI328" s="419">
        <v>69.466122870000007</v>
      </c>
      <c r="CJ328" s="419"/>
      <c r="CK328" s="418">
        <v>44161</v>
      </c>
      <c r="CL328" s="419">
        <v>75.653330620000006</v>
      </c>
      <c r="CM328" s="419"/>
      <c r="CN328" s="418">
        <v>44155</v>
      </c>
      <c r="CO328" s="419">
        <v>78.654108379999997</v>
      </c>
      <c r="CP328" s="419"/>
      <c r="CQ328" s="418">
        <v>44162</v>
      </c>
      <c r="CR328" s="419">
        <v>78.522294979999998</v>
      </c>
      <c r="CS328" s="419"/>
      <c r="CT328" s="418">
        <v>44163</v>
      </c>
      <c r="CU328" s="419">
        <v>76.863499259999998</v>
      </c>
      <c r="CV328" s="419"/>
      <c r="CW328" s="418">
        <v>44158</v>
      </c>
      <c r="CX328" s="419">
        <v>81.467426320000001</v>
      </c>
      <c r="CY328" s="419"/>
      <c r="CZ328" s="418">
        <v>44162</v>
      </c>
      <c r="DA328" s="419">
        <v>75.803962319999997</v>
      </c>
      <c r="DB328" s="419"/>
      <c r="DC328" s="418">
        <v>44164</v>
      </c>
      <c r="DD328" s="419">
        <v>64.061802080000007</v>
      </c>
      <c r="DE328" s="419"/>
      <c r="DF328" s="418">
        <v>44164</v>
      </c>
      <c r="DG328" s="419">
        <v>76.831028660000001</v>
      </c>
      <c r="DH328" s="419"/>
      <c r="DI328" s="418">
        <v>44159</v>
      </c>
      <c r="DJ328" s="419">
        <v>74.583153699999997</v>
      </c>
      <c r="DK328" s="419"/>
      <c r="DL328" s="418">
        <v>44162</v>
      </c>
      <c r="DM328" s="419">
        <v>83.54142478</v>
      </c>
      <c r="DN328" s="419"/>
      <c r="DO328" s="418">
        <v>44163</v>
      </c>
      <c r="DP328" s="419">
        <v>68.406243549999999</v>
      </c>
      <c r="DQ328" s="419"/>
      <c r="DR328" s="418">
        <v>44165</v>
      </c>
      <c r="DS328" s="419">
        <v>56.217071599999997</v>
      </c>
      <c r="DT328" s="419"/>
      <c r="DU328" s="418">
        <v>44167</v>
      </c>
      <c r="DV328" s="419">
        <v>67.230607800000001</v>
      </c>
      <c r="DW328" s="419"/>
      <c r="DX328" s="418">
        <v>44164</v>
      </c>
      <c r="DY328" s="419">
        <v>73.862636719999998</v>
      </c>
      <c r="DZ328" s="419"/>
      <c r="EA328" s="418">
        <v>44164</v>
      </c>
      <c r="EB328" s="419">
        <v>74.023849519999999</v>
      </c>
      <c r="EC328" s="419"/>
      <c r="ED328" s="418">
        <v>44163</v>
      </c>
      <c r="EE328" s="419">
        <v>75.164843059999995</v>
      </c>
      <c r="EF328" s="419"/>
      <c r="EG328" s="418">
        <v>44160</v>
      </c>
      <c r="EH328" s="419">
        <v>81.064835149999993</v>
      </c>
      <c r="EI328" s="419"/>
      <c r="EJ328" s="418">
        <v>44167</v>
      </c>
      <c r="EK328" s="419">
        <v>78.880846869999999</v>
      </c>
      <c r="EL328" s="419"/>
      <c r="EM328" s="418">
        <v>44162</v>
      </c>
      <c r="EN328" s="419">
        <v>70.549218699999997</v>
      </c>
      <c r="EO328" s="419"/>
      <c r="EP328" s="418">
        <v>44158</v>
      </c>
      <c r="EQ328" s="419">
        <v>70.715452819999996</v>
      </c>
      <c r="ER328" s="419"/>
      <c r="ES328" s="418">
        <v>44164</v>
      </c>
      <c r="ET328" s="419">
        <v>51.854244440000002</v>
      </c>
      <c r="EU328" s="9"/>
      <c r="EV328" s="9"/>
    </row>
    <row r="329" spans="2:152">
      <c r="B329" s="418">
        <v>44160</v>
      </c>
      <c r="C329" s="419">
        <v>65.004680840000006</v>
      </c>
      <c r="D329" s="419"/>
      <c r="E329" s="418">
        <v>44173</v>
      </c>
      <c r="F329" s="419">
        <v>62.119095829999999</v>
      </c>
      <c r="G329" s="419"/>
      <c r="H329" s="418">
        <v>44189</v>
      </c>
      <c r="I329" s="419">
        <v>70.081710610000002</v>
      </c>
      <c r="J329" s="419"/>
      <c r="K329" s="418">
        <v>44124</v>
      </c>
      <c r="L329" s="419">
        <v>67.376330379999999</v>
      </c>
      <c r="M329" s="419"/>
      <c r="N329" s="418">
        <v>44180</v>
      </c>
      <c r="O329" s="419">
        <v>79.298652849999996</v>
      </c>
      <c r="P329" s="419"/>
      <c r="Q329" s="418">
        <v>44161</v>
      </c>
      <c r="R329" s="419">
        <v>76.119009570000003</v>
      </c>
      <c r="S329" s="419"/>
      <c r="T329" s="418">
        <v>44190</v>
      </c>
      <c r="U329" s="419">
        <v>82.913698569999994</v>
      </c>
      <c r="V329" s="419"/>
      <c r="W329" s="418">
        <v>44129</v>
      </c>
      <c r="X329" s="419">
        <v>72.37385965</v>
      </c>
      <c r="Y329" s="419"/>
      <c r="Z329" s="418">
        <v>44124</v>
      </c>
      <c r="AA329" s="419">
        <v>64.620242649999994</v>
      </c>
      <c r="AB329" s="419"/>
      <c r="AC329" s="418">
        <v>44135</v>
      </c>
      <c r="AD329" s="419">
        <v>55.988363059999998</v>
      </c>
      <c r="AE329" s="419"/>
      <c r="AF329" s="418">
        <v>44128</v>
      </c>
      <c r="AG329" s="419">
        <v>71.343650949999997</v>
      </c>
      <c r="AH329" s="419"/>
      <c r="AI329" s="418">
        <v>44132</v>
      </c>
      <c r="AJ329" s="419">
        <v>49.651208590000003</v>
      </c>
      <c r="AK329" s="419"/>
      <c r="AL329" s="418">
        <v>44125</v>
      </c>
      <c r="AM329" s="419">
        <v>69.516736899999998</v>
      </c>
      <c r="AN329" s="419"/>
      <c r="AO329" s="418">
        <v>44130</v>
      </c>
      <c r="AP329" s="419">
        <v>63.634745379999998</v>
      </c>
      <c r="AQ329" s="419"/>
      <c r="AR329" s="418">
        <v>44134</v>
      </c>
      <c r="AS329" s="419">
        <v>56.720153850000003</v>
      </c>
      <c r="AT329" s="419"/>
      <c r="AU329" s="418">
        <v>44136</v>
      </c>
      <c r="AV329" s="419">
        <v>67.391740999999996</v>
      </c>
      <c r="AW329" s="419"/>
      <c r="AX329" s="418">
        <v>44133</v>
      </c>
      <c r="AY329" s="419">
        <v>61.889109509999997</v>
      </c>
      <c r="AZ329" s="419"/>
      <c r="BA329" s="418">
        <v>44133</v>
      </c>
      <c r="BB329" s="419">
        <v>55.437377589999997</v>
      </c>
      <c r="BC329" s="419"/>
      <c r="BD329" s="418">
        <v>44132</v>
      </c>
      <c r="BE329" s="419">
        <v>78.435973630000007</v>
      </c>
      <c r="BF329" s="419"/>
      <c r="BG329" s="418">
        <v>44131</v>
      </c>
      <c r="BH329" s="419">
        <v>75.176096810000004</v>
      </c>
      <c r="BI329" s="419"/>
      <c r="BJ329" s="418">
        <v>44126</v>
      </c>
      <c r="BK329" s="419">
        <v>67.405018089999999</v>
      </c>
      <c r="BL329" s="419"/>
      <c r="BM329" s="418">
        <v>44128</v>
      </c>
      <c r="BN329" s="419">
        <v>69.68709398</v>
      </c>
      <c r="BO329" s="419"/>
      <c r="BP329" s="418">
        <v>44134</v>
      </c>
      <c r="BQ329" s="419">
        <v>69.72370153</v>
      </c>
      <c r="BR329" s="419"/>
      <c r="BS329" s="418">
        <v>44130</v>
      </c>
      <c r="BT329" s="419">
        <v>59.190041489999999</v>
      </c>
      <c r="BU329" s="419"/>
      <c r="BV329" s="418">
        <v>44134</v>
      </c>
      <c r="BW329" s="419">
        <v>57.571204280000003</v>
      </c>
      <c r="BX329" s="419"/>
      <c r="BY329" s="418">
        <v>44163</v>
      </c>
      <c r="BZ329" s="419">
        <v>67.390373550000007</v>
      </c>
      <c r="CA329" s="419"/>
      <c r="CB329" s="418">
        <v>44167</v>
      </c>
      <c r="CC329" s="419">
        <v>71.975951300000006</v>
      </c>
      <c r="CD329" s="419"/>
      <c r="CE329" s="418">
        <v>44162</v>
      </c>
      <c r="CF329" s="419">
        <v>67.323271829999996</v>
      </c>
      <c r="CG329" s="419"/>
      <c r="CH329" s="418">
        <v>44165</v>
      </c>
      <c r="CI329" s="419">
        <v>69.687824699999993</v>
      </c>
      <c r="CJ329" s="419"/>
      <c r="CK329" s="418">
        <v>44162</v>
      </c>
      <c r="CL329" s="419">
        <v>76.066530880000002</v>
      </c>
      <c r="CM329" s="419"/>
      <c r="CN329" s="418">
        <v>44156</v>
      </c>
      <c r="CO329" s="419">
        <v>78.654787830000004</v>
      </c>
      <c r="CP329" s="419"/>
      <c r="CQ329" s="418">
        <v>44163</v>
      </c>
      <c r="CR329" s="419">
        <v>78.522294979999998</v>
      </c>
      <c r="CS329" s="419"/>
      <c r="CT329" s="418">
        <v>44164</v>
      </c>
      <c r="CU329" s="419">
        <v>76.7253975</v>
      </c>
      <c r="CV329" s="419"/>
      <c r="CW329" s="418">
        <v>44159</v>
      </c>
      <c r="CX329" s="419">
        <v>81.467426320000001</v>
      </c>
      <c r="CY329" s="419"/>
      <c r="CZ329" s="418">
        <v>44163</v>
      </c>
      <c r="DA329" s="419">
        <v>75.832352689999993</v>
      </c>
      <c r="DB329" s="419"/>
      <c r="DC329" s="418">
        <v>44165</v>
      </c>
      <c r="DD329" s="419">
        <v>64.060970859999998</v>
      </c>
      <c r="DE329" s="419"/>
      <c r="DF329" s="418">
        <v>44165</v>
      </c>
      <c r="DG329" s="419">
        <v>76.69246502</v>
      </c>
      <c r="DH329" s="419"/>
      <c r="DI329" s="418">
        <v>44160</v>
      </c>
      <c r="DJ329" s="419">
        <v>74.638552680000004</v>
      </c>
      <c r="DK329" s="419"/>
      <c r="DL329" s="418">
        <v>44163</v>
      </c>
      <c r="DM329" s="419">
        <v>83.458332909999996</v>
      </c>
      <c r="DN329" s="419"/>
      <c r="DO329" s="418">
        <v>44165</v>
      </c>
      <c r="DP329" s="419">
        <v>68.405411740000005</v>
      </c>
      <c r="DQ329" s="419"/>
      <c r="DR329" s="418">
        <v>44166</v>
      </c>
      <c r="DS329" s="419">
        <v>56.354735980000001</v>
      </c>
      <c r="DT329" s="419"/>
      <c r="DU329" s="418">
        <v>44168</v>
      </c>
      <c r="DV329" s="419">
        <v>67.343720230000002</v>
      </c>
      <c r="DW329" s="419"/>
      <c r="DX329" s="418">
        <v>44165</v>
      </c>
      <c r="DY329" s="419">
        <v>73.862636719999998</v>
      </c>
      <c r="DZ329" s="419"/>
      <c r="EA329" s="418">
        <v>44165</v>
      </c>
      <c r="EB329" s="419">
        <v>74.052214800000002</v>
      </c>
      <c r="EC329" s="419"/>
      <c r="ED329" s="418">
        <v>44164</v>
      </c>
      <c r="EE329" s="419">
        <v>75.137143559999998</v>
      </c>
      <c r="EF329" s="419"/>
      <c r="EG329" s="418">
        <v>44161</v>
      </c>
      <c r="EH329" s="419">
        <v>81.258731609999998</v>
      </c>
      <c r="EI329" s="419"/>
      <c r="EJ329" s="418">
        <v>44168</v>
      </c>
      <c r="EK329" s="419">
        <v>78.964599570000004</v>
      </c>
      <c r="EL329" s="419"/>
      <c r="EM329" s="418">
        <v>44163</v>
      </c>
      <c r="EN329" s="419">
        <v>70.549218699999997</v>
      </c>
      <c r="EO329" s="419"/>
      <c r="EP329" s="418">
        <v>44159</v>
      </c>
      <c r="EQ329" s="419">
        <v>70.935589050000004</v>
      </c>
      <c r="ER329" s="419"/>
      <c r="ES329" s="418">
        <v>44165</v>
      </c>
      <c r="ET329" s="419">
        <v>51.880426249999999</v>
      </c>
      <c r="EU329" s="9"/>
      <c r="EV329" s="9"/>
    </row>
    <row r="330" spans="2:152">
      <c r="B330" s="418">
        <v>44161</v>
      </c>
      <c r="C330" s="419">
        <v>65.043582430000001</v>
      </c>
      <c r="D330" s="419"/>
      <c r="E330" s="418">
        <v>44174</v>
      </c>
      <c r="F330" s="419">
        <v>62.060737529999997</v>
      </c>
      <c r="G330" s="419"/>
      <c r="H330" s="418">
        <v>44190</v>
      </c>
      <c r="I330" s="419">
        <v>70.226031550000002</v>
      </c>
      <c r="J330" s="419"/>
      <c r="K330" s="418">
        <v>44125</v>
      </c>
      <c r="L330" s="419">
        <v>67.39146341</v>
      </c>
      <c r="M330" s="419"/>
      <c r="N330" s="418">
        <v>44181</v>
      </c>
      <c r="O330" s="419">
        <v>79.298652849999996</v>
      </c>
      <c r="P330" s="419"/>
      <c r="Q330" s="418">
        <v>44162</v>
      </c>
      <c r="R330" s="419">
        <v>76.119009570000003</v>
      </c>
      <c r="S330" s="419"/>
      <c r="T330" s="418">
        <v>44191</v>
      </c>
      <c r="U330" s="419">
        <v>82.912591309999996</v>
      </c>
      <c r="V330" s="419"/>
      <c r="W330" s="418">
        <v>44130</v>
      </c>
      <c r="X330" s="419">
        <v>72.565880010000001</v>
      </c>
      <c r="Y330" s="419"/>
      <c r="Z330" s="418">
        <v>44125</v>
      </c>
      <c r="AA330" s="419">
        <v>64.620242649999994</v>
      </c>
      <c r="AB330" s="419"/>
      <c r="AC330" s="418">
        <v>44136</v>
      </c>
      <c r="AD330" s="419">
        <v>56.140347519999999</v>
      </c>
      <c r="AE330" s="419"/>
      <c r="AF330" s="418">
        <v>44129</v>
      </c>
      <c r="AG330" s="419">
        <v>71.190601790000002</v>
      </c>
      <c r="AH330" s="419"/>
      <c r="AI330" s="418">
        <v>44133</v>
      </c>
      <c r="AJ330" s="419">
        <v>49.496732350000002</v>
      </c>
      <c r="AK330" s="419"/>
      <c r="AL330" s="418">
        <v>44126</v>
      </c>
      <c r="AM330" s="419">
        <v>69.678828170000003</v>
      </c>
      <c r="AN330" s="419"/>
      <c r="AO330" s="418">
        <v>44130</v>
      </c>
      <c r="AP330" s="419">
        <v>63.749473999999999</v>
      </c>
      <c r="AQ330" s="419"/>
      <c r="AR330" s="418">
        <v>44134</v>
      </c>
      <c r="AS330" s="419">
        <v>56.720153850000003</v>
      </c>
      <c r="AT330" s="419"/>
      <c r="AU330" s="418">
        <v>44137</v>
      </c>
      <c r="AV330" s="419">
        <v>67.237781400000003</v>
      </c>
      <c r="AW330" s="419"/>
      <c r="AX330" s="418">
        <v>44134</v>
      </c>
      <c r="AY330" s="419">
        <v>61.77250944</v>
      </c>
      <c r="AZ330" s="419"/>
      <c r="BA330" s="418">
        <v>44134</v>
      </c>
      <c r="BB330" s="419">
        <v>55.36</v>
      </c>
      <c r="BC330" s="419"/>
      <c r="BD330" s="418">
        <v>44133</v>
      </c>
      <c r="BE330" s="419">
        <v>78.550178320000001</v>
      </c>
      <c r="BF330" s="419"/>
      <c r="BG330" s="418">
        <v>44132</v>
      </c>
      <c r="BH330" s="419">
        <v>75.252592849999999</v>
      </c>
      <c r="BI330" s="419"/>
      <c r="BJ330" s="418">
        <v>44127</v>
      </c>
      <c r="BK330" s="419">
        <v>67.519479820000001</v>
      </c>
      <c r="BL330" s="419"/>
      <c r="BM330" s="418">
        <v>44129</v>
      </c>
      <c r="BN330" s="419">
        <v>69.918187950000004</v>
      </c>
      <c r="BO330" s="419"/>
      <c r="BP330" s="418">
        <v>44135</v>
      </c>
      <c r="BQ330" s="419">
        <v>69.645244020000007</v>
      </c>
      <c r="BR330" s="419"/>
      <c r="BS330" s="418">
        <v>44130</v>
      </c>
      <c r="BT330" s="419">
        <v>59.383692689999997</v>
      </c>
      <c r="BU330" s="419"/>
      <c r="BV330" s="418">
        <v>44135</v>
      </c>
      <c r="BW330" s="419">
        <v>57.725163879999997</v>
      </c>
      <c r="BX330" s="419"/>
      <c r="BY330" s="418">
        <v>44164</v>
      </c>
      <c r="BZ330" s="419">
        <v>67.196187769999995</v>
      </c>
      <c r="CA330" s="419"/>
      <c r="CB330" s="418">
        <v>44168</v>
      </c>
      <c r="CC330" s="419">
        <v>72.085136779999999</v>
      </c>
      <c r="CD330" s="419"/>
      <c r="CE330" s="418">
        <v>44163</v>
      </c>
      <c r="CF330" s="419">
        <v>67.518747009999998</v>
      </c>
      <c r="CG330" s="419"/>
      <c r="CH330" s="418">
        <v>44166</v>
      </c>
      <c r="CI330" s="419">
        <v>69.82638833</v>
      </c>
      <c r="CJ330" s="419"/>
      <c r="CK330" s="418">
        <v>44163</v>
      </c>
      <c r="CL330" s="419">
        <v>76.479731130000005</v>
      </c>
      <c r="CM330" s="419"/>
      <c r="CN330" s="418">
        <v>44157</v>
      </c>
      <c r="CO330" s="419">
        <v>78.655467279999996</v>
      </c>
      <c r="CP330" s="419"/>
      <c r="CQ330" s="418">
        <v>44164</v>
      </c>
      <c r="CR330" s="419">
        <v>78.522294979999998</v>
      </c>
      <c r="CS330" s="419"/>
      <c r="CT330" s="418">
        <v>44165</v>
      </c>
      <c r="CU330" s="419">
        <v>76.532055040000003</v>
      </c>
      <c r="CV330" s="419"/>
      <c r="CW330" s="418">
        <v>44160</v>
      </c>
      <c r="CX330" s="419">
        <v>81.467426320000001</v>
      </c>
      <c r="CY330" s="419"/>
      <c r="CZ330" s="418">
        <v>44164</v>
      </c>
      <c r="DA330" s="419">
        <v>75.943834820000006</v>
      </c>
      <c r="DB330" s="419"/>
      <c r="DC330" s="418">
        <v>44166</v>
      </c>
      <c r="DD330" s="419">
        <v>64.060139649999996</v>
      </c>
      <c r="DE330" s="419"/>
      <c r="DF330" s="418">
        <v>44166</v>
      </c>
      <c r="DG330" s="419">
        <v>76.69246502</v>
      </c>
      <c r="DH330" s="419"/>
      <c r="DI330" s="418">
        <v>44161</v>
      </c>
      <c r="DJ330" s="419">
        <v>74.804749639999997</v>
      </c>
      <c r="DK330" s="419"/>
      <c r="DL330" s="418">
        <v>44164</v>
      </c>
      <c r="DM330" s="419">
        <v>83.264451890000004</v>
      </c>
      <c r="DN330" s="419"/>
      <c r="DO330" s="418">
        <v>44166</v>
      </c>
      <c r="DP330" s="419">
        <v>68.349180930000003</v>
      </c>
      <c r="DQ330" s="419"/>
      <c r="DR330" s="418">
        <v>44167</v>
      </c>
      <c r="DS330" s="419">
        <v>56.464700829999998</v>
      </c>
      <c r="DT330" s="419"/>
      <c r="DU330" s="418">
        <v>44169</v>
      </c>
      <c r="DV330" s="419">
        <v>67.345396469999997</v>
      </c>
      <c r="DW330" s="419"/>
      <c r="DX330" s="418">
        <v>44166</v>
      </c>
      <c r="DY330" s="419">
        <v>74.062301919999996</v>
      </c>
      <c r="DZ330" s="419"/>
      <c r="EA330" s="418">
        <v>44166</v>
      </c>
      <c r="EB330" s="419">
        <v>74.108121740000001</v>
      </c>
      <c r="EC330" s="419"/>
      <c r="ED330" s="418">
        <v>44165</v>
      </c>
      <c r="EE330" s="419">
        <v>75.137143559999998</v>
      </c>
      <c r="EF330" s="419"/>
      <c r="EG330" s="418">
        <v>44162</v>
      </c>
      <c r="EH330" s="419">
        <v>81.480327560000006</v>
      </c>
      <c r="EI330" s="419"/>
      <c r="EJ330" s="418">
        <v>44169</v>
      </c>
      <c r="EK330" s="419">
        <v>78.965293459999998</v>
      </c>
      <c r="EL330" s="419"/>
      <c r="EM330" s="418">
        <v>44164</v>
      </c>
      <c r="EN330" s="419">
        <v>70.549218699999997</v>
      </c>
      <c r="EO330" s="419"/>
      <c r="EP330" s="418">
        <v>44160</v>
      </c>
      <c r="EQ330" s="419">
        <v>71.293827289999996</v>
      </c>
      <c r="ER330" s="419"/>
      <c r="ES330" s="418">
        <v>44166</v>
      </c>
      <c r="ET330" s="419">
        <v>51.879053319999997</v>
      </c>
      <c r="EU330" s="9"/>
      <c r="EV330" s="9"/>
    </row>
    <row r="331" spans="2:152">
      <c r="B331" s="418">
        <v>44162</v>
      </c>
      <c r="C331" s="419">
        <v>65.010238209999997</v>
      </c>
      <c r="D331" s="419"/>
      <c r="E331" s="418">
        <v>44175</v>
      </c>
      <c r="F331" s="419">
        <v>62.060737529999997</v>
      </c>
      <c r="G331" s="419"/>
      <c r="H331" s="418">
        <v>44191</v>
      </c>
      <c r="I331" s="419">
        <v>70.307604260000005</v>
      </c>
      <c r="J331" s="419"/>
      <c r="K331" s="418">
        <v>44126</v>
      </c>
      <c r="L331" s="419">
        <v>67.39146341</v>
      </c>
      <c r="M331" s="419"/>
      <c r="N331" s="418">
        <v>44182</v>
      </c>
      <c r="O331" s="419">
        <v>79.340062180000004</v>
      </c>
      <c r="P331" s="419"/>
      <c r="Q331" s="418">
        <v>44163</v>
      </c>
      <c r="R331" s="419">
        <v>76.119009570000003</v>
      </c>
      <c r="S331" s="419"/>
      <c r="T331" s="418">
        <v>44192</v>
      </c>
      <c r="U331" s="419">
        <v>82.757686120000002</v>
      </c>
      <c r="V331" s="419"/>
      <c r="W331" s="418">
        <v>44131</v>
      </c>
      <c r="X331" s="419">
        <v>72.91222827</v>
      </c>
      <c r="Y331" s="419"/>
      <c r="Z331" s="418">
        <v>44126</v>
      </c>
      <c r="AA331" s="419">
        <v>64.620242649999994</v>
      </c>
      <c r="AB331" s="419"/>
      <c r="AC331" s="418">
        <v>44137</v>
      </c>
      <c r="AD331" s="419">
        <v>56.369389830000003</v>
      </c>
      <c r="AE331" s="419"/>
      <c r="AF331" s="418">
        <v>44130</v>
      </c>
      <c r="AG331" s="419">
        <v>71.037552629999993</v>
      </c>
      <c r="AH331" s="419"/>
      <c r="AI331" s="418">
        <v>44134</v>
      </c>
      <c r="AJ331" s="419">
        <v>49.651208590000003</v>
      </c>
      <c r="AK331" s="419"/>
      <c r="AL331" s="418">
        <v>44127</v>
      </c>
      <c r="AM331" s="419">
        <v>69.894949859999997</v>
      </c>
      <c r="AN331" s="419"/>
      <c r="AO331" s="418">
        <v>44131</v>
      </c>
      <c r="AP331" s="419">
        <v>63.902692510000001</v>
      </c>
      <c r="AQ331" s="419"/>
      <c r="AR331" s="418">
        <v>44135</v>
      </c>
      <c r="AS331" s="419">
        <v>56.64330769</v>
      </c>
      <c r="AT331" s="419"/>
      <c r="AU331" s="418">
        <v>44138</v>
      </c>
      <c r="AV331" s="419">
        <v>67.314761200000007</v>
      </c>
      <c r="AW331" s="419"/>
      <c r="AX331" s="418">
        <v>44135</v>
      </c>
      <c r="AY331" s="419">
        <v>61.655909370000003</v>
      </c>
      <c r="AZ331" s="419"/>
      <c r="BA331" s="418">
        <v>44135</v>
      </c>
      <c r="BB331" s="419">
        <v>55.205244810000003</v>
      </c>
      <c r="BC331" s="419"/>
      <c r="BD331" s="418">
        <v>44133</v>
      </c>
      <c r="BE331" s="419">
        <v>78.58753686</v>
      </c>
      <c r="BF331" s="419"/>
      <c r="BG331" s="418">
        <v>44132</v>
      </c>
      <c r="BH331" s="419">
        <v>75.406327180000005</v>
      </c>
      <c r="BI331" s="419"/>
      <c r="BJ331" s="418">
        <v>44128</v>
      </c>
      <c r="BK331" s="419">
        <v>67.595492160000006</v>
      </c>
      <c r="BL331" s="419"/>
      <c r="BM331" s="418">
        <v>44130</v>
      </c>
      <c r="BN331" s="419">
        <v>70.187797590000002</v>
      </c>
      <c r="BO331" s="419"/>
      <c r="BP331" s="418">
        <v>44136</v>
      </c>
      <c r="BQ331" s="419">
        <v>69.489806700000003</v>
      </c>
      <c r="BR331" s="419"/>
      <c r="BS331" s="418">
        <v>44131</v>
      </c>
      <c r="BT331" s="419">
        <v>59.577343890000002</v>
      </c>
      <c r="BU331" s="419"/>
      <c r="BV331" s="418">
        <v>44136</v>
      </c>
      <c r="BW331" s="419">
        <v>57.763653779999999</v>
      </c>
      <c r="BX331" s="419"/>
      <c r="BY331" s="418">
        <v>44165</v>
      </c>
      <c r="BZ331" s="419">
        <v>67.085224460000006</v>
      </c>
      <c r="CA331" s="419"/>
      <c r="CB331" s="418">
        <v>44169</v>
      </c>
      <c r="CC331" s="419">
        <v>72.305173170000003</v>
      </c>
      <c r="CD331" s="419"/>
      <c r="CE331" s="418">
        <v>44164</v>
      </c>
      <c r="CF331" s="419">
        <v>67.575193850000005</v>
      </c>
      <c r="CG331" s="419"/>
      <c r="CH331" s="418">
        <v>44167</v>
      </c>
      <c r="CI331" s="419">
        <v>69.992664700000006</v>
      </c>
      <c r="CJ331" s="419"/>
      <c r="CK331" s="418">
        <v>44164</v>
      </c>
      <c r="CL331" s="419">
        <v>76.782080480000005</v>
      </c>
      <c r="CM331" s="419"/>
      <c r="CN331" s="418">
        <v>44158</v>
      </c>
      <c r="CO331" s="419">
        <v>78.656146730000003</v>
      </c>
      <c r="CP331" s="419"/>
      <c r="CQ331" s="418">
        <v>44165</v>
      </c>
      <c r="CR331" s="419">
        <v>78.522294979999998</v>
      </c>
      <c r="CS331" s="419"/>
      <c r="CT331" s="418">
        <v>44166</v>
      </c>
      <c r="CU331" s="419">
        <v>76.393953280000005</v>
      </c>
      <c r="CV331" s="419"/>
      <c r="CW331" s="418">
        <v>44161</v>
      </c>
      <c r="CX331" s="419">
        <v>81.467426320000001</v>
      </c>
      <c r="CY331" s="419"/>
      <c r="CZ331" s="418">
        <v>44165</v>
      </c>
      <c r="DA331" s="419">
        <v>75.972225190000003</v>
      </c>
      <c r="DB331" s="419"/>
      <c r="DC331" s="418">
        <v>44167</v>
      </c>
      <c r="DD331" s="419">
        <v>64.059308439999995</v>
      </c>
      <c r="DE331" s="419"/>
      <c r="DF331" s="418">
        <v>44167</v>
      </c>
      <c r="DG331" s="419">
        <v>76.609326830000001</v>
      </c>
      <c r="DH331" s="419"/>
      <c r="DI331" s="418">
        <v>44162</v>
      </c>
      <c r="DJ331" s="419">
        <v>74.860148629999998</v>
      </c>
      <c r="DK331" s="419"/>
      <c r="DL331" s="418">
        <v>44165</v>
      </c>
      <c r="DM331" s="419">
        <v>83.236754599999998</v>
      </c>
      <c r="DN331" s="419"/>
      <c r="DO331" s="418">
        <v>44167</v>
      </c>
      <c r="DP331" s="419">
        <v>68.376048609999998</v>
      </c>
      <c r="DQ331" s="419"/>
      <c r="DR331" s="418">
        <v>44168</v>
      </c>
      <c r="DS331" s="419">
        <v>56.630064760000003</v>
      </c>
      <c r="DT331" s="419"/>
      <c r="DU331" s="418">
        <v>44170</v>
      </c>
      <c r="DV331" s="419">
        <v>67.347072710000006</v>
      </c>
      <c r="DW331" s="419"/>
      <c r="DX331" s="418">
        <v>44167</v>
      </c>
      <c r="DY331" s="419">
        <v>74.112218220000003</v>
      </c>
      <c r="DZ331" s="419"/>
      <c r="EA331" s="418">
        <v>44167</v>
      </c>
      <c r="EB331" s="419">
        <v>74.191570339999998</v>
      </c>
      <c r="EC331" s="419"/>
      <c r="ED331" s="418">
        <v>44166</v>
      </c>
      <c r="EE331" s="419">
        <v>75.386439010000004</v>
      </c>
      <c r="EF331" s="419"/>
      <c r="EG331" s="418">
        <v>44163</v>
      </c>
      <c r="EH331" s="419">
        <v>81.757322490000007</v>
      </c>
      <c r="EI331" s="419"/>
      <c r="EJ331" s="418">
        <v>44170</v>
      </c>
      <c r="EK331" s="419">
        <v>78.96598736</v>
      </c>
      <c r="EL331" s="419"/>
      <c r="EM331" s="418">
        <v>44165</v>
      </c>
      <c r="EN331" s="419">
        <v>70.549218699999997</v>
      </c>
      <c r="EO331" s="419"/>
      <c r="EP331" s="418">
        <v>44161</v>
      </c>
      <c r="EQ331" s="419">
        <v>71.513963520000004</v>
      </c>
      <c r="ER331" s="419"/>
      <c r="ES331" s="418">
        <v>44167</v>
      </c>
      <c r="ET331" s="419">
        <v>52.18078259</v>
      </c>
      <c r="EU331" s="9"/>
      <c r="EV331" s="9"/>
    </row>
    <row r="332" spans="2:152">
      <c r="B332" s="418">
        <v>44163</v>
      </c>
      <c r="C332" s="419">
        <v>65.010238209999997</v>
      </c>
      <c r="D332" s="419"/>
      <c r="E332" s="418">
        <v>44176</v>
      </c>
      <c r="F332" s="419">
        <v>62.060737529999997</v>
      </c>
      <c r="G332" s="419"/>
      <c r="H332" s="418">
        <v>44192</v>
      </c>
      <c r="I332" s="419">
        <v>70.351528020000003</v>
      </c>
      <c r="J332" s="419"/>
      <c r="K332" s="418">
        <v>44127</v>
      </c>
      <c r="L332" s="419">
        <v>67.39146341</v>
      </c>
      <c r="M332" s="419"/>
      <c r="N332" s="418">
        <v>44183</v>
      </c>
      <c r="O332" s="419">
        <v>79.547108809999997</v>
      </c>
      <c r="P332" s="419"/>
      <c r="Q332" s="418">
        <v>44164</v>
      </c>
      <c r="R332" s="419">
        <v>76.119009570000003</v>
      </c>
      <c r="S332" s="419"/>
      <c r="T332" s="418">
        <v>44193</v>
      </c>
      <c r="U332" s="419">
        <v>82.725819270000002</v>
      </c>
      <c r="V332" s="419"/>
      <c r="W332" s="418">
        <v>44132</v>
      </c>
      <c r="X332" s="419">
        <v>73.412904429999998</v>
      </c>
      <c r="Y332" s="419"/>
      <c r="Z332" s="418">
        <v>44126</v>
      </c>
      <c r="AA332" s="419">
        <v>64.620242649999994</v>
      </c>
      <c r="AB332" s="419"/>
      <c r="AC332" s="418">
        <v>44138</v>
      </c>
      <c r="AD332" s="419">
        <v>56.521374289999997</v>
      </c>
      <c r="AE332" s="419"/>
      <c r="AF332" s="418">
        <v>44131</v>
      </c>
      <c r="AG332" s="419">
        <v>71.00009025</v>
      </c>
      <c r="AH332" s="419"/>
      <c r="AI332" s="418">
        <v>44135</v>
      </c>
      <c r="AJ332" s="419">
        <v>49.882922950000001</v>
      </c>
      <c r="AK332" s="419"/>
      <c r="AL332" s="418">
        <v>44128</v>
      </c>
      <c r="AM332" s="419">
        <v>70.138086759999993</v>
      </c>
      <c r="AN332" s="419"/>
      <c r="AO332" s="418">
        <v>44132</v>
      </c>
      <c r="AP332" s="419">
        <v>64.209870629999998</v>
      </c>
      <c r="AQ332" s="419"/>
      <c r="AR332" s="418">
        <v>44136</v>
      </c>
      <c r="AS332" s="419">
        <v>56.566461539999999</v>
      </c>
      <c r="AT332" s="419"/>
      <c r="AU332" s="418">
        <v>44139</v>
      </c>
      <c r="AV332" s="419">
        <v>67.314761200000007</v>
      </c>
      <c r="AW332" s="419"/>
      <c r="AX332" s="418">
        <v>44136</v>
      </c>
      <c r="AY332" s="419">
        <v>61.53930931</v>
      </c>
      <c r="AZ332" s="419"/>
      <c r="BA332" s="418">
        <v>44136</v>
      </c>
      <c r="BB332" s="419">
        <v>55.205244810000003</v>
      </c>
      <c r="BC332" s="419"/>
      <c r="BD332" s="418">
        <v>44134</v>
      </c>
      <c r="BE332" s="419">
        <v>78.471203099999997</v>
      </c>
      <c r="BF332" s="419"/>
      <c r="BG332" s="418">
        <v>44133</v>
      </c>
      <c r="BH332" s="419">
        <v>75.405584950000005</v>
      </c>
      <c r="BI332" s="419"/>
      <c r="BJ332" s="418">
        <v>44128</v>
      </c>
      <c r="BK332" s="419">
        <v>67.786852659999994</v>
      </c>
      <c r="BL332" s="419"/>
      <c r="BM332" s="418">
        <v>44131</v>
      </c>
      <c r="BN332" s="419">
        <v>70.41889157</v>
      </c>
      <c r="BO332" s="419"/>
      <c r="BP332" s="418">
        <v>44137</v>
      </c>
      <c r="BQ332" s="419">
        <v>69.488328980000006</v>
      </c>
      <c r="BR332" s="419"/>
      <c r="BS332" s="418">
        <v>44132</v>
      </c>
      <c r="BT332" s="419">
        <v>59.655910290000001</v>
      </c>
      <c r="BU332" s="419"/>
      <c r="BV332" s="418">
        <v>44137</v>
      </c>
      <c r="BW332" s="419">
        <v>57.956103280000001</v>
      </c>
      <c r="BX332" s="419"/>
      <c r="BY332" s="418">
        <v>44166</v>
      </c>
      <c r="BZ332" s="419">
        <v>66.946520329999998</v>
      </c>
      <c r="CA332" s="419"/>
      <c r="CB332" s="418">
        <v>44170</v>
      </c>
      <c r="CC332" s="419">
        <v>72.636060479999998</v>
      </c>
      <c r="CD332" s="419"/>
      <c r="CE332" s="418">
        <v>44165</v>
      </c>
      <c r="CF332" s="419">
        <v>67.576029360000007</v>
      </c>
      <c r="CG332" s="419"/>
      <c r="CH332" s="418">
        <v>44168</v>
      </c>
      <c r="CI332" s="419">
        <v>70.269791979999994</v>
      </c>
      <c r="CJ332" s="419"/>
      <c r="CK332" s="418">
        <v>44165</v>
      </c>
      <c r="CL332" s="419">
        <v>77.0567171</v>
      </c>
      <c r="CM332" s="419"/>
      <c r="CN332" s="418">
        <v>44159</v>
      </c>
      <c r="CO332" s="419">
        <v>78.906442139999996</v>
      </c>
      <c r="CP332" s="419"/>
      <c r="CQ332" s="418">
        <v>44166</v>
      </c>
      <c r="CR332" s="419">
        <v>78.522294979999998</v>
      </c>
      <c r="CS332" s="419"/>
      <c r="CT332" s="418">
        <v>44167</v>
      </c>
      <c r="CU332" s="419">
        <v>76.393953280000005</v>
      </c>
      <c r="CV332" s="419"/>
      <c r="CW332" s="418">
        <v>44162</v>
      </c>
      <c r="CX332" s="419">
        <v>81.467426320000001</v>
      </c>
      <c r="CY332" s="419"/>
      <c r="CZ332" s="418">
        <v>44166</v>
      </c>
      <c r="DA332" s="419">
        <v>76.000615569999994</v>
      </c>
      <c r="DB332" s="419"/>
      <c r="DC332" s="418">
        <v>44168</v>
      </c>
      <c r="DD332" s="419">
        <v>64.05847722</v>
      </c>
      <c r="DE332" s="419"/>
      <c r="DF332" s="418">
        <v>44168</v>
      </c>
      <c r="DG332" s="419">
        <v>76.553901379999999</v>
      </c>
      <c r="DH332" s="419"/>
      <c r="DI332" s="418">
        <v>44163</v>
      </c>
      <c r="DJ332" s="419">
        <v>74.998646100000002</v>
      </c>
      <c r="DK332" s="419"/>
      <c r="DL332" s="418">
        <v>44166</v>
      </c>
      <c r="DM332" s="419">
        <v>83.125965440000002</v>
      </c>
      <c r="DN332" s="419"/>
      <c r="DO332" s="418">
        <v>44168</v>
      </c>
      <c r="DP332" s="419">
        <v>68.402916289999993</v>
      </c>
      <c r="DQ332" s="419"/>
      <c r="DR332" s="418">
        <v>44169</v>
      </c>
      <c r="DS332" s="419">
        <v>56.629231439999998</v>
      </c>
      <c r="DT332" s="419"/>
      <c r="DU332" s="418">
        <v>44171</v>
      </c>
      <c r="DV332" s="419">
        <v>67.348748939999993</v>
      </c>
      <c r="DW332" s="419"/>
      <c r="DX332" s="418">
        <v>44168</v>
      </c>
      <c r="DY332" s="419">
        <v>74.212050809999994</v>
      </c>
      <c r="DZ332" s="419"/>
      <c r="EA332" s="418">
        <v>44168</v>
      </c>
      <c r="EB332" s="419">
        <v>74.412727239999995</v>
      </c>
      <c r="EC332" s="419"/>
      <c r="ED332" s="418">
        <v>44167</v>
      </c>
      <c r="EE332" s="419">
        <v>75.691133429999994</v>
      </c>
      <c r="EF332" s="419"/>
      <c r="EG332" s="418">
        <v>44164</v>
      </c>
      <c r="EH332" s="419">
        <v>81.895819959999997</v>
      </c>
      <c r="EI332" s="419"/>
      <c r="EJ332" s="418">
        <v>44171</v>
      </c>
      <c r="EK332" s="419">
        <v>78.966681249999993</v>
      </c>
      <c r="EL332" s="419"/>
      <c r="EM332" s="418">
        <v>44166</v>
      </c>
      <c r="EN332" s="419">
        <v>70.599135000000004</v>
      </c>
      <c r="EO332" s="419"/>
      <c r="EP332" s="418">
        <v>44162</v>
      </c>
      <c r="EQ332" s="419">
        <v>71.347414169999993</v>
      </c>
      <c r="ER332" s="419"/>
      <c r="ES332" s="418">
        <v>44168</v>
      </c>
      <c r="ET332" s="419">
        <v>52.620285580000001</v>
      </c>
      <c r="EU332" s="9"/>
      <c r="EV332" s="9"/>
    </row>
    <row r="333" spans="2:152">
      <c r="B333" s="418">
        <v>44164</v>
      </c>
      <c r="C333" s="419">
        <v>64.932435029999994</v>
      </c>
      <c r="D333" s="419"/>
      <c r="E333" s="418">
        <v>44177</v>
      </c>
      <c r="F333" s="419">
        <v>62.084080849999999</v>
      </c>
      <c r="G333" s="419"/>
      <c r="H333" s="418">
        <v>44193</v>
      </c>
      <c r="I333" s="419">
        <v>70.470749670000004</v>
      </c>
      <c r="J333" s="419"/>
      <c r="K333" s="418">
        <v>44128</v>
      </c>
      <c r="L333" s="419">
        <v>67.39146341</v>
      </c>
      <c r="M333" s="419"/>
      <c r="N333" s="418">
        <v>44185</v>
      </c>
      <c r="O333" s="419">
        <v>79.629927460000005</v>
      </c>
      <c r="P333" s="419"/>
      <c r="Q333" s="418">
        <v>44165</v>
      </c>
      <c r="R333" s="419">
        <v>75.988419829999998</v>
      </c>
      <c r="S333" s="419"/>
      <c r="T333" s="418">
        <v>44195</v>
      </c>
      <c r="U333" s="419">
        <v>82.601673669999997</v>
      </c>
      <c r="V333" s="419"/>
      <c r="W333" s="418">
        <v>44133</v>
      </c>
      <c r="X333" s="419">
        <v>73.913580580000001</v>
      </c>
      <c r="Y333" s="419"/>
      <c r="Z333" s="418">
        <v>44127</v>
      </c>
      <c r="AA333" s="419">
        <v>64.620242649999994</v>
      </c>
      <c r="AB333" s="419"/>
      <c r="AC333" s="418">
        <v>44138</v>
      </c>
      <c r="AD333" s="419">
        <v>56.75041659</v>
      </c>
      <c r="AE333" s="419"/>
      <c r="AF333" s="418">
        <v>44132</v>
      </c>
      <c r="AG333" s="419">
        <v>70.962627870000006</v>
      </c>
      <c r="AH333" s="419"/>
      <c r="AI333" s="418">
        <v>44136</v>
      </c>
      <c r="AJ333" s="419">
        <v>50.230494499999999</v>
      </c>
      <c r="AK333" s="419"/>
      <c r="AL333" s="418">
        <v>44128</v>
      </c>
      <c r="AM333" s="419">
        <v>70.381223660000003</v>
      </c>
      <c r="AN333" s="419"/>
      <c r="AO333" s="418">
        <v>44133</v>
      </c>
      <c r="AP333" s="419">
        <v>64.363089149999993</v>
      </c>
      <c r="AQ333" s="419"/>
      <c r="AR333" s="418">
        <v>44137</v>
      </c>
      <c r="AS333" s="419">
        <v>56.566461539999999</v>
      </c>
      <c r="AT333" s="419"/>
      <c r="AU333" s="418">
        <v>44139</v>
      </c>
      <c r="AV333" s="419">
        <v>67.353251099999994</v>
      </c>
      <c r="AW333" s="419"/>
      <c r="AX333" s="418">
        <v>44137</v>
      </c>
      <c r="AY333" s="419">
        <v>61.499947200000001</v>
      </c>
      <c r="AZ333" s="419"/>
      <c r="BA333" s="418">
        <v>44137</v>
      </c>
      <c r="BB333" s="419">
        <v>55.205244810000003</v>
      </c>
      <c r="BC333" s="419"/>
      <c r="BD333" s="418">
        <v>44135</v>
      </c>
      <c r="BE333" s="419">
        <v>78.316446249999998</v>
      </c>
      <c r="BF333" s="419"/>
      <c r="BG333" s="418">
        <v>44134</v>
      </c>
      <c r="BH333" s="419">
        <v>75.520700129999994</v>
      </c>
      <c r="BI333" s="419"/>
      <c r="BJ333" s="418">
        <v>44129</v>
      </c>
      <c r="BK333" s="419">
        <v>67.901314389999996</v>
      </c>
      <c r="BL333" s="419"/>
      <c r="BM333" s="418">
        <v>44132</v>
      </c>
      <c r="BN333" s="419">
        <v>70.649985540000003</v>
      </c>
      <c r="BO333" s="419"/>
      <c r="BP333" s="418">
        <v>44138</v>
      </c>
      <c r="BQ333" s="419">
        <v>69.371381569999997</v>
      </c>
      <c r="BR333" s="419"/>
      <c r="BS333" s="418">
        <v>44133</v>
      </c>
      <c r="BT333" s="419">
        <v>59.772838290000003</v>
      </c>
      <c r="BU333" s="419"/>
      <c r="BV333" s="418">
        <v>44138</v>
      </c>
      <c r="BW333" s="419">
        <v>58.148552780000003</v>
      </c>
      <c r="BX333" s="419"/>
      <c r="BY333" s="418">
        <v>44167</v>
      </c>
      <c r="BZ333" s="419">
        <v>66.946520329999998</v>
      </c>
      <c r="CA333" s="419"/>
      <c r="CB333" s="418">
        <v>44171</v>
      </c>
      <c r="CC333" s="419">
        <v>72.828384139999997</v>
      </c>
      <c r="CD333" s="419"/>
      <c r="CE333" s="418">
        <v>44166</v>
      </c>
      <c r="CF333" s="419">
        <v>67.715893199999996</v>
      </c>
      <c r="CG333" s="419"/>
      <c r="CH333" s="418">
        <v>44169</v>
      </c>
      <c r="CI333" s="419">
        <v>70.463781069999996</v>
      </c>
      <c r="CJ333" s="419"/>
      <c r="CK333" s="418">
        <v>44166</v>
      </c>
      <c r="CL333" s="419">
        <v>77.303640990000005</v>
      </c>
      <c r="CM333" s="419"/>
      <c r="CN333" s="418">
        <v>44161</v>
      </c>
      <c r="CO333" s="419">
        <v>78.934856690000004</v>
      </c>
      <c r="CP333" s="419"/>
      <c r="CQ333" s="418">
        <v>44167</v>
      </c>
      <c r="CR333" s="419">
        <v>78.522294979999998</v>
      </c>
      <c r="CS333" s="419"/>
      <c r="CT333" s="418">
        <v>44168</v>
      </c>
      <c r="CU333" s="419">
        <v>76.421573629999997</v>
      </c>
      <c r="CV333" s="419"/>
      <c r="CW333" s="418">
        <v>44163</v>
      </c>
      <c r="CX333" s="419">
        <v>81.467426320000001</v>
      </c>
      <c r="CY333" s="419"/>
      <c r="CZ333" s="418">
        <v>44167</v>
      </c>
      <c r="DA333" s="419">
        <v>76.112097689999999</v>
      </c>
      <c r="DB333" s="419"/>
      <c r="DC333" s="418">
        <v>44169</v>
      </c>
      <c r="DD333" s="419">
        <v>64.057646009999999</v>
      </c>
      <c r="DE333" s="419"/>
      <c r="DF333" s="418">
        <v>44169</v>
      </c>
      <c r="DG333" s="419">
        <v>76.526188649999995</v>
      </c>
      <c r="DH333" s="419"/>
      <c r="DI333" s="418">
        <v>44164</v>
      </c>
      <c r="DJ333" s="419">
        <v>75.137143559999998</v>
      </c>
      <c r="DK333" s="419"/>
      <c r="DL333" s="418">
        <v>44167</v>
      </c>
      <c r="DM333" s="419">
        <v>82.987478999999993</v>
      </c>
      <c r="DN333" s="419"/>
      <c r="DO333" s="418">
        <v>44169</v>
      </c>
      <c r="DP333" s="419">
        <v>68.402084470000005</v>
      </c>
      <c r="DQ333" s="419"/>
      <c r="DR333" s="418">
        <v>44170</v>
      </c>
      <c r="DS333" s="419">
        <v>56.62839812</v>
      </c>
      <c r="DT333" s="419"/>
      <c r="DU333" s="418">
        <v>44172</v>
      </c>
      <c r="DV333" s="419">
        <v>67.350425180000002</v>
      </c>
      <c r="DW333" s="419"/>
      <c r="DX333" s="418">
        <v>44169</v>
      </c>
      <c r="DY333" s="419">
        <v>74.36179971</v>
      </c>
      <c r="DZ333" s="419"/>
      <c r="EA333" s="418">
        <v>44169</v>
      </c>
      <c r="EB333" s="419">
        <v>74.551259160000001</v>
      </c>
      <c r="EC333" s="419"/>
      <c r="ED333" s="418">
        <v>44168</v>
      </c>
      <c r="EE333" s="419">
        <v>75.829630899999998</v>
      </c>
      <c r="EF333" s="419"/>
      <c r="EG333" s="418">
        <v>44165</v>
      </c>
      <c r="EH333" s="419">
        <v>82.062016920000005</v>
      </c>
      <c r="EI333" s="419"/>
      <c r="EJ333" s="418">
        <v>44172</v>
      </c>
      <c r="EK333" s="419">
        <v>78.967375140000001</v>
      </c>
      <c r="EL333" s="419"/>
      <c r="EM333" s="418">
        <v>44167</v>
      </c>
      <c r="EN333" s="419">
        <v>70.773842040000005</v>
      </c>
      <c r="EO333" s="419"/>
      <c r="EP333" s="418">
        <v>44163</v>
      </c>
      <c r="EQ333" s="419">
        <v>71.263726009999999</v>
      </c>
      <c r="ER333" s="419"/>
      <c r="ES333" s="418">
        <v>44169</v>
      </c>
      <c r="ET333" s="419">
        <v>53.142452810000002</v>
      </c>
      <c r="EU333" s="9"/>
      <c r="EV333" s="9"/>
    </row>
    <row r="334" spans="2:152">
      <c r="B334" s="418">
        <v>44165</v>
      </c>
      <c r="C334" s="419">
        <v>65.032467690000004</v>
      </c>
      <c r="D334" s="419"/>
      <c r="E334" s="418">
        <v>44179</v>
      </c>
      <c r="F334" s="419">
        <v>62.212469120000002</v>
      </c>
      <c r="G334" s="419"/>
      <c r="H334" s="418">
        <v>44194</v>
      </c>
      <c r="I334" s="419">
        <v>70.596246140000005</v>
      </c>
      <c r="J334" s="419"/>
      <c r="K334" s="418">
        <v>44129</v>
      </c>
      <c r="L334" s="419">
        <v>67.366241689999995</v>
      </c>
      <c r="M334" s="419"/>
      <c r="N334" s="418">
        <v>44186</v>
      </c>
      <c r="O334" s="419">
        <v>79.629927460000005</v>
      </c>
      <c r="P334" s="419"/>
      <c r="Q334" s="418">
        <v>44166</v>
      </c>
      <c r="R334" s="419">
        <v>75.944889910000001</v>
      </c>
      <c r="S334" s="419"/>
      <c r="T334" s="418">
        <v>44196</v>
      </c>
      <c r="U334" s="419">
        <v>82.446768469999995</v>
      </c>
      <c r="V334" s="419"/>
      <c r="W334" s="418">
        <v>44134</v>
      </c>
      <c r="X334" s="419">
        <v>74.491420680000004</v>
      </c>
      <c r="Y334" s="419"/>
      <c r="Z334" s="418">
        <v>44128</v>
      </c>
      <c r="AA334" s="419">
        <v>64.620242649999994</v>
      </c>
      <c r="AB334" s="419"/>
      <c r="AC334" s="418">
        <v>44139</v>
      </c>
      <c r="AD334" s="419">
        <v>56.979458899999997</v>
      </c>
      <c r="AE334" s="419"/>
      <c r="AF334" s="418">
        <v>44133</v>
      </c>
      <c r="AG334" s="419">
        <v>70.848107639999995</v>
      </c>
      <c r="AH334" s="419"/>
      <c r="AI334" s="418">
        <v>44137</v>
      </c>
      <c r="AJ334" s="419">
        <v>50.578066040000003</v>
      </c>
      <c r="AK334" s="419"/>
      <c r="AL334" s="418">
        <v>44129</v>
      </c>
      <c r="AM334" s="419">
        <v>70.597345349999998</v>
      </c>
      <c r="AN334" s="419"/>
      <c r="AO334" s="418">
        <v>44134</v>
      </c>
      <c r="AP334" s="419">
        <v>64.208388470000003</v>
      </c>
      <c r="AQ334" s="419"/>
      <c r="AR334" s="418">
        <v>44138</v>
      </c>
      <c r="AS334" s="419">
        <v>56.566461539999999</v>
      </c>
      <c r="AT334" s="419"/>
      <c r="AU334" s="418">
        <v>44140</v>
      </c>
      <c r="AV334" s="419">
        <v>67.160801609999993</v>
      </c>
      <c r="AW334" s="419"/>
      <c r="AX334" s="418">
        <v>44138</v>
      </c>
      <c r="AY334" s="419">
        <v>61.576442049999997</v>
      </c>
      <c r="AZ334" s="419"/>
      <c r="BA334" s="418">
        <v>44138</v>
      </c>
      <c r="BB334" s="419">
        <v>55.282622410000002</v>
      </c>
      <c r="BC334" s="419"/>
      <c r="BD334" s="418">
        <v>44136</v>
      </c>
      <c r="BE334" s="419">
        <v>78.200112489999995</v>
      </c>
      <c r="BF334" s="419"/>
      <c r="BG334" s="418">
        <v>44135</v>
      </c>
      <c r="BH334" s="419">
        <v>75.558577040000003</v>
      </c>
      <c r="BI334" s="419"/>
      <c r="BJ334" s="418">
        <v>44130</v>
      </c>
      <c r="BK334" s="419">
        <v>68.054225509999995</v>
      </c>
      <c r="BL334" s="419"/>
      <c r="BM334" s="418">
        <v>44133</v>
      </c>
      <c r="BN334" s="419">
        <v>70.765532530000002</v>
      </c>
      <c r="BO334" s="419"/>
      <c r="BP334" s="418">
        <v>44139</v>
      </c>
      <c r="BQ334" s="419">
        <v>69.331413949999998</v>
      </c>
      <c r="BR334" s="419"/>
      <c r="BS334" s="418">
        <v>44134</v>
      </c>
      <c r="BT334" s="419">
        <v>59.813043090000001</v>
      </c>
      <c r="BU334" s="419"/>
      <c r="BV334" s="418">
        <v>44139</v>
      </c>
      <c r="BW334" s="419">
        <v>58.302512370000002</v>
      </c>
      <c r="BX334" s="419"/>
      <c r="BY334" s="418">
        <v>44168</v>
      </c>
      <c r="BZ334" s="419">
        <v>66.974261159999998</v>
      </c>
      <c r="CA334" s="419"/>
      <c r="CB334" s="418">
        <v>44172</v>
      </c>
      <c r="CC334" s="419">
        <v>72.909856899999994</v>
      </c>
      <c r="CD334" s="419"/>
      <c r="CE334" s="418">
        <v>44167</v>
      </c>
      <c r="CF334" s="419">
        <v>67.911368379999999</v>
      </c>
      <c r="CG334" s="419"/>
      <c r="CH334" s="418">
        <v>44170</v>
      </c>
      <c r="CI334" s="419">
        <v>70.657770170000006</v>
      </c>
      <c r="CJ334" s="419"/>
      <c r="CK334" s="418">
        <v>44167</v>
      </c>
      <c r="CL334" s="419">
        <v>77.467426700000004</v>
      </c>
      <c r="CM334" s="419"/>
      <c r="CN334" s="418">
        <v>44162</v>
      </c>
      <c r="CO334" s="419">
        <v>78.935536139999996</v>
      </c>
      <c r="CP334" s="419"/>
      <c r="CQ334" s="418">
        <v>44168</v>
      </c>
      <c r="CR334" s="419">
        <v>78.716935039999996</v>
      </c>
      <c r="CS334" s="419"/>
      <c r="CT334" s="418">
        <v>44169</v>
      </c>
      <c r="CU334" s="419">
        <v>76.559675389999995</v>
      </c>
      <c r="CV334" s="419"/>
      <c r="CW334" s="418">
        <v>44164</v>
      </c>
      <c r="CX334" s="419">
        <v>81.495200980000007</v>
      </c>
      <c r="CY334" s="419"/>
      <c r="CZ334" s="418">
        <v>44168</v>
      </c>
      <c r="DA334" s="419">
        <v>76.112790820000001</v>
      </c>
      <c r="DB334" s="419"/>
      <c r="DC334" s="418">
        <v>44170</v>
      </c>
      <c r="DD334" s="419">
        <v>64.056814790000004</v>
      </c>
      <c r="DE334" s="419"/>
      <c r="DF334" s="418">
        <v>44170</v>
      </c>
      <c r="DG334" s="419">
        <v>76.415337739999998</v>
      </c>
      <c r="DH334" s="419"/>
      <c r="DI334" s="418">
        <v>44165</v>
      </c>
      <c r="DJ334" s="419">
        <v>75.303340520000006</v>
      </c>
      <c r="DK334" s="419"/>
      <c r="DL334" s="418">
        <v>44168</v>
      </c>
      <c r="DM334" s="419">
        <v>82.904387130000003</v>
      </c>
      <c r="DN334" s="419"/>
      <c r="DO334" s="418">
        <v>44170</v>
      </c>
      <c r="DP334" s="419">
        <v>68.401252650000004</v>
      </c>
      <c r="DQ334" s="419"/>
      <c r="DR334" s="418">
        <v>44171</v>
      </c>
      <c r="DS334" s="419">
        <v>56.57216571</v>
      </c>
      <c r="DT334" s="419"/>
      <c r="DU334" s="418">
        <v>44173</v>
      </c>
      <c r="DV334" s="419">
        <v>67.491396649999999</v>
      </c>
      <c r="DW334" s="419"/>
      <c r="DX334" s="418">
        <v>44170</v>
      </c>
      <c r="DY334" s="419">
        <v>74.486590460000002</v>
      </c>
      <c r="DZ334" s="419"/>
      <c r="EA334" s="418">
        <v>44170</v>
      </c>
      <c r="EB334" s="419">
        <v>74.717332749999997</v>
      </c>
      <c r="EC334" s="419"/>
      <c r="ED334" s="418">
        <v>44169</v>
      </c>
      <c r="EE334" s="419">
        <v>75.912729380000002</v>
      </c>
      <c r="EF334" s="419"/>
      <c r="EG334" s="418">
        <v>44166</v>
      </c>
      <c r="EH334" s="419">
        <v>82.200514380000001</v>
      </c>
      <c r="EI334" s="419"/>
      <c r="EJ334" s="418">
        <v>44173</v>
      </c>
      <c r="EK334" s="419">
        <v>79.023441570000003</v>
      </c>
      <c r="EL334" s="419"/>
      <c r="EM334" s="418">
        <v>44168</v>
      </c>
      <c r="EN334" s="419">
        <v>70.798800189999994</v>
      </c>
      <c r="EO334" s="419"/>
      <c r="EP334" s="418">
        <v>44164</v>
      </c>
      <c r="EQ334" s="419">
        <v>71.262899050000001</v>
      </c>
      <c r="ER334" s="419"/>
      <c r="ES334" s="418">
        <v>44170</v>
      </c>
      <c r="ET334" s="419">
        <v>53.664620040000003</v>
      </c>
      <c r="EU334" s="9"/>
      <c r="EV334" s="9"/>
    </row>
    <row r="335" spans="2:152">
      <c r="B335" s="418">
        <v>44166</v>
      </c>
      <c r="C335" s="419">
        <v>65.204746180000001</v>
      </c>
      <c r="D335" s="419"/>
      <c r="E335" s="418">
        <v>44180</v>
      </c>
      <c r="F335" s="419">
        <v>62.381708199999998</v>
      </c>
      <c r="G335" s="419"/>
      <c r="H335" s="418">
        <v>44196</v>
      </c>
      <c r="I335" s="419">
        <v>70.640169900000004</v>
      </c>
      <c r="J335" s="419"/>
      <c r="K335" s="418">
        <v>44130</v>
      </c>
      <c r="L335" s="419">
        <v>67.245177380000001</v>
      </c>
      <c r="M335" s="419"/>
      <c r="N335" s="418">
        <v>44187</v>
      </c>
      <c r="O335" s="419">
        <v>79.629927460000005</v>
      </c>
      <c r="P335" s="419"/>
      <c r="Q335" s="418">
        <v>44167</v>
      </c>
      <c r="R335" s="419">
        <v>75.944889910000001</v>
      </c>
      <c r="S335" s="419"/>
      <c r="T335" s="418">
        <v>44197</v>
      </c>
      <c r="U335" s="419">
        <v>82.322622859999996</v>
      </c>
      <c r="V335" s="419"/>
      <c r="W335" s="418">
        <v>44135</v>
      </c>
      <c r="X335" s="419">
        <v>75.030678800000004</v>
      </c>
      <c r="Y335" s="419"/>
      <c r="Z335" s="418">
        <v>44129</v>
      </c>
      <c r="AA335" s="419">
        <v>64.620242649999994</v>
      </c>
      <c r="AB335" s="419"/>
      <c r="AC335" s="418">
        <v>44140</v>
      </c>
      <c r="AD335" s="419">
        <v>57.169972289999997</v>
      </c>
      <c r="AE335" s="419"/>
      <c r="AF335" s="418">
        <v>44134</v>
      </c>
      <c r="AG335" s="419">
        <v>70.849174180000006</v>
      </c>
      <c r="AH335" s="419"/>
      <c r="AI335" s="418">
        <v>44138</v>
      </c>
      <c r="AJ335" s="419">
        <v>51.002875699999997</v>
      </c>
      <c r="AK335" s="419"/>
      <c r="AL335" s="418">
        <v>44130</v>
      </c>
      <c r="AM335" s="419">
        <v>70.786451830000004</v>
      </c>
      <c r="AN335" s="419"/>
      <c r="AO335" s="418">
        <v>44135</v>
      </c>
      <c r="AP335" s="419">
        <v>64.207647390000005</v>
      </c>
      <c r="AQ335" s="419"/>
      <c r="AR335" s="418">
        <v>44139</v>
      </c>
      <c r="AS335" s="419">
        <v>56.681730770000001</v>
      </c>
      <c r="AT335" s="419"/>
      <c r="AU335" s="418">
        <v>44141</v>
      </c>
      <c r="AV335" s="419">
        <v>67.314761200000007</v>
      </c>
      <c r="AW335" s="419"/>
      <c r="AX335" s="418">
        <v>44139</v>
      </c>
      <c r="AY335" s="419">
        <v>61.6529369</v>
      </c>
      <c r="AZ335" s="419"/>
      <c r="BA335" s="418">
        <v>44138</v>
      </c>
      <c r="BB335" s="419">
        <v>55.36</v>
      </c>
      <c r="BC335" s="419"/>
      <c r="BD335" s="418">
        <v>44137</v>
      </c>
      <c r="BE335" s="419">
        <v>78.006932570000004</v>
      </c>
      <c r="BF335" s="419"/>
      <c r="BG335" s="418">
        <v>44136</v>
      </c>
      <c r="BH335" s="419">
        <v>75.557834810000003</v>
      </c>
      <c r="BI335" s="419"/>
      <c r="BJ335" s="418">
        <v>44131</v>
      </c>
      <c r="BK335" s="419">
        <v>68.20713662</v>
      </c>
      <c r="BL335" s="419"/>
      <c r="BM335" s="418">
        <v>44134</v>
      </c>
      <c r="BN335" s="419">
        <v>70.958110840000003</v>
      </c>
      <c r="BO335" s="419"/>
      <c r="BP335" s="418">
        <v>44140</v>
      </c>
      <c r="BQ335" s="419">
        <v>69.368426139999997</v>
      </c>
      <c r="BR335" s="419"/>
      <c r="BS335" s="418">
        <v>44135</v>
      </c>
      <c r="BT335" s="419">
        <v>59.89160949</v>
      </c>
      <c r="BU335" s="419"/>
      <c r="BV335" s="418">
        <v>44140</v>
      </c>
      <c r="BW335" s="419">
        <v>58.456471970000003</v>
      </c>
      <c r="BX335" s="419"/>
      <c r="BY335" s="418">
        <v>44169</v>
      </c>
      <c r="BZ335" s="419">
        <v>67.112965290000005</v>
      </c>
      <c r="CA335" s="419"/>
      <c r="CB335" s="418">
        <v>44173</v>
      </c>
      <c r="CC335" s="419">
        <v>73.129893289999998</v>
      </c>
      <c r="CD335" s="419"/>
      <c r="CE335" s="418">
        <v>44168</v>
      </c>
      <c r="CF335" s="419">
        <v>68.13464922</v>
      </c>
      <c r="CG335" s="419"/>
      <c r="CH335" s="418">
        <v>44171</v>
      </c>
      <c r="CI335" s="419">
        <v>70.630057440000002</v>
      </c>
      <c r="CJ335" s="419"/>
      <c r="CK335" s="418">
        <v>44168</v>
      </c>
      <c r="CL335" s="419">
        <v>77.603499679999999</v>
      </c>
      <c r="CM335" s="419"/>
      <c r="CN335" s="418">
        <v>44163</v>
      </c>
      <c r="CO335" s="419">
        <v>78.936215590000003</v>
      </c>
      <c r="CP335" s="419"/>
      <c r="CQ335" s="418">
        <v>44169</v>
      </c>
      <c r="CR335" s="419">
        <v>78.80035221</v>
      </c>
      <c r="CS335" s="419"/>
      <c r="CT335" s="418">
        <v>44170</v>
      </c>
      <c r="CU335" s="419">
        <v>76.780638210000006</v>
      </c>
      <c r="CV335" s="419"/>
      <c r="CW335" s="418">
        <v>44165</v>
      </c>
      <c r="CX335" s="419">
        <v>81.6062996</v>
      </c>
      <c r="CY335" s="419"/>
      <c r="CZ335" s="418">
        <v>44169</v>
      </c>
      <c r="DA335" s="419">
        <v>76.113483939999995</v>
      </c>
      <c r="DB335" s="419"/>
      <c r="DC335" s="418">
        <v>44171</v>
      </c>
      <c r="DD335" s="419">
        <v>64.055983580000003</v>
      </c>
      <c r="DE335" s="419"/>
      <c r="DF335" s="418">
        <v>44172</v>
      </c>
      <c r="DG335" s="419">
        <v>76.276774099999997</v>
      </c>
      <c r="DH335" s="419"/>
      <c r="DI335" s="418">
        <v>44166</v>
      </c>
      <c r="DJ335" s="419">
        <v>75.414138500000007</v>
      </c>
      <c r="DK335" s="419"/>
      <c r="DL335" s="418">
        <v>44169</v>
      </c>
      <c r="DM335" s="419">
        <v>82.710506109999997</v>
      </c>
      <c r="DN335" s="419"/>
      <c r="DO335" s="418">
        <v>44171</v>
      </c>
      <c r="DP335" s="419">
        <v>68.400420839999995</v>
      </c>
      <c r="DQ335" s="419"/>
      <c r="DR335" s="418">
        <v>44172</v>
      </c>
      <c r="DS335" s="419">
        <v>56.46053423</v>
      </c>
      <c r="DT335" s="419"/>
      <c r="DU335" s="418">
        <v>44174</v>
      </c>
      <c r="DV335" s="419">
        <v>67.493072889999993</v>
      </c>
      <c r="DW335" s="419"/>
      <c r="DX335" s="418">
        <v>44171</v>
      </c>
      <c r="DY335" s="419">
        <v>74.486590460000002</v>
      </c>
      <c r="DZ335" s="419"/>
      <c r="EA335" s="418">
        <v>44171</v>
      </c>
      <c r="EB335" s="419">
        <v>74.966031319999999</v>
      </c>
      <c r="EC335" s="419"/>
      <c r="ED335" s="418">
        <v>44170</v>
      </c>
      <c r="EE335" s="419">
        <v>76.078926339999995</v>
      </c>
      <c r="EF335" s="419"/>
      <c r="EG335" s="418">
        <v>44167</v>
      </c>
      <c r="EH335" s="419">
        <v>82.339011850000006</v>
      </c>
      <c r="EI335" s="419"/>
      <c r="EJ335" s="418">
        <v>44174</v>
      </c>
      <c r="EK335" s="419">
        <v>79.107194280000002</v>
      </c>
      <c r="EL335" s="419"/>
      <c r="EM335" s="418">
        <v>44169</v>
      </c>
      <c r="EN335" s="419">
        <v>70.998465390000007</v>
      </c>
      <c r="EO335" s="419"/>
      <c r="EP335" s="418">
        <v>44165</v>
      </c>
      <c r="EQ335" s="419">
        <v>71.317312889999997</v>
      </c>
      <c r="ER335" s="419"/>
      <c r="ES335" s="418">
        <v>44171</v>
      </c>
      <c r="ET335" s="419">
        <v>54.104123039999998</v>
      </c>
      <c r="EU335" s="9"/>
      <c r="EV335" s="9"/>
    </row>
    <row r="336" spans="2:152">
      <c r="B336" s="418">
        <v>44167</v>
      </c>
      <c r="C336" s="419">
        <v>65.415926249999998</v>
      </c>
      <c r="D336" s="419"/>
      <c r="E336" s="418">
        <v>44181</v>
      </c>
      <c r="F336" s="419">
        <v>62.58012643</v>
      </c>
      <c r="G336" s="419"/>
      <c r="H336" s="418">
        <v>44197</v>
      </c>
      <c r="I336" s="419">
        <v>70.684093669999996</v>
      </c>
      <c r="J336" s="419"/>
      <c r="K336" s="418">
        <v>44131</v>
      </c>
      <c r="L336" s="419">
        <v>67.224999999999994</v>
      </c>
      <c r="M336" s="419"/>
      <c r="N336" s="418">
        <v>44188</v>
      </c>
      <c r="O336" s="419">
        <v>79.629927460000005</v>
      </c>
      <c r="P336" s="419"/>
      <c r="Q336" s="418">
        <v>44168</v>
      </c>
      <c r="R336" s="419">
        <v>76.119009570000003</v>
      </c>
      <c r="S336" s="419"/>
      <c r="T336" s="418">
        <v>44198</v>
      </c>
      <c r="U336" s="419">
        <v>82.290756020000003</v>
      </c>
      <c r="V336" s="419"/>
      <c r="W336" s="418">
        <v>44136</v>
      </c>
      <c r="X336" s="419">
        <v>75.377027060000003</v>
      </c>
      <c r="Y336" s="419"/>
      <c r="Z336" s="418">
        <v>44130</v>
      </c>
      <c r="AA336" s="419">
        <v>64.620242649999994</v>
      </c>
      <c r="AB336" s="419"/>
      <c r="AC336" s="418">
        <v>44141</v>
      </c>
      <c r="AD336" s="419">
        <v>57.360485670000003</v>
      </c>
      <c r="AE336" s="419"/>
      <c r="AF336" s="418">
        <v>44135</v>
      </c>
      <c r="AG336" s="419">
        <v>70.850240729999996</v>
      </c>
      <c r="AH336" s="419"/>
      <c r="AI336" s="418">
        <v>44139</v>
      </c>
      <c r="AJ336" s="419">
        <v>51.543542549999998</v>
      </c>
      <c r="AK336" s="419"/>
      <c r="AL336" s="418">
        <v>44131</v>
      </c>
      <c r="AM336" s="419">
        <v>70.867497459999996</v>
      </c>
      <c r="AN336" s="419"/>
      <c r="AO336" s="418">
        <v>44136</v>
      </c>
      <c r="AP336" s="419">
        <v>64.245396209999996</v>
      </c>
      <c r="AQ336" s="419"/>
      <c r="AR336" s="418">
        <v>44140</v>
      </c>
      <c r="AS336" s="419">
        <v>56.720153850000003</v>
      </c>
      <c r="AT336" s="419"/>
      <c r="AU336" s="418">
        <v>44142</v>
      </c>
      <c r="AV336" s="419">
        <v>67.391740999999996</v>
      </c>
      <c r="AW336" s="419"/>
      <c r="AX336" s="418">
        <v>44140</v>
      </c>
      <c r="AY336" s="419">
        <v>61.768050719999998</v>
      </c>
      <c r="AZ336" s="419"/>
      <c r="BA336" s="418">
        <v>44139</v>
      </c>
      <c r="BB336" s="419">
        <v>55.437377589999997</v>
      </c>
      <c r="BC336" s="419"/>
      <c r="BD336" s="418">
        <v>44138</v>
      </c>
      <c r="BE336" s="419">
        <v>77.852175720000005</v>
      </c>
      <c r="BF336" s="419"/>
      <c r="BG336" s="418">
        <v>44137</v>
      </c>
      <c r="BH336" s="419">
        <v>75.67295</v>
      </c>
      <c r="BI336" s="419"/>
      <c r="BJ336" s="418">
        <v>44132</v>
      </c>
      <c r="BK336" s="419">
        <v>68.090902009999994</v>
      </c>
      <c r="BL336" s="419"/>
      <c r="BM336" s="418">
        <v>44135</v>
      </c>
      <c r="BN336" s="419">
        <v>71.073657830000002</v>
      </c>
      <c r="BO336" s="419"/>
      <c r="BP336" s="418">
        <v>44141</v>
      </c>
      <c r="BQ336" s="419">
        <v>69.482418120000006</v>
      </c>
      <c r="BR336" s="419"/>
      <c r="BS336" s="418">
        <v>44136</v>
      </c>
      <c r="BT336" s="419">
        <v>59.855091090000002</v>
      </c>
      <c r="BU336" s="419"/>
      <c r="BV336" s="418">
        <v>44140</v>
      </c>
      <c r="BW336" s="419">
        <v>58.610431570000003</v>
      </c>
      <c r="BX336" s="419"/>
      <c r="BY336" s="418">
        <v>44170</v>
      </c>
      <c r="BZ336" s="419">
        <v>67.112965290000005</v>
      </c>
      <c r="CA336" s="419"/>
      <c r="CB336" s="418">
        <v>44174</v>
      </c>
      <c r="CC336" s="419">
        <v>73.183653320000005</v>
      </c>
      <c r="CD336" s="419"/>
      <c r="CE336" s="418">
        <v>44169</v>
      </c>
      <c r="CF336" s="419">
        <v>68.163290399999994</v>
      </c>
      <c r="CG336" s="419"/>
      <c r="CH336" s="418">
        <v>44172</v>
      </c>
      <c r="CI336" s="419">
        <v>70.463781069999996</v>
      </c>
      <c r="CJ336" s="419"/>
      <c r="CK336" s="418">
        <v>44169</v>
      </c>
      <c r="CL336" s="419">
        <v>77.601009020000006</v>
      </c>
      <c r="CM336" s="419"/>
      <c r="CN336" s="418">
        <v>44164</v>
      </c>
      <c r="CO336" s="419">
        <v>78.992365250000006</v>
      </c>
      <c r="CP336" s="419"/>
      <c r="CQ336" s="418">
        <v>44170</v>
      </c>
      <c r="CR336" s="419">
        <v>78.80035221</v>
      </c>
      <c r="CS336" s="419"/>
      <c r="CT336" s="418">
        <v>44171</v>
      </c>
      <c r="CU336" s="419">
        <v>76.918739970000004</v>
      </c>
      <c r="CV336" s="419"/>
      <c r="CW336" s="418">
        <v>44166</v>
      </c>
      <c r="CX336" s="419">
        <v>81.6062996</v>
      </c>
      <c r="CY336" s="419"/>
      <c r="CZ336" s="418">
        <v>44170</v>
      </c>
      <c r="DA336" s="419">
        <v>76.114177069999997</v>
      </c>
      <c r="DB336" s="419"/>
      <c r="DC336" s="418">
        <v>44172</v>
      </c>
      <c r="DD336" s="419">
        <v>64.055152370000002</v>
      </c>
      <c r="DE336" s="419"/>
      <c r="DF336" s="418">
        <v>44173</v>
      </c>
      <c r="DG336" s="419">
        <v>76.276774099999997</v>
      </c>
      <c r="DH336" s="419"/>
      <c r="DI336" s="418">
        <v>44167</v>
      </c>
      <c r="DJ336" s="419">
        <v>75.552635969999997</v>
      </c>
      <c r="DK336" s="419"/>
      <c r="DL336" s="418">
        <v>44170</v>
      </c>
      <c r="DM336" s="419">
        <v>82.627414239999993</v>
      </c>
      <c r="DN336" s="419"/>
      <c r="DO336" s="418">
        <v>44172</v>
      </c>
      <c r="DP336" s="419">
        <v>68.399589019999993</v>
      </c>
      <c r="DQ336" s="419"/>
      <c r="DR336" s="418">
        <v>44173</v>
      </c>
      <c r="DS336" s="419">
        <v>56.348902750000001</v>
      </c>
      <c r="DT336" s="419"/>
      <c r="DU336" s="418">
        <v>44175</v>
      </c>
      <c r="DV336" s="419">
        <v>67.494749130000002</v>
      </c>
      <c r="DW336" s="419"/>
      <c r="DX336" s="418">
        <v>44172</v>
      </c>
      <c r="DY336" s="419">
        <v>74.486590460000002</v>
      </c>
      <c r="DZ336" s="419"/>
      <c r="EA336" s="418">
        <v>44172</v>
      </c>
      <c r="EB336" s="419">
        <v>75.021938250000005</v>
      </c>
      <c r="EC336" s="419"/>
      <c r="ED336" s="418">
        <v>44171</v>
      </c>
      <c r="EE336" s="419">
        <v>75.968128370000002</v>
      </c>
      <c r="EF336" s="419"/>
      <c r="EG336" s="418">
        <v>44168</v>
      </c>
      <c r="EH336" s="419">
        <v>82.339011850000006</v>
      </c>
      <c r="EI336" s="419"/>
      <c r="EJ336" s="418">
        <v>44175</v>
      </c>
      <c r="EK336" s="419">
        <v>79.107888169999995</v>
      </c>
      <c r="EL336" s="419"/>
      <c r="EM336" s="418">
        <v>44170</v>
      </c>
      <c r="EN336" s="419">
        <v>71.048381689999999</v>
      </c>
      <c r="EO336" s="419"/>
      <c r="EP336" s="418">
        <v>44166</v>
      </c>
      <c r="EQ336" s="419">
        <v>71.399347129999995</v>
      </c>
      <c r="ER336" s="419"/>
      <c r="ES336" s="418">
        <v>44172</v>
      </c>
      <c r="ET336" s="419">
        <v>54.295633330000001</v>
      </c>
      <c r="EU336" s="9"/>
      <c r="EV336" s="9"/>
    </row>
    <row r="337" spans="2:152">
      <c r="B337" s="418">
        <v>44168</v>
      </c>
      <c r="C337" s="419">
        <v>65.643778429999998</v>
      </c>
      <c r="D337" s="419"/>
      <c r="E337" s="418">
        <v>44182</v>
      </c>
      <c r="F337" s="419">
        <v>62.889425439999997</v>
      </c>
      <c r="G337" s="419"/>
      <c r="H337" s="418">
        <v>44198</v>
      </c>
      <c r="I337" s="419">
        <v>70.815864959999999</v>
      </c>
      <c r="J337" s="419"/>
      <c r="K337" s="418">
        <v>44132</v>
      </c>
      <c r="L337" s="419">
        <v>67.139246119999996</v>
      </c>
      <c r="M337" s="419"/>
      <c r="N337" s="418">
        <v>44189</v>
      </c>
      <c r="O337" s="419">
        <v>79.629927460000005</v>
      </c>
      <c r="P337" s="419"/>
      <c r="Q337" s="418">
        <v>44169</v>
      </c>
      <c r="R337" s="419">
        <v>76.075479650000005</v>
      </c>
      <c r="S337" s="419"/>
      <c r="T337" s="418">
        <v>44199</v>
      </c>
      <c r="U337" s="419">
        <v>82.289648760000006</v>
      </c>
      <c r="V337" s="419"/>
      <c r="W337" s="418">
        <v>44136</v>
      </c>
      <c r="X337" s="419">
        <v>75.723375320000002</v>
      </c>
      <c r="Y337" s="419"/>
      <c r="Z337" s="418">
        <v>44131</v>
      </c>
      <c r="AA337" s="419">
        <v>64.620242649999994</v>
      </c>
      <c r="AB337" s="419"/>
      <c r="AC337" s="418">
        <v>44142</v>
      </c>
      <c r="AD337" s="419">
        <v>57.550999050000001</v>
      </c>
      <c r="AE337" s="419"/>
      <c r="AF337" s="418">
        <v>44136</v>
      </c>
      <c r="AG337" s="419">
        <v>70.774249420000004</v>
      </c>
      <c r="AH337" s="419"/>
      <c r="AI337" s="418">
        <v>44140</v>
      </c>
      <c r="AJ337" s="419">
        <v>52.006971280000002</v>
      </c>
      <c r="AK337" s="419"/>
      <c r="AL337" s="418">
        <v>44132</v>
      </c>
      <c r="AM337" s="419">
        <v>70.867497459999996</v>
      </c>
      <c r="AN337" s="419"/>
      <c r="AO337" s="418">
        <v>44137</v>
      </c>
      <c r="AP337" s="419">
        <v>64.360124819999996</v>
      </c>
      <c r="AQ337" s="419"/>
      <c r="AR337" s="418">
        <v>44141</v>
      </c>
      <c r="AS337" s="419">
        <v>56.796999999999997</v>
      </c>
      <c r="AT337" s="419"/>
      <c r="AU337" s="418">
        <v>44143</v>
      </c>
      <c r="AV337" s="419">
        <v>67.584190500000005</v>
      </c>
      <c r="AW337" s="419"/>
      <c r="AX337" s="418">
        <v>44140</v>
      </c>
      <c r="AY337" s="419">
        <v>61.921783529999999</v>
      </c>
      <c r="AZ337" s="419"/>
      <c r="BA337" s="418">
        <v>44140</v>
      </c>
      <c r="BB337" s="419">
        <v>55.669510369999998</v>
      </c>
      <c r="BC337" s="419"/>
      <c r="BD337" s="418">
        <v>44139</v>
      </c>
      <c r="BE337" s="419">
        <v>77.6589958</v>
      </c>
      <c r="BF337" s="419"/>
      <c r="BG337" s="418">
        <v>44138</v>
      </c>
      <c r="BH337" s="419">
        <v>75.826684319999998</v>
      </c>
      <c r="BI337" s="419"/>
      <c r="BJ337" s="418">
        <v>44133</v>
      </c>
      <c r="BK337" s="419">
        <v>68.051566179999995</v>
      </c>
      <c r="BL337" s="419"/>
      <c r="BM337" s="418">
        <v>44136</v>
      </c>
      <c r="BN337" s="419">
        <v>71.150689159999999</v>
      </c>
      <c r="BO337" s="419"/>
      <c r="BP337" s="418">
        <v>44142</v>
      </c>
      <c r="BQ337" s="419">
        <v>69.557920199999998</v>
      </c>
      <c r="BR337" s="419"/>
      <c r="BS337" s="418">
        <v>44137</v>
      </c>
      <c r="BT337" s="419">
        <v>59.818572690000003</v>
      </c>
      <c r="BU337" s="419"/>
      <c r="BV337" s="418">
        <v>44141</v>
      </c>
      <c r="BW337" s="419">
        <v>58.725901270000001</v>
      </c>
      <c r="BX337" s="419"/>
      <c r="BY337" s="418">
        <v>44171</v>
      </c>
      <c r="BZ337" s="419">
        <v>67.223928599999994</v>
      </c>
      <c r="CA337" s="419"/>
      <c r="CB337" s="418">
        <v>44175</v>
      </c>
      <c r="CC337" s="419">
        <v>73.181987890000002</v>
      </c>
      <c r="CD337" s="419"/>
      <c r="CE337" s="418">
        <v>44170</v>
      </c>
      <c r="CF337" s="419">
        <v>68.275348579999999</v>
      </c>
      <c r="CG337" s="419"/>
      <c r="CH337" s="418">
        <v>44173</v>
      </c>
      <c r="CI337" s="419">
        <v>70.657770170000006</v>
      </c>
      <c r="CJ337" s="419"/>
      <c r="CK337" s="418">
        <v>44170</v>
      </c>
      <c r="CL337" s="419">
        <v>77.487667450000004</v>
      </c>
      <c r="CM337" s="419"/>
      <c r="CN337" s="418">
        <v>44165</v>
      </c>
      <c r="CO337" s="419">
        <v>79.214925550000004</v>
      </c>
      <c r="CP337" s="419"/>
      <c r="CQ337" s="418">
        <v>44171</v>
      </c>
      <c r="CR337" s="419">
        <v>78.80035221</v>
      </c>
      <c r="CS337" s="419"/>
      <c r="CT337" s="418">
        <v>44172</v>
      </c>
      <c r="CU337" s="419">
        <v>77.001601019999995</v>
      </c>
      <c r="CV337" s="419"/>
      <c r="CW337" s="418">
        <v>44167</v>
      </c>
      <c r="CX337" s="419">
        <v>81.6062996</v>
      </c>
      <c r="CY337" s="419"/>
      <c r="CZ337" s="418">
        <v>44171</v>
      </c>
      <c r="DA337" s="419">
        <v>76.114870190000005</v>
      </c>
      <c r="DB337" s="419"/>
      <c r="DC337" s="418">
        <v>44173</v>
      </c>
      <c r="DD337" s="419">
        <v>64.054321150000007</v>
      </c>
      <c r="DE337" s="419"/>
      <c r="DF337" s="418">
        <v>44174</v>
      </c>
      <c r="DG337" s="419">
        <v>76.276774099999997</v>
      </c>
      <c r="DH337" s="419"/>
      <c r="DI337" s="418">
        <v>44168</v>
      </c>
      <c r="DJ337" s="419">
        <v>75.663433940000004</v>
      </c>
      <c r="DK337" s="419"/>
      <c r="DL337" s="418">
        <v>44171</v>
      </c>
      <c r="DM337" s="419">
        <v>82.433533220000001</v>
      </c>
      <c r="DN337" s="419"/>
      <c r="DO337" s="418">
        <v>44173</v>
      </c>
      <c r="DP337" s="419">
        <v>68.509555180000007</v>
      </c>
      <c r="DQ337" s="419"/>
      <c r="DR337" s="418">
        <v>44174</v>
      </c>
      <c r="DS337" s="419">
        <v>56.348069430000002</v>
      </c>
      <c r="DT337" s="419"/>
      <c r="DU337" s="418">
        <v>44176</v>
      </c>
      <c r="DV337" s="419">
        <v>67.496425360000003</v>
      </c>
      <c r="DW337" s="419"/>
      <c r="DX337" s="418">
        <v>44173</v>
      </c>
      <c r="DY337" s="419">
        <v>74.63633935</v>
      </c>
      <c r="DZ337" s="419"/>
      <c r="EA337" s="418">
        <v>44173</v>
      </c>
      <c r="EB337" s="419">
        <v>74.967678539999994</v>
      </c>
      <c r="EC337" s="419"/>
      <c r="ED337" s="418">
        <v>44172</v>
      </c>
      <c r="EE337" s="419">
        <v>76.272822790000006</v>
      </c>
      <c r="EF337" s="419"/>
      <c r="EG337" s="418">
        <v>44169</v>
      </c>
      <c r="EH337" s="419">
        <v>82.339011850000006</v>
      </c>
      <c r="EI337" s="419"/>
      <c r="EJ337" s="418">
        <v>44176</v>
      </c>
      <c r="EK337" s="419">
        <v>79.219327149999998</v>
      </c>
      <c r="EL337" s="419"/>
      <c r="EM337" s="418">
        <v>44171</v>
      </c>
      <c r="EN337" s="419">
        <v>71.148214280000005</v>
      </c>
      <c r="EO337" s="419"/>
      <c r="EP337" s="418">
        <v>44167</v>
      </c>
      <c r="EQ337" s="419">
        <v>71.398520180000006</v>
      </c>
      <c r="ER337" s="419"/>
      <c r="ES337" s="418">
        <v>44173</v>
      </c>
      <c r="ET337" s="419">
        <v>54.404479379999998</v>
      </c>
      <c r="EU337" s="9"/>
      <c r="EV337" s="9"/>
    </row>
    <row r="338" spans="2:152">
      <c r="B338" s="418">
        <v>44169</v>
      </c>
      <c r="C338" s="419">
        <v>65.899417470000003</v>
      </c>
      <c r="D338" s="419"/>
      <c r="E338" s="418">
        <v>44183</v>
      </c>
      <c r="F338" s="419">
        <v>63.280426079999998</v>
      </c>
      <c r="G338" s="419"/>
      <c r="H338" s="418">
        <v>44199</v>
      </c>
      <c r="I338" s="419">
        <v>70.916262140000001</v>
      </c>
      <c r="J338" s="419"/>
      <c r="K338" s="418">
        <v>44132</v>
      </c>
      <c r="L338" s="419">
        <v>67.265354770000002</v>
      </c>
      <c r="M338" s="419"/>
      <c r="N338" s="418">
        <v>44190</v>
      </c>
      <c r="O338" s="419">
        <v>79.629927460000005</v>
      </c>
      <c r="P338" s="419"/>
      <c r="Q338" s="418">
        <v>44170</v>
      </c>
      <c r="R338" s="419">
        <v>75.944889910000001</v>
      </c>
      <c r="S338" s="419"/>
      <c r="T338" s="418">
        <v>44200</v>
      </c>
      <c r="U338" s="419">
        <v>82.16550316</v>
      </c>
      <c r="V338" s="419"/>
      <c r="W338" s="418">
        <v>44137</v>
      </c>
      <c r="X338" s="419">
        <v>76.146887530000001</v>
      </c>
      <c r="Y338" s="419"/>
      <c r="Z338" s="418">
        <v>44132</v>
      </c>
      <c r="AA338" s="419">
        <v>64.620242649999994</v>
      </c>
      <c r="AB338" s="419"/>
      <c r="AC338" s="418">
        <v>44143</v>
      </c>
      <c r="AD338" s="419">
        <v>57.818570280000003</v>
      </c>
      <c r="AE338" s="419"/>
      <c r="AF338" s="418">
        <v>44136</v>
      </c>
      <c r="AG338" s="419">
        <v>70.775315969999994</v>
      </c>
      <c r="AH338" s="419"/>
      <c r="AI338" s="418">
        <v>44141</v>
      </c>
      <c r="AJ338" s="419">
        <v>52.547638120000002</v>
      </c>
      <c r="AK338" s="419"/>
      <c r="AL338" s="418">
        <v>44133</v>
      </c>
      <c r="AM338" s="419">
        <v>70.867497459999996</v>
      </c>
      <c r="AN338" s="419"/>
      <c r="AO338" s="418">
        <v>44138</v>
      </c>
      <c r="AP338" s="419">
        <v>64.359383739999998</v>
      </c>
      <c r="AQ338" s="419"/>
      <c r="AR338" s="418">
        <v>44142</v>
      </c>
      <c r="AS338" s="419">
        <v>57.027538460000002</v>
      </c>
      <c r="AT338" s="419"/>
      <c r="AU338" s="418">
        <v>44144</v>
      </c>
      <c r="AV338" s="419">
        <v>67.853619800000004</v>
      </c>
      <c r="AW338" s="419"/>
      <c r="AX338" s="418">
        <v>44141</v>
      </c>
      <c r="AY338" s="419">
        <v>62.036897359999998</v>
      </c>
      <c r="AZ338" s="419"/>
      <c r="BA338" s="418">
        <v>44141</v>
      </c>
      <c r="BB338" s="419">
        <v>55.901643149999998</v>
      </c>
      <c r="BC338" s="419"/>
      <c r="BD338" s="418">
        <v>44140</v>
      </c>
      <c r="BE338" s="419">
        <v>77.427392810000001</v>
      </c>
      <c r="BF338" s="419"/>
      <c r="BG338" s="418">
        <v>44139</v>
      </c>
      <c r="BH338" s="419">
        <v>75.980418639999996</v>
      </c>
      <c r="BI338" s="419"/>
      <c r="BJ338" s="418">
        <v>44134</v>
      </c>
      <c r="BK338" s="419">
        <v>68.012230349999996</v>
      </c>
      <c r="BL338" s="419"/>
      <c r="BM338" s="418">
        <v>44137</v>
      </c>
      <c r="BN338" s="419">
        <v>71.343267470000001</v>
      </c>
      <c r="BO338" s="419"/>
      <c r="BP338" s="418">
        <v>44143</v>
      </c>
      <c r="BQ338" s="419">
        <v>69.82587178</v>
      </c>
      <c r="BR338" s="419"/>
      <c r="BS338" s="418">
        <v>44138</v>
      </c>
      <c r="BT338" s="419">
        <v>59.82041589</v>
      </c>
      <c r="BU338" s="419"/>
      <c r="BV338" s="418">
        <v>44142</v>
      </c>
      <c r="BW338" s="419">
        <v>58.802881069999998</v>
      </c>
      <c r="BX338" s="419"/>
      <c r="BY338" s="418">
        <v>44172</v>
      </c>
      <c r="BZ338" s="419">
        <v>67.390373550000007</v>
      </c>
      <c r="CA338" s="419"/>
      <c r="CB338" s="418">
        <v>44176</v>
      </c>
      <c r="CC338" s="419">
        <v>73.346598830000005</v>
      </c>
      <c r="CD338" s="419"/>
      <c r="CE338" s="418">
        <v>44171</v>
      </c>
      <c r="CF338" s="419">
        <v>67.970321740000003</v>
      </c>
      <c r="CG338" s="419"/>
      <c r="CH338" s="418">
        <v>44174</v>
      </c>
      <c r="CI338" s="419">
        <v>70.740908349999998</v>
      </c>
      <c r="CJ338" s="419"/>
      <c r="CK338" s="418">
        <v>44171</v>
      </c>
      <c r="CL338" s="419">
        <v>77.402038610000005</v>
      </c>
      <c r="CM338" s="419"/>
      <c r="CN338" s="418">
        <v>44166</v>
      </c>
      <c r="CO338" s="419">
        <v>79.215604999999996</v>
      </c>
      <c r="CP338" s="419"/>
      <c r="CQ338" s="418">
        <v>44172</v>
      </c>
      <c r="CR338" s="419">
        <v>78.939380830000005</v>
      </c>
      <c r="CS338" s="419"/>
      <c r="CT338" s="418">
        <v>44173</v>
      </c>
      <c r="CU338" s="419">
        <v>77.112082430000001</v>
      </c>
      <c r="CV338" s="419"/>
      <c r="CW338" s="418">
        <v>44168</v>
      </c>
      <c r="CX338" s="419">
        <v>81.6062996</v>
      </c>
      <c r="CY338" s="419"/>
      <c r="CZ338" s="418">
        <v>44172</v>
      </c>
      <c r="DA338" s="419">
        <v>76.115563309999999</v>
      </c>
      <c r="DB338" s="419"/>
      <c r="DC338" s="418">
        <v>44174</v>
      </c>
      <c r="DD338" s="419">
        <v>64.330616660000004</v>
      </c>
      <c r="DE338" s="419"/>
      <c r="DF338" s="418">
        <v>44175</v>
      </c>
      <c r="DG338" s="419">
        <v>76.276774099999997</v>
      </c>
      <c r="DH338" s="419"/>
      <c r="DI338" s="418">
        <v>44169</v>
      </c>
      <c r="DJ338" s="419">
        <v>75.774231909999997</v>
      </c>
      <c r="DK338" s="419"/>
      <c r="DL338" s="418">
        <v>44172</v>
      </c>
      <c r="DM338" s="419">
        <v>82.433533220000001</v>
      </c>
      <c r="DN338" s="419"/>
      <c r="DO338" s="418">
        <v>44174</v>
      </c>
      <c r="DP338" s="419">
        <v>68.536422849999994</v>
      </c>
      <c r="DQ338" s="419"/>
      <c r="DR338" s="418">
        <v>44175</v>
      </c>
      <c r="DS338" s="419">
        <v>56.374935649999998</v>
      </c>
      <c r="DT338" s="419"/>
      <c r="DU338" s="418">
        <v>44177</v>
      </c>
      <c r="DV338" s="419">
        <v>67.498101599999998</v>
      </c>
      <c r="DW338" s="419"/>
      <c r="DX338" s="418">
        <v>44174</v>
      </c>
      <c r="DY338" s="419">
        <v>74.736171949999999</v>
      </c>
      <c r="DZ338" s="419"/>
      <c r="EA338" s="418">
        <v>44174</v>
      </c>
      <c r="EB338" s="419">
        <v>74.885877170000001</v>
      </c>
      <c r="EC338" s="419"/>
      <c r="ED338" s="418">
        <v>44173</v>
      </c>
      <c r="EE338" s="419">
        <v>76.383620769999993</v>
      </c>
      <c r="EF338" s="419"/>
      <c r="EG338" s="418">
        <v>44170</v>
      </c>
      <c r="EH338" s="419">
        <v>82.117415899999997</v>
      </c>
      <c r="EI338" s="419"/>
      <c r="EJ338" s="418">
        <v>44177</v>
      </c>
      <c r="EK338" s="419">
        <v>79.303079859999997</v>
      </c>
      <c r="EL338" s="419"/>
      <c r="EM338" s="418">
        <v>44172</v>
      </c>
      <c r="EN338" s="419">
        <v>71.32292133</v>
      </c>
      <c r="EO338" s="419"/>
      <c r="EP338" s="418">
        <v>44168</v>
      </c>
      <c r="EQ338" s="419">
        <v>71.508174819999994</v>
      </c>
      <c r="ER338" s="419"/>
      <c r="ES338" s="418">
        <v>44174</v>
      </c>
      <c r="ET338" s="419">
        <v>54.76131814</v>
      </c>
      <c r="EU338" s="9"/>
      <c r="EV338" s="9"/>
    </row>
    <row r="339" spans="2:152">
      <c r="B339" s="418">
        <v>44170</v>
      </c>
      <c r="C339" s="419">
        <v>66.16061388</v>
      </c>
      <c r="D339" s="419"/>
      <c r="E339" s="418">
        <v>44184</v>
      </c>
      <c r="F339" s="419">
        <v>63.560545939999997</v>
      </c>
      <c r="G339" s="419"/>
      <c r="H339" s="418">
        <v>44200</v>
      </c>
      <c r="I339" s="419">
        <v>70.985285189999999</v>
      </c>
      <c r="J339" s="419"/>
      <c r="K339" s="418">
        <v>44133</v>
      </c>
      <c r="L339" s="419">
        <v>67.39146341</v>
      </c>
      <c r="M339" s="419"/>
      <c r="N339" s="418">
        <v>44191</v>
      </c>
      <c r="O339" s="419">
        <v>79.629927460000005</v>
      </c>
      <c r="P339" s="419"/>
      <c r="Q339" s="418">
        <v>44171</v>
      </c>
      <c r="R339" s="419">
        <v>75.814300169999996</v>
      </c>
      <c r="S339" s="419"/>
      <c r="T339" s="418">
        <v>44201</v>
      </c>
      <c r="U339" s="419">
        <v>82.13363631</v>
      </c>
      <c r="V339" s="419"/>
      <c r="W339" s="418">
        <v>44138</v>
      </c>
      <c r="X339" s="419">
        <v>76.377489870000005</v>
      </c>
      <c r="Y339" s="419"/>
      <c r="Z339" s="418">
        <v>44132</v>
      </c>
      <c r="AA339" s="419">
        <v>64.620242649999994</v>
      </c>
      <c r="AB339" s="419"/>
      <c r="AC339" s="418">
        <v>44144</v>
      </c>
      <c r="AD339" s="419">
        <v>58.240257219999997</v>
      </c>
      <c r="AE339" s="419"/>
      <c r="AF339" s="418">
        <v>44137</v>
      </c>
      <c r="AG339" s="419">
        <v>70.891969290000006</v>
      </c>
      <c r="AH339" s="419"/>
      <c r="AI339" s="418">
        <v>44141</v>
      </c>
      <c r="AJ339" s="419">
        <v>53.011066849999999</v>
      </c>
      <c r="AK339" s="419"/>
      <c r="AL339" s="418">
        <v>44134</v>
      </c>
      <c r="AM339" s="419">
        <v>70.759436620000002</v>
      </c>
      <c r="AN339" s="419"/>
      <c r="AO339" s="418">
        <v>44139</v>
      </c>
      <c r="AP339" s="419">
        <v>64.512602259999994</v>
      </c>
      <c r="AQ339" s="419"/>
      <c r="AR339" s="418">
        <v>44143</v>
      </c>
      <c r="AS339" s="419">
        <v>57.296500000000002</v>
      </c>
      <c r="AT339" s="419"/>
      <c r="AU339" s="418">
        <v>44145</v>
      </c>
      <c r="AV339" s="419">
        <v>67.930599599999994</v>
      </c>
      <c r="AW339" s="419"/>
      <c r="AX339" s="418">
        <v>44142</v>
      </c>
      <c r="AY339" s="419">
        <v>62.267868139999997</v>
      </c>
      <c r="AZ339" s="419"/>
      <c r="BA339" s="418">
        <v>44142</v>
      </c>
      <c r="BB339" s="419">
        <v>55.979020749999997</v>
      </c>
      <c r="BC339" s="419"/>
      <c r="BD339" s="418">
        <v>44141</v>
      </c>
      <c r="BE339" s="419">
        <v>77.195789809999994</v>
      </c>
      <c r="BF339" s="419"/>
      <c r="BG339" s="418">
        <v>44140</v>
      </c>
      <c r="BH339" s="419">
        <v>76.095533829999994</v>
      </c>
      <c r="BI339" s="419"/>
      <c r="BJ339" s="418">
        <v>44135</v>
      </c>
      <c r="BK339" s="419">
        <v>68.126692079999998</v>
      </c>
      <c r="BL339" s="419"/>
      <c r="BM339" s="418">
        <v>44137</v>
      </c>
      <c r="BN339" s="419">
        <v>71.420298799999998</v>
      </c>
      <c r="BO339" s="419"/>
      <c r="BP339" s="418">
        <v>44143</v>
      </c>
      <c r="BQ339" s="419">
        <v>70.286272859999997</v>
      </c>
      <c r="BR339" s="419"/>
      <c r="BS339" s="418">
        <v>44139</v>
      </c>
      <c r="BT339" s="419">
        <v>59.745535889999999</v>
      </c>
      <c r="BU339" s="419"/>
      <c r="BV339" s="418">
        <v>44143</v>
      </c>
      <c r="BW339" s="419">
        <v>58.956840669999998</v>
      </c>
      <c r="BX339" s="419"/>
      <c r="BY339" s="418">
        <v>44173</v>
      </c>
      <c r="BZ339" s="419">
        <v>67.612300169999997</v>
      </c>
      <c r="CA339" s="419"/>
      <c r="CB339" s="418">
        <v>44177</v>
      </c>
      <c r="CC339" s="419">
        <v>73.59434795</v>
      </c>
      <c r="CD339" s="419"/>
      <c r="CE339" s="418">
        <v>44172</v>
      </c>
      <c r="CF339" s="419">
        <v>67.581877899999995</v>
      </c>
      <c r="CG339" s="419"/>
      <c r="CH339" s="418">
        <v>44175</v>
      </c>
      <c r="CI339" s="419">
        <v>70.685482890000003</v>
      </c>
      <c r="CJ339" s="419"/>
      <c r="CK339" s="418">
        <v>44172</v>
      </c>
      <c r="CL339" s="419">
        <v>77.150133400000001</v>
      </c>
      <c r="CM339" s="419"/>
      <c r="CN339" s="418">
        <v>44167</v>
      </c>
      <c r="CO339" s="419">
        <v>79.216284450000003</v>
      </c>
      <c r="CP339" s="419"/>
      <c r="CQ339" s="418">
        <v>44173</v>
      </c>
      <c r="CR339" s="419">
        <v>79.078409449999995</v>
      </c>
      <c r="CS339" s="419"/>
      <c r="CT339" s="418">
        <v>44174</v>
      </c>
      <c r="CU339" s="419">
        <v>77.305424900000006</v>
      </c>
      <c r="CV339" s="419"/>
      <c r="CW339" s="418">
        <v>44169</v>
      </c>
      <c r="CX339" s="419">
        <v>81.6062996</v>
      </c>
      <c r="CY339" s="419"/>
      <c r="CZ339" s="418">
        <v>44173</v>
      </c>
      <c r="DA339" s="419">
        <v>76.171650940000006</v>
      </c>
      <c r="DB339" s="419"/>
      <c r="DC339" s="418">
        <v>44175</v>
      </c>
      <c r="DD339" s="419">
        <v>64.329785450000003</v>
      </c>
      <c r="DE339" s="419"/>
      <c r="DF339" s="418">
        <v>44176</v>
      </c>
      <c r="DG339" s="419">
        <v>76.359912280000003</v>
      </c>
      <c r="DH339" s="419"/>
      <c r="DI339" s="418">
        <v>44170</v>
      </c>
      <c r="DJ339" s="419">
        <v>75.885029889999998</v>
      </c>
      <c r="DK339" s="419"/>
      <c r="DL339" s="418">
        <v>44173</v>
      </c>
      <c r="DM339" s="419">
        <v>82.433533220000001</v>
      </c>
      <c r="DN339" s="419"/>
      <c r="DO339" s="418">
        <v>44175</v>
      </c>
      <c r="DP339" s="419">
        <v>68.590990020000007</v>
      </c>
      <c r="DQ339" s="419"/>
      <c r="DR339" s="418">
        <v>44176</v>
      </c>
      <c r="DS339" s="419">
        <v>56.595698659999996</v>
      </c>
      <c r="DT339" s="419"/>
      <c r="DU339" s="418">
        <v>44178</v>
      </c>
      <c r="DV339" s="419">
        <v>67.945522609999998</v>
      </c>
      <c r="DW339" s="419"/>
      <c r="DX339" s="418">
        <v>44175</v>
      </c>
      <c r="DY339" s="419">
        <v>74.736171949999999</v>
      </c>
      <c r="DZ339" s="419"/>
      <c r="EA339" s="418">
        <v>44175</v>
      </c>
      <c r="EB339" s="419">
        <v>74.886700790000006</v>
      </c>
      <c r="EC339" s="419"/>
      <c r="ED339" s="418">
        <v>44174</v>
      </c>
      <c r="EE339" s="419">
        <v>76.577517220000004</v>
      </c>
      <c r="EF339" s="419"/>
      <c r="EG339" s="418">
        <v>44171</v>
      </c>
      <c r="EH339" s="419">
        <v>82.062016920000005</v>
      </c>
      <c r="EI339" s="419"/>
      <c r="EJ339" s="418">
        <v>44178</v>
      </c>
      <c r="EK339" s="419">
        <v>79.552950190000004</v>
      </c>
      <c r="EL339" s="419"/>
      <c r="EM339" s="418">
        <v>44173</v>
      </c>
      <c r="EN339" s="419">
        <v>71.547544669999994</v>
      </c>
      <c r="EO339" s="419"/>
      <c r="EP339" s="418">
        <v>44169</v>
      </c>
      <c r="EQ339" s="419">
        <v>71.617829450000002</v>
      </c>
      <c r="ER339" s="419"/>
      <c r="ES339" s="418">
        <v>44175</v>
      </c>
      <c r="ET339" s="419">
        <v>55.173266390000002</v>
      </c>
      <c r="EU339" s="9"/>
      <c r="EV339" s="9"/>
    </row>
    <row r="340" spans="2:152">
      <c r="B340" s="418">
        <v>44171</v>
      </c>
      <c r="C340" s="419">
        <v>66.432925019999999</v>
      </c>
      <c r="D340" s="419"/>
      <c r="E340" s="418">
        <v>44185</v>
      </c>
      <c r="F340" s="419">
        <v>63.834829970000001</v>
      </c>
      <c r="G340" s="419"/>
      <c r="H340" s="418">
        <v>44201</v>
      </c>
      <c r="I340" s="419">
        <v>70.985285189999999</v>
      </c>
      <c r="J340" s="419"/>
      <c r="K340" s="418">
        <v>44134</v>
      </c>
      <c r="L340" s="419">
        <v>67.356152989999998</v>
      </c>
      <c r="M340" s="419"/>
      <c r="N340" s="418">
        <v>44192</v>
      </c>
      <c r="O340" s="419">
        <v>79.629927460000005</v>
      </c>
      <c r="P340" s="419"/>
      <c r="Q340" s="418">
        <v>44172</v>
      </c>
      <c r="R340" s="419">
        <v>75.770770260000006</v>
      </c>
      <c r="S340" s="419"/>
      <c r="T340" s="418">
        <v>44202</v>
      </c>
      <c r="U340" s="419">
        <v>82.132529059999996</v>
      </c>
      <c r="V340" s="419"/>
      <c r="W340" s="418">
        <v>44139</v>
      </c>
      <c r="X340" s="419">
        <v>76.685256159999994</v>
      </c>
      <c r="Y340" s="419"/>
      <c r="Z340" s="418">
        <v>44133</v>
      </c>
      <c r="AA340" s="419">
        <v>64.620242649999994</v>
      </c>
      <c r="AB340" s="419"/>
      <c r="AC340" s="418">
        <v>44145</v>
      </c>
      <c r="AD340" s="419">
        <v>58.623415229999999</v>
      </c>
      <c r="AE340" s="419"/>
      <c r="AF340" s="418">
        <v>44138</v>
      </c>
      <c r="AG340" s="419">
        <v>71.085680460000006</v>
      </c>
      <c r="AH340" s="419"/>
      <c r="AI340" s="418">
        <v>44142</v>
      </c>
      <c r="AJ340" s="419">
        <v>53.551733689999999</v>
      </c>
      <c r="AK340" s="419"/>
      <c r="AL340" s="418">
        <v>44135</v>
      </c>
      <c r="AM340" s="419">
        <v>70.651375770000001</v>
      </c>
      <c r="AN340" s="419"/>
      <c r="AO340" s="418">
        <v>44139</v>
      </c>
      <c r="AP340" s="419">
        <v>64.511861179999997</v>
      </c>
      <c r="AQ340" s="419"/>
      <c r="AR340" s="418">
        <v>44143</v>
      </c>
      <c r="AS340" s="419">
        <v>57.642307690000003</v>
      </c>
      <c r="AT340" s="419"/>
      <c r="AU340" s="418">
        <v>44146</v>
      </c>
      <c r="AV340" s="419">
        <v>68.200028900000007</v>
      </c>
      <c r="AW340" s="419"/>
      <c r="AX340" s="418">
        <v>44143</v>
      </c>
      <c r="AY340" s="419">
        <v>62.460219930000001</v>
      </c>
      <c r="AZ340" s="419"/>
      <c r="BA340" s="418">
        <v>44143</v>
      </c>
      <c r="BB340" s="419">
        <v>56.327219919999997</v>
      </c>
      <c r="BC340" s="419"/>
      <c r="BD340" s="418">
        <v>44142</v>
      </c>
      <c r="BE340" s="419">
        <v>77.041032970000003</v>
      </c>
      <c r="BF340" s="419"/>
      <c r="BG340" s="418">
        <v>44141</v>
      </c>
      <c r="BH340" s="419">
        <v>76.172029870000003</v>
      </c>
      <c r="BI340" s="419"/>
      <c r="BJ340" s="418">
        <v>44136</v>
      </c>
      <c r="BK340" s="419">
        <v>68.202704420000003</v>
      </c>
      <c r="BL340" s="419"/>
      <c r="BM340" s="418">
        <v>44138</v>
      </c>
      <c r="BN340" s="419">
        <v>71.612877109999999</v>
      </c>
      <c r="BO340" s="419"/>
      <c r="BP340" s="418">
        <v>44144</v>
      </c>
      <c r="BQ340" s="419">
        <v>70.746673939999994</v>
      </c>
      <c r="BR340" s="419"/>
      <c r="BS340" s="418">
        <v>44139</v>
      </c>
      <c r="BT340" s="419">
        <v>59.670655889999999</v>
      </c>
      <c r="BU340" s="419"/>
      <c r="BV340" s="418">
        <v>44144</v>
      </c>
      <c r="BW340" s="419">
        <v>59.187780070000002</v>
      </c>
      <c r="BX340" s="419"/>
      <c r="BY340" s="418">
        <v>44174</v>
      </c>
      <c r="BZ340" s="419">
        <v>67.917449259999998</v>
      </c>
      <c r="CA340" s="419"/>
      <c r="CB340" s="418">
        <v>44178</v>
      </c>
      <c r="CC340" s="419">
        <v>73.703533429999993</v>
      </c>
      <c r="CD340" s="419"/>
      <c r="CE340" s="418">
        <v>44173</v>
      </c>
      <c r="CF340" s="419">
        <v>67.388073739999996</v>
      </c>
      <c r="CG340" s="419"/>
      <c r="CH340" s="418">
        <v>44176</v>
      </c>
      <c r="CI340" s="419">
        <v>70.685482890000003</v>
      </c>
      <c r="CJ340" s="419"/>
      <c r="CK340" s="418">
        <v>44173</v>
      </c>
      <c r="CL340" s="419">
        <v>76.925940920000002</v>
      </c>
      <c r="CM340" s="419"/>
      <c r="CN340" s="418">
        <v>44168</v>
      </c>
      <c r="CO340" s="419">
        <v>79.355639429999997</v>
      </c>
      <c r="CP340" s="419"/>
      <c r="CQ340" s="418">
        <v>44174</v>
      </c>
      <c r="CR340" s="419">
        <v>79.300855240000004</v>
      </c>
      <c r="CS340" s="419"/>
      <c r="CT340" s="418">
        <v>44175</v>
      </c>
      <c r="CU340" s="419">
        <v>77.471147009999996</v>
      </c>
      <c r="CV340" s="419"/>
      <c r="CW340" s="418">
        <v>44170</v>
      </c>
      <c r="CX340" s="419">
        <v>81.6062996</v>
      </c>
      <c r="CY340" s="419"/>
      <c r="CZ340" s="418">
        <v>44174</v>
      </c>
      <c r="DA340" s="419">
        <v>76.255435809999994</v>
      </c>
      <c r="DB340" s="419"/>
      <c r="DC340" s="418">
        <v>44176</v>
      </c>
      <c r="DD340" s="419">
        <v>64.46751759</v>
      </c>
      <c r="DE340" s="419"/>
      <c r="DF340" s="418">
        <v>44177</v>
      </c>
      <c r="DG340" s="419">
        <v>76.47076319</v>
      </c>
      <c r="DH340" s="419"/>
      <c r="DI340" s="418">
        <v>44171</v>
      </c>
      <c r="DJ340" s="419">
        <v>75.968128370000002</v>
      </c>
      <c r="DK340" s="419"/>
      <c r="DL340" s="418">
        <v>44174</v>
      </c>
      <c r="DM340" s="419">
        <v>82.156560330000005</v>
      </c>
      <c r="DN340" s="419"/>
      <c r="DO340" s="418">
        <v>44176</v>
      </c>
      <c r="DP340" s="419">
        <v>68.673256690000002</v>
      </c>
      <c r="DQ340" s="419"/>
      <c r="DR340" s="418">
        <v>44177</v>
      </c>
      <c r="DS340" s="419">
        <v>56.816461670000002</v>
      </c>
      <c r="DT340" s="419"/>
      <c r="DU340" s="418">
        <v>44179</v>
      </c>
      <c r="DV340" s="419">
        <v>68.058635030000005</v>
      </c>
      <c r="DW340" s="419"/>
      <c r="DX340" s="418">
        <v>44176</v>
      </c>
      <c r="DY340" s="419">
        <v>74.811046399999995</v>
      </c>
      <c r="DZ340" s="419"/>
      <c r="EA340" s="418">
        <v>44176</v>
      </c>
      <c r="EB340" s="419">
        <v>74.887524400000004</v>
      </c>
      <c r="EC340" s="419"/>
      <c r="ED340" s="418">
        <v>44175</v>
      </c>
      <c r="EE340" s="419">
        <v>76.716014689999994</v>
      </c>
      <c r="EF340" s="419"/>
      <c r="EG340" s="418">
        <v>44172</v>
      </c>
      <c r="EH340" s="419">
        <v>82.006617930000004</v>
      </c>
      <c r="EI340" s="419"/>
      <c r="EJ340" s="418">
        <v>44179</v>
      </c>
      <c r="EK340" s="419">
        <v>79.775134260000002</v>
      </c>
      <c r="EL340" s="419"/>
      <c r="EM340" s="418">
        <v>44174</v>
      </c>
      <c r="EN340" s="419">
        <v>71.722251720000003</v>
      </c>
      <c r="EO340" s="419"/>
      <c r="EP340" s="418">
        <v>44170</v>
      </c>
      <c r="EQ340" s="419">
        <v>71.699863690000001</v>
      </c>
      <c r="ER340" s="419"/>
      <c r="ES340" s="418">
        <v>44176</v>
      </c>
      <c r="ET340" s="419">
        <v>55.585214639999997</v>
      </c>
      <c r="EU340" s="9"/>
      <c r="EV340" s="9"/>
    </row>
    <row r="341" spans="2:152">
      <c r="B341" s="418">
        <v>44172</v>
      </c>
      <c r="C341" s="419">
        <v>66.721908279999994</v>
      </c>
      <c r="D341" s="419"/>
      <c r="E341" s="418">
        <v>44186</v>
      </c>
      <c r="F341" s="419">
        <v>64.235313829999996</v>
      </c>
      <c r="G341" s="419"/>
      <c r="H341" s="418">
        <v>44202</v>
      </c>
      <c r="I341" s="419">
        <v>71.022934140000004</v>
      </c>
      <c r="J341" s="419"/>
      <c r="K341" s="418">
        <v>44135</v>
      </c>
      <c r="L341" s="419">
        <v>67.23004435</v>
      </c>
      <c r="M341" s="419"/>
      <c r="N341" s="418">
        <v>44193</v>
      </c>
      <c r="O341" s="419">
        <v>79.629927460000005</v>
      </c>
      <c r="P341" s="419"/>
      <c r="Q341" s="418">
        <v>44173</v>
      </c>
      <c r="R341" s="419">
        <v>75.857830089999993</v>
      </c>
      <c r="S341" s="419"/>
      <c r="T341" s="418">
        <v>44204</v>
      </c>
      <c r="U341" s="419">
        <v>82.223700559999997</v>
      </c>
      <c r="V341" s="419"/>
      <c r="W341" s="418">
        <v>44140</v>
      </c>
      <c r="X341" s="419">
        <v>76.83869455</v>
      </c>
      <c r="Y341" s="419"/>
      <c r="Z341" s="418">
        <v>44134</v>
      </c>
      <c r="AA341" s="419">
        <v>64.620242649999994</v>
      </c>
      <c r="AB341" s="419"/>
      <c r="AC341" s="418">
        <v>44146</v>
      </c>
      <c r="AD341" s="419">
        <v>58.929515389999999</v>
      </c>
      <c r="AE341" s="419"/>
      <c r="AF341" s="418">
        <v>44139</v>
      </c>
      <c r="AG341" s="419">
        <v>71.356449479999995</v>
      </c>
      <c r="AH341" s="419"/>
      <c r="AI341" s="418">
        <v>44143</v>
      </c>
      <c r="AJ341" s="419">
        <v>54.131019600000002</v>
      </c>
      <c r="AK341" s="419"/>
      <c r="AL341" s="418">
        <v>44136</v>
      </c>
      <c r="AM341" s="419">
        <v>70.543314929999994</v>
      </c>
      <c r="AN341" s="419"/>
      <c r="AO341" s="418">
        <v>44140</v>
      </c>
      <c r="AP341" s="419">
        <v>64.626589800000005</v>
      </c>
      <c r="AQ341" s="419"/>
      <c r="AR341" s="418">
        <v>44144</v>
      </c>
      <c r="AS341" s="419">
        <v>58.10338462</v>
      </c>
      <c r="AT341" s="419"/>
      <c r="AU341" s="418">
        <v>44147</v>
      </c>
      <c r="AV341" s="419">
        <v>68.623417790000005</v>
      </c>
      <c r="AW341" s="419"/>
      <c r="AX341" s="418">
        <v>44144</v>
      </c>
      <c r="AY341" s="419">
        <v>62.729809690000003</v>
      </c>
      <c r="AZ341" s="419"/>
      <c r="BA341" s="418">
        <v>44144</v>
      </c>
      <c r="BB341" s="419">
        <v>56.71410788</v>
      </c>
      <c r="BC341" s="419"/>
      <c r="BD341" s="418">
        <v>44142</v>
      </c>
      <c r="BE341" s="419">
        <v>77.039968430000002</v>
      </c>
      <c r="BF341" s="419"/>
      <c r="BG341" s="418">
        <v>44141</v>
      </c>
      <c r="BH341" s="419">
        <v>76.325764199999995</v>
      </c>
      <c r="BI341" s="419"/>
      <c r="BJ341" s="418">
        <v>44137</v>
      </c>
      <c r="BK341" s="419">
        <v>68.04802042</v>
      </c>
      <c r="BL341" s="419"/>
      <c r="BM341" s="418">
        <v>44139</v>
      </c>
      <c r="BN341" s="419">
        <v>71.689908430000003</v>
      </c>
      <c r="BO341" s="419"/>
      <c r="BP341" s="418">
        <v>44145</v>
      </c>
      <c r="BQ341" s="419">
        <v>71.322544719999996</v>
      </c>
      <c r="BR341" s="419"/>
      <c r="BS341" s="418">
        <v>44140</v>
      </c>
      <c r="BT341" s="419">
        <v>59.672499090000002</v>
      </c>
      <c r="BU341" s="419"/>
      <c r="BV341" s="418">
        <v>44145</v>
      </c>
      <c r="BW341" s="419">
        <v>59.45720936</v>
      </c>
      <c r="BX341" s="419"/>
      <c r="BY341" s="418">
        <v>44175</v>
      </c>
      <c r="BZ341" s="419">
        <v>68.222598349999998</v>
      </c>
      <c r="CA341" s="419"/>
      <c r="CB341" s="418">
        <v>44179</v>
      </c>
      <c r="CC341" s="419">
        <v>73.729580729999995</v>
      </c>
      <c r="CD341" s="419"/>
      <c r="CE341" s="418">
        <v>44174</v>
      </c>
      <c r="CF341" s="419">
        <v>67.305492240000007</v>
      </c>
      <c r="CG341" s="419"/>
      <c r="CH341" s="418">
        <v>44177</v>
      </c>
      <c r="CI341" s="419">
        <v>70.907184720000004</v>
      </c>
      <c r="CJ341" s="419"/>
      <c r="CK341" s="418">
        <v>44174</v>
      </c>
      <c r="CL341" s="419">
        <v>76.674035709999998</v>
      </c>
      <c r="CM341" s="419"/>
      <c r="CN341" s="418">
        <v>44169</v>
      </c>
      <c r="CO341" s="419">
        <v>79.522729519999999</v>
      </c>
      <c r="CP341" s="419"/>
      <c r="CQ341" s="418">
        <v>44175</v>
      </c>
      <c r="CR341" s="419">
        <v>79.551106750000002</v>
      </c>
      <c r="CS341" s="419"/>
      <c r="CT341" s="418">
        <v>44176</v>
      </c>
      <c r="CU341" s="419">
        <v>77.581628420000001</v>
      </c>
      <c r="CV341" s="419"/>
      <c r="CW341" s="418">
        <v>44171</v>
      </c>
      <c r="CX341" s="419">
        <v>81.6062996</v>
      </c>
      <c r="CY341" s="419"/>
      <c r="CZ341" s="418">
        <v>44175</v>
      </c>
      <c r="DA341" s="419">
        <v>76.256128939999996</v>
      </c>
      <c r="DB341" s="419"/>
      <c r="DC341" s="418">
        <v>44177</v>
      </c>
      <c r="DD341" s="419">
        <v>64.577537070000005</v>
      </c>
      <c r="DE341" s="419"/>
      <c r="DF341" s="418">
        <v>44178</v>
      </c>
      <c r="DG341" s="419">
        <v>76.553901379999999</v>
      </c>
      <c r="DH341" s="419"/>
      <c r="DI341" s="418">
        <v>44172</v>
      </c>
      <c r="DJ341" s="419">
        <v>76.106625829999999</v>
      </c>
      <c r="DK341" s="419"/>
      <c r="DL341" s="418">
        <v>44175</v>
      </c>
      <c r="DM341" s="419">
        <v>82.156560330000005</v>
      </c>
      <c r="DN341" s="419"/>
      <c r="DO341" s="418">
        <v>44177</v>
      </c>
      <c r="DP341" s="419">
        <v>68.755523350000004</v>
      </c>
      <c r="DQ341" s="419"/>
      <c r="DR341" s="418">
        <v>44178</v>
      </c>
      <c r="DS341" s="419">
        <v>56.926426509999999</v>
      </c>
      <c r="DT341" s="419"/>
      <c r="DU341" s="418">
        <v>44180</v>
      </c>
      <c r="DV341" s="419">
        <v>68.143888410000002</v>
      </c>
      <c r="DW341" s="419"/>
      <c r="DX341" s="418">
        <v>44177</v>
      </c>
      <c r="DY341" s="419">
        <v>74.860962700000002</v>
      </c>
      <c r="DZ341" s="419"/>
      <c r="EA341" s="418">
        <v>44177</v>
      </c>
      <c r="EB341" s="419">
        <v>74.888348019999995</v>
      </c>
      <c r="EC341" s="419"/>
      <c r="ED341" s="418">
        <v>44176</v>
      </c>
      <c r="EE341" s="419">
        <v>76.799113169999998</v>
      </c>
      <c r="EF341" s="419"/>
      <c r="EG341" s="418">
        <v>44173</v>
      </c>
      <c r="EH341" s="419">
        <v>81.785021979999996</v>
      </c>
      <c r="EI341" s="419"/>
      <c r="EJ341" s="418">
        <v>44180</v>
      </c>
      <c r="EK341" s="419">
        <v>79.969632050000001</v>
      </c>
      <c r="EL341" s="419"/>
      <c r="EM341" s="418">
        <v>44175</v>
      </c>
      <c r="EN341" s="419">
        <v>71.872000619999994</v>
      </c>
      <c r="EO341" s="419"/>
      <c r="EP341" s="418">
        <v>44171</v>
      </c>
      <c r="EQ341" s="419">
        <v>71.975240729999996</v>
      </c>
      <c r="ER341" s="419"/>
      <c r="ES341" s="418">
        <v>44177</v>
      </c>
      <c r="ET341" s="419">
        <v>55.831834409999999</v>
      </c>
      <c r="EU341" s="9"/>
      <c r="EV341" s="9"/>
    </row>
    <row r="342" spans="2:152">
      <c r="B342" s="418">
        <v>44173</v>
      </c>
      <c r="C342" s="419">
        <v>67.016448909999994</v>
      </c>
      <c r="D342" s="419"/>
      <c r="E342" s="418">
        <v>44187</v>
      </c>
      <c r="F342" s="419">
        <v>64.18497979</v>
      </c>
      <c r="G342" s="419"/>
      <c r="H342" s="418">
        <v>44203</v>
      </c>
      <c r="I342" s="419">
        <v>71.104506839999999</v>
      </c>
      <c r="J342" s="419"/>
      <c r="K342" s="418">
        <v>44136</v>
      </c>
      <c r="L342" s="419">
        <v>67.124113080000001</v>
      </c>
      <c r="M342" s="419"/>
      <c r="N342" s="418">
        <v>44194</v>
      </c>
      <c r="O342" s="419">
        <v>79.629927460000005</v>
      </c>
      <c r="P342" s="419"/>
      <c r="Q342" s="418">
        <v>44174</v>
      </c>
      <c r="R342" s="419">
        <v>76.075479650000005</v>
      </c>
      <c r="S342" s="419"/>
      <c r="T342" s="418">
        <v>44205</v>
      </c>
      <c r="U342" s="419">
        <v>82.284112480000005</v>
      </c>
      <c r="V342" s="419"/>
      <c r="W342" s="418">
        <v>44141</v>
      </c>
      <c r="X342" s="419">
        <v>76.953662159999993</v>
      </c>
      <c r="Y342" s="419"/>
      <c r="Z342" s="418">
        <v>44135</v>
      </c>
      <c r="AA342" s="419">
        <v>64.620242649999994</v>
      </c>
      <c r="AB342" s="419"/>
      <c r="AC342" s="418">
        <v>44147</v>
      </c>
      <c r="AD342" s="419">
        <v>59.235615549999999</v>
      </c>
      <c r="AE342" s="419"/>
      <c r="AF342" s="418">
        <v>44140</v>
      </c>
      <c r="AG342" s="419">
        <v>71.550160660000003</v>
      </c>
      <c r="AH342" s="419"/>
      <c r="AI342" s="418">
        <v>44144</v>
      </c>
      <c r="AJ342" s="419">
        <v>54.748924559999999</v>
      </c>
      <c r="AK342" s="419"/>
      <c r="AL342" s="418">
        <v>44137</v>
      </c>
      <c r="AM342" s="419">
        <v>70.570330139999996</v>
      </c>
      <c r="AN342" s="419"/>
      <c r="AO342" s="418">
        <v>44141</v>
      </c>
      <c r="AP342" s="419">
        <v>64.664338619999995</v>
      </c>
      <c r="AQ342" s="419"/>
      <c r="AR342" s="418">
        <v>44145</v>
      </c>
      <c r="AS342" s="419">
        <v>58.71815385</v>
      </c>
      <c r="AT342" s="419"/>
      <c r="AU342" s="418">
        <v>44148</v>
      </c>
      <c r="AV342" s="419">
        <v>69.085296589999999</v>
      </c>
      <c r="AW342" s="419"/>
      <c r="AX342" s="418">
        <v>44145</v>
      </c>
      <c r="AY342" s="419">
        <v>63.076637409999996</v>
      </c>
      <c r="AZ342" s="419"/>
      <c r="BA342" s="418">
        <v>44145</v>
      </c>
      <c r="BB342" s="419">
        <v>57.178373440000001</v>
      </c>
      <c r="BC342" s="419"/>
      <c r="BD342" s="418">
        <v>44143</v>
      </c>
      <c r="BE342" s="419">
        <v>77.038903899999994</v>
      </c>
      <c r="BF342" s="419"/>
      <c r="BG342" s="418">
        <v>44142</v>
      </c>
      <c r="BH342" s="419">
        <v>76.479498520000007</v>
      </c>
      <c r="BI342" s="419"/>
      <c r="BJ342" s="418">
        <v>44137</v>
      </c>
      <c r="BK342" s="419">
        <v>67.777988250000007</v>
      </c>
      <c r="BL342" s="419"/>
      <c r="BM342" s="418">
        <v>44140</v>
      </c>
      <c r="BN342" s="419">
        <v>71.843971080000003</v>
      </c>
      <c r="BO342" s="419"/>
      <c r="BP342" s="418">
        <v>44146</v>
      </c>
      <c r="BQ342" s="419">
        <v>71.859925599999997</v>
      </c>
      <c r="BR342" s="419"/>
      <c r="BS342" s="418">
        <v>44141</v>
      </c>
      <c r="BT342" s="419">
        <v>59.751065490000002</v>
      </c>
      <c r="BU342" s="419"/>
      <c r="BV342" s="418">
        <v>44146</v>
      </c>
      <c r="BW342" s="419">
        <v>59.688148759999997</v>
      </c>
      <c r="BX342" s="419"/>
      <c r="BY342" s="418">
        <v>44176</v>
      </c>
      <c r="BZ342" s="419">
        <v>68.50000661</v>
      </c>
      <c r="CA342" s="419"/>
      <c r="CB342" s="418">
        <v>44180</v>
      </c>
      <c r="CC342" s="419">
        <v>73.727915300000006</v>
      </c>
      <c r="CD342" s="419"/>
      <c r="CE342" s="418">
        <v>44175</v>
      </c>
      <c r="CF342" s="419">
        <v>67.083882410000001</v>
      </c>
      <c r="CG342" s="419"/>
      <c r="CH342" s="418">
        <v>44178</v>
      </c>
      <c r="CI342" s="419">
        <v>70.93489744</v>
      </c>
      <c r="CJ342" s="419"/>
      <c r="CK342" s="418">
        <v>44175</v>
      </c>
      <c r="CL342" s="419">
        <v>76.394417779999998</v>
      </c>
      <c r="CM342" s="419"/>
      <c r="CN342" s="418">
        <v>44170</v>
      </c>
      <c r="CO342" s="419">
        <v>79.800760030000006</v>
      </c>
      <c r="CP342" s="419"/>
      <c r="CQ342" s="418">
        <v>44176</v>
      </c>
      <c r="CR342" s="419">
        <v>79.717941089999997</v>
      </c>
      <c r="CS342" s="419"/>
      <c r="CT342" s="418">
        <v>44177</v>
      </c>
      <c r="CU342" s="419">
        <v>77.63686912</v>
      </c>
      <c r="CV342" s="419"/>
      <c r="CW342" s="418">
        <v>44172</v>
      </c>
      <c r="CX342" s="419">
        <v>81.717398220000007</v>
      </c>
      <c r="CY342" s="419"/>
      <c r="CZ342" s="418">
        <v>44177</v>
      </c>
      <c r="DA342" s="419">
        <v>76.256822060000005</v>
      </c>
      <c r="DB342" s="419"/>
      <c r="DC342" s="418">
        <v>44178</v>
      </c>
      <c r="DD342" s="419">
        <v>64.604418530000004</v>
      </c>
      <c r="DE342" s="419"/>
      <c r="DF342" s="418">
        <v>44179</v>
      </c>
      <c r="DG342" s="419">
        <v>76.553901379999999</v>
      </c>
      <c r="DH342" s="419"/>
      <c r="DI342" s="418">
        <v>44173</v>
      </c>
      <c r="DJ342" s="419">
        <v>76.106625829999999</v>
      </c>
      <c r="DK342" s="419"/>
      <c r="DL342" s="418">
        <v>44176</v>
      </c>
      <c r="DM342" s="419">
        <v>82.156560330000005</v>
      </c>
      <c r="DN342" s="419"/>
      <c r="DO342" s="418">
        <v>44178</v>
      </c>
      <c r="DP342" s="419">
        <v>68.83779002</v>
      </c>
      <c r="DQ342" s="419"/>
      <c r="DR342" s="418">
        <v>44179</v>
      </c>
      <c r="DS342" s="419">
        <v>57.064090899999997</v>
      </c>
      <c r="DT342" s="419"/>
      <c r="DU342" s="418">
        <v>44181</v>
      </c>
      <c r="DV342" s="419">
        <v>68.591309420000002</v>
      </c>
      <c r="DW342" s="419"/>
      <c r="DX342" s="418">
        <v>44178</v>
      </c>
      <c r="DY342" s="419">
        <v>74.860962700000002</v>
      </c>
      <c r="DZ342" s="419"/>
      <c r="EA342" s="418">
        <v>44178</v>
      </c>
      <c r="EB342" s="419">
        <v>74.889171630000007</v>
      </c>
      <c r="EC342" s="419"/>
      <c r="ED342" s="418">
        <v>44177</v>
      </c>
      <c r="EE342" s="419">
        <v>76.799113169999998</v>
      </c>
      <c r="EF342" s="419"/>
      <c r="EG342" s="418">
        <v>44174</v>
      </c>
      <c r="EH342" s="419">
        <v>81.535726539999999</v>
      </c>
      <c r="EI342" s="419"/>
      <c r="EJ342" s="418">
        <v>44181</v>
      </c>
      <c r="EK342" s="419">
        <v>80.081071030000004</v>
      </c>
      <c r="EL342" s="419"/>
      <c r="EM342" s="418">
        <v>44176</v>
      </c>
      <c r="EN342" s="419">
        <v>72.046707659999996</v>
      </c>
      <c r="EO342" s="419"/>
      <c r="EP342" s="418">
        <v>44172</v>
      </c>
      <c r="EQ342" s="419">
        <v>72.499201360000001</v>
      </c>
      <c r="ER342" s="419"/>
      <c r="ES342" s="418">
        <v>44178</v>
      </c>
      <c r="ET342" s="419">
        <v>55.995789950000002</v>
      </c>
      <c r="EU342" s="9"/>
      <c r="EV342" s="9"/>
    </row>
    <row r="343" spans="2:152">
      <c r="B343" s="418">
        <v>44174</v>
      </c>
      <c r="C343" s="419">
        <v>67.283202689999996</v>
      </c>
      <c r="D343" s="419"/>
      <c r="E343" s="418">
        <v>44188</v>
      </c>
      <c r="F343" s="419">
        <v>64.295860570000002</v>
      </c>
      <c r="G343" s="419"/>
      <c r="H343" s="418">
        <v>44204</v>
      </c>
      <c r="I343" s="419">
        <v>71.192354370000004</v>
      </c>
      <c r="J343" s="419"/>
      <c r="K343" s="418">
        <v>44137</v>
      </c>
      <c r="L343" s="419">
        <v>66.982871399999993</v>
      </c>
      <c r="M343" s="419"/>
      <c r="N343" s="418">
        <v>44195</v>
      </c>
      <c r="O343" s="419">
        <v>79.629927460000005</v>
      </c>
      <c r="P343" s="419"/>
      <c r="Q343" s="418">
        <v>44175</v>
      </c>
      <c r="R343" s="419">
        <v>76.162539480000007</v>
      </c>
      <c r="S343" s="419"/>
      <c r="T343" s="418">
        <v>44206</v>
      </c>
      <c r="U343" s="419">
        <v>82.344524399999997</v>
      </c>
      <c r="V343" s="419"/>
      <c r="W343" s="418">
        <v>44143</v>
      </c>
      <c r="X343" s="419">
        <v>77.337814080000001</v>
      </c>
      <c r="Y343" s="419"/>
      <c r="Z343" s="418">
        <v>44136</v>
      </c>
      <c r="AA343" s="419">
        <v>64.620242649999994</v>
      </c>
      <c r="AB343" s="419"/>
      <c r="AC343" s="418">
        <v>44147</v>
      </c>
      <c r="AD343" s="419">
        <v>59.580244630000003</v>
      </c>
      <c r="AE343" s="419"/>
      <c r="AF343" s="418">
        <v>44141</v>
      </c>
      <c r="AG343" s="419">
        <v>71.859458610000004</v>
      </c>
      <c r="AH343" s="419"/>
      <c r="AI343" s="418">
        <v>44145</v>
      </c>
      <c r="AJ343" s="419">
        <v>55.328210470000002</v>
      </c>
      <c r="AK343" s="419"/>
      <c r="AL343" s="418">
        <v>44137</v>
      </c>
      <c r="AM343" s="419">
        <v>70.543314929999994</v>
      </c>
      <c r="AN343" s="419"/>
      <c r="AO343" s="418">
        <v>44142</v>
      </c>
      <c r="AP343" s="419">
        <v>64.779067229999995</v>
      </c>
      <c r="AQ343" s="419"/>
      <c r="AR343" s="418">
        <v>44146</v>
      </c>
      <c r="AS343" s="419">
        <v>59.33292308</v>
      </c>
      <c r="AT343" s="419"/>
      <c r="AU343" s="418">
        <v>44148</v>
      </c>
      <c r="AV343" s="419">
        <v>69.470195590000003</v>
      </c>
      <c r="AW343" s="419"/>
      <c r="AX343" s="418">
        <v>44146</v>
      </c>
      <c r="AY343" s="419">
        <v>63.500703100000003</v>
      </c>
      <c r="AZ343" s="419"/>
      <c r="BA343" s="418">
        <v>44146</v>
      </c>
      <c r="BB343" s="419">
        <v>57.874771780000003</v>
      </c>
      <c r="BC343" s="419"/>
      <c r="BD343" s="418">
        <v>44144</v>
      </c>
      <c r="BE343" s="419">
        <v>77.037839360000007</v>
      </c>
      <c r="BF343" s="419"/>
      <c r="BG343" s="418">
        <v>44143</v>
      </c>
      <c r="BH343" s="419">
        <v>76.67185198</v>
      </c>
      <c r="BI343" s="419"/>
      <c r="BJ343" s="418">
        <v>44138</v>
      </c>
      <c r="BK343" s="419">
        <v>67.738652419999994</v>
      </c>
      <c r="BL343" s="419"/>
      <c r="BM343" s="418">
        <v>44141</v>
      </c>
      <c r="BN343" s="419">
        <v>72.036549399999998</v>
      </c>
      <c r="BO343" s="419"/>
      <c r="BP343" s="418">
        <v>44147</v>
      </c>
      <c r="BQ343" s="419">
        <v>72.474286280000001</v>
      </c>
      <c r="BR343" s="419"/>
      <c r="BS343" s="418">
        <v>44142</v>
      </c>
      <c r="BT343" s="419">
        <v>59.829631890000002</v>
      </c>
      <c r="BU343" s="419"/>
      <c r="BV343" s="418">
        <v>44147</v>
      </c>
      <c r="BW343" s="419">
        <v>60.111537660000003</v>
      </c>
      <c r="BX343" s="419"/>
      <c r="BY343" s="418">
        <v>44177</v>
      </c>
      <c r="BZ343" s="419">
        <v>68.721933219999997</v>
      </c>
      <c r="CA343" s="419"/>
      <c r="CB343" s="418">
        <v>44181</v>
      </c>
      <c r="CC343" s="419">
        <v>73.615398959999993</v>
      </c>
      <c r="CD343" s="419"/>
      <c r="CE343" s="418">
        <v>44176</v>
      </c>
      <c r="CF343" s="419">
        <v>66.945689580000007</v>
      </c>
      <c r="CG343" s="419"/>
      <c r="CH343" s="418">
        <v>44179</v>
      </c>
      <c r="CI343" s="419">
        <v>70.768621080000003</v>
      </c>
      <c r="CJ343" s="419"/>
      <c r="CK343" s="418">
        <v>44176</v>
      </c>
      <c r="CL343" s="419">
        <v>76.336501659999996</v>
      </c>
      <c r="CM343" s="419"/>
      <c r="CN343" s="418">
        <v>44171</v>
      </c>
      <c r="CO343" s="419">
        <v>80.161995860000005</v>
      </c>
      <c r="CP343" s="419"/>
      <c r="CQ343" s="418">
        <v>44177</v>
      </c>
      <c r="CR343" s="419">
        <v>79.940386880000005</v>
      </c>
      <c r="CS343" s="419"/>
      <c r="CT343" s="418">
        <v>44178</v>
      </c>
      <c r="CU343" s="419">
        <v>77.63686912</v>
      </c>
      <c r="CV343" s="419"/>
      <c r="CW343" s="418">
        <v>44173</v>
      </c>
      <c r="CX343" s="419">
        <v>81.745172879999998</v>
      </c>
      <c r="CY343" s="419"/>
      <c r="CZ343" s="418">
        <v>44178</v>
      </c>
      <c r="DA343" s="419">
        <v>76.368304190000003</v>
      </c>
      <c r="DB343" s="419"/>
      <c r="DC343" s="418">
        <v>44179</v>
      </c>
      <c r="DD343" s="419">
        <v>64.603587309999995</v>
      </c>
      <c r="DE343" s="419"/>
      <c r="DF343" s="418">
        <v>44180</v>
      </c>
      <c r="DG343" s="419">
        <v>76.553901379999999</v>
      </c>
      <c r="DH343" s="419"/>
      <c r="DI343" s="418">
        <v>44174</v>
      </c>
      <c r="DJ343" s="419">
        <v>76.162024819999999</v>
      </c>
      <c r="DK343" s="419"/>
      <c r="DL343" s="418">
        <v>44177</v>
      </c>
      <c r="DM343" s="419">
        <v>81.879587439999995</v>
      </c>
      <c r="DN343" s="419"/>
      <c r="DO343" s="418">
        <v>44179</v>
      </c>
      <c r="DP343" s="419">
        <v>69.058554150000006</v>
      </c>
      <c r="DQ343" s="419"/>
      <c r="DR343" s="418">
        <v>44180</v>
      </c>
      <c r="DS343" s="419">
        <v>57.17405574</v>
      </c>
      <c r="DT343" s="419"/>
      <c r="DU343" s="418">
        <v>44182</v>
      </c>
      <c r="DV343" s="419">
        <v>68.815858039999995</v>
      </c>
      <c r="DW343" s="419"/>
      <c r="DX343" s="418">
        <v>44179</v>
      </c>
      <c r="DY343" s="419">
        <v>74.860962700000002</v>
      </c>
      <c r="DZ343" s="419"/>
      <c r="EA343" s="418">
        <v>44179</v>
      </c>
      <c r="EB343" s="419">
        <v>74.889995249999998</v>
      </c>
      <c r="EC343" s="419"/>
      <c r="ED343" s="418">
        <v>44178</v>
      </c>
      <c r="EE343" s="419">
        <v>76.993009619999995</v>
      </c>
      <c r="EF343" s="419"/>
      <c r="EG343" s="418">
        <v>44175</v>
      </c>
      <c r="EH343" s="419">
        <v>81.424928570000006</v>
      </c>
      <c r="EI343" s="419"/>
      <c r="EJ343" s="418">
        <v>44182</v>
      </c>
      <c r="EK343" s="419">
        <v>80.137137460000005</v>
      </c>
      <c r="EL343" s="419"/>
      <c r="EM343" s="418">
        <v>44177</v>
      </c>
      <c r="EN343" s="419">
        <v>72.146540259999995</v>
      </c>
      <c r="EO343" s="419"/>
      <c r="EP343" s="418">
        <v>44173</v>
      </c>
      <c r="EQ343" s="419">
        <v>72.719337589999995</v>
      </c>
      <c r="ER343" s="419"/>
      <c r="ES343" s="418">
        <v>44179</v>
      </c>
      <c r="ET343" s="419">
        <v>55.773979060000002</v>
      </c>
      <c r="EU343" s="9"/>
      <c r="EV343" s="9"/>
    </row>
    <row r="344" spans="2:152">
      <c r="B344" s="418">
        <v>44175</v>
      </c>
      <c r="C344" s="419">
        <v>67.511054869999995</v>
      </c>
      <c r="D344" s="419"/>
      <c r="E344" s="418">
        <v>44189</v>
      </c>
      <c r="F344" s="419">
        <v>64.371726359999997</v>
      </c>
      <c r="G344" s="419"/>
      <c r="H344" s="418">
        <v>44206</v>
      </c>
      <c r="I344" s="419">
        <v>71.192354370000004</v>
      </c>
      <c r="J344" s="419"/>
      <c r="K344" s="418">
        <v>44138</v>
      </c>
      <c r="L344" s="419">
        <v>66.94251663</v>
      </c>
      <c r="M344" s="419"/>
      <c r="N344" s="418">
        <v>44196</v>
      </c>
      <c r="O344" s="419">
        <v>79.629927460000005</v>
      </c>
      <c r="P344" s="419"/>
      <c r="Q344" s="418">
        <v>44176</v>
      </c>
      <c r="R344" s="419">
        <v>76.336659139999995</v>
      </c>
      <c r="S344" s="419"/>
      <c r="T344" s="418">
        <v>44207</v>
      </c>
      <c r="U344" s="419">
        <v>82.404936320000004</v>
      </c>
      <c r="V344" s="419"/>
      <c r="W344" s="418">
        <v>44143</v>
      </c>
      <c r="X344" s="419">
        <v>77.722744320000004</v>
      </c>
      <c r="Y344" s="419"/>
      <c r="Z344" s="418">
        <v>44137</v>
      </c>
      <c r="AA344" s="419">
        <v>64.729520129999997</v>
      </c>
      <c r="AB344" s="419"/>
      <c r="AC344" s="418">
        <v>44148</v>
      </c>
      <c r="AD344" s="419">
        <v>59.963402639999998</v>
      </c>
      <c r="AE344" s="419"/>
      <c r="AF344" s="418">
        <v>44142</v>
      </c>
      <c r="AG344" s="419">
        <v>72.130227629999993</v>
      </c>
      <c r="AH344" s="419"/>
      <c r="AI344" s="418">
        <v>44146</v>
      </c>
      <c r="AJ344" s="419">
        <v>55.753020130000003</v>
      </c>
      <c r="AK344" s="419"/>
      <c r="AL344" s="418">
        <v>44138</v>
      </c>
      <c r="AM344" s="419">
        <v>70.462269300000003</v>
      </c>
      <c r="AN344" s="419"/>
      <c r="AO344" s="418">
        <v>44143</v>
      </c>
      <c r="AP344" s="419">
        <v>65.047755449999997</v>
      </c>
      <c r="AQ344" s="419"/>
      <c r="AR344" s="418">
        <v>44147</v>
      </c>
      <c r="AS344" s="419">
        <v>60.024538460000002</v>
      </c>
      <c r="AT344" s="419"/>
      <c r="AU344" s="418">
        <v>44149</v>
      </c>
      <c r="AV344" s="419">
        <v>69.970564280000005</v>
      </c>
      <c r="AW344" s="419"/>
      <c r="AX344" s="418">
        <v>44147</v>
      </c>
      <c r="AY344" s="419">
        <v>63.963387769999997</v>
      </c>
      <c r="AZ344" s="419"/>
      <c r="BA344" s="418">
        <v>44147</v>
      </c>
      <c r="BB344" s="419">
        <v>58.49379253</v>
      </c>
      <c r="BC344" s="419"/>
      <c r="BD344" s="418">
        <v>44145</v>
      </c>
      <c r="BE344" s="419">
        <v>77.152044059999994</v>
      </c>
      <c r="BF344" s="419"/>
      <c r="BG344" s="418">
        <v>44144</v>
      </c>
      <c r="BH344" s="419">
        <v>76.941443719999995</v>
      </c>
      <c r="BI344" s="419"/>
      <c r="BJ344" s="418">
        <v>44139</v>
      </c>
      <c r="BK344" s="419">
        <v>67.737765980000006</v>
      </c>
      <c r="BL344" s="419"/>
      <c r="BM344" s="418">
        <v>44142</v>
      </c>
      <c r="BN344" s="419">
        <v>72.267643370000002</v>
      </c>
      <c r="BO344" s="419"/>
      <c r="BP344" s="418">
        <v>44148</v>
      </c>
      <c r="BQ344" s="419">
        <v>73.127136849999999</v>
      </c>
      <c r="BR344" s="419"/>
      <c r="BS344" s="418">
        <v>44143</v>
      </c>
      <c r="BT344" s="419">
        <v>59.946559890000003</v>
      </c>
      <c r="BU344" s="419"/>
      <c r="BV344" s="418">
        <v>44148</v>
      </c>
      <c r="BW344" s="419">
        <v>60.496436660000001</v>
      </c>
      <c r="BX344" s="419"/>
      <c r="BY344" s="418">
        <v>44178</v>
      </c>
      <c r="BZ344" s="419">
        <v>68.832896529999999</v>
      </c>
      <c r="CA344" s="419"/>
      <c r="CB344" s="418">
        <v>44182</v>
      </c>
      <c r="CC344" s="419">
        <v>73.696871720000004</v>
      </c>
      <c r="CD344" s="419"/>
      <c r="CE344" s="418">
        <v>44177</v>
      </c>
      <c r="CF344" s="419">
        <v>66.668468410000003</v>
      </c>
      <c r="CG344" s="419"/>
      <c r="CH344" s="418">
        <v>44180</v>
      </c>
      <c r="CI344" s="419">
        <v>70.546919259999996</v>
      </c>
      <c r="CJ344" s="419"/>
      <c r="CK344" s="418">
        <v>44177</v>
      </c>
      <c r="CL344" s="419">
        <v>76.334011000000004</v>
      </c>
      <c r="CM344" s="419"/>
      <c r="CN344" s="418">
        <v>44172</v>
      </c>
      <c r="CO344" s="419">
        <v>80.467761479999993</v>
      </c>
      <c r="CP344" s="419"/>
      <c r="CQ344" s="418">
        <v>44178</v>
      </c>
      <c r="CR344" s="419">
        <v>80.218444109999993</v>
      </c>
      <c r="CS344" s="419"/>
      <c r="CT344" s="418">
        <v>44179</v>
      </c>
      <c r="CU344" s="419">
        <v>77.719730179999999</v>
      </c>
      <c r="CV344" s="419"/>
      <c r="CW344" s="418">
        <v>44174</v>
      </c>
      <c r="CX344" s="419">
        <v>81.745172879999998</v>
      </c>
      <c r="CY344" s="419"/>
      <c r="CZ344" s="418">
        <v>44179</v>
      </c>
      <c r="DA344" s="419">
        <v>76.39669456</v>
      </c>
      <c r="DB344" s="419"/>
      <c r="DC344" s="418">
        <v>44180</v>
      </c>
      <c r="DD344" s="419">
        <v>64.602756099999993</v>
      </c>
      <c r="DE344" s="419"/>
      <c r="DF344" s="418">
        <v>44181</v>
      </c>
      <c r="DG344" s="419">
        <v>76.553901379999999</v>
      </c>
      <c r="DH344" s="419"/>
      <c r="DI344" s="418">
        <v>44175</v>
      </c>
      <c r="DJ344" s="419">
        <v>76.245123300000003</v>
      </c>
      <c r="DK344" s="419"/>
      <c r="DL344" s="418">
        <v>44178</v>
      </c>
      <c r="DM344" s="419">
        <v>81.879587439999995</v>
      </c>
      <c r="DN344" s="419"/>
      <c r="DO344" s="418">
        <v>44180</v>
      </c>
      <c r="DP344" s="419">
        <v>69.251618780000001</v>
      </c>
      <c r="DQ344" s="419"/>
      <c r="DR344" s="418">
        <v>44181</v>
      </c>
      <c r="DS344" s="419">
        <v>57.173222430000003</v>
      </c>
      <c r="DT344" s="419"/>
      <c r="DU344" s="418">
        <v>44183</v>
      </c>
      <c r="DV344" s="419">
        <v>68.901111420000007</v>
      </c>
      <c r="DW344" s="419"/>
      <c r="DX344" s="418">
        <v>44180</v>
      </c>
      <c r="DY344" s="419">
        <v>74.860962700000002</v>
      </c>
      <c r="DZ344" s="419"/>
      <c r="EA344" s="418">
        <v>44180</v>
      </c>
      <c r="EB344" s="419">
        <v>74.973443840000002</v>
      </c>
      <c r="EC344" s="419"/>
      <c r="ED344" s="418">
        <v>44179</v>
      </c>
      <c r="EE344" s="419">
        <v>77.076108099999999</v>
      </c>
      <c r="EF344" s="419"/>
      <c r="EG344" s="418">
        <v>44176</v>
      </c>
      <c r="EH344" s="419">
        <v>81.369529580000005</v>
      </c>
      <c r="EI344" s="419"/>
      <c r="EJ344" s="418">
        <v>44183</v>
      </c>
      <c r="EK344" s="419">
        <v>80.220890170000004</v>
      </c>
      <c r="EL344" s="419"/>
      <c r="EM344" s="418">
        <v>44178</v>
      </c>
      <c r="EN344" s="419">
        <v>72.421079899999995</v>
      </c>
      <c r="EO344" s="419"/>
      <c r="EP344" s="418">
        <v>44174</v>
      </c>
      <c r="EQ344" s="419">
        <v>72.856612630000001</v>
      </c>
      <c r="ER344" s="419"/>
      <c r="ES344" s="418">
        <v>44180</v>
      </c>
      <c r="ET344" s="419">
        <v>55.60727765</v>
      </c>
      <c r="EU344" s="9"/>
      <c r="EV344" s="9"/>
    </row>
    <row r="345" spans="2:152">
      <c r="B345" s="418">
        <v>44176</v>
      </c>
      <c r="C345" s="419">
        <v>67.61108754</v>
      </c>
      <c r="D345" s="419"/>
      <c r="E345" s="418">
        <v>44190</v>
      </c>
      <c r="F345" s="419">
        <v>64.365890530000001</v>
      </c>
      <c r="G345" s="419"/>
      <c r="H345" s="418">
        <v>44207</v>
      </c>
      <c r="I345" s="419">
        <v>71.192354370000004</v>
      </c>
      <c r="J345" s="419"/>
      <c r="K345" s="418">
        <v>44139</v>
      </c>
      <c r="L345" s="419">
        <v>67.028270509999999</v>
      </c>
      <c r="M345" s="419"/>
      <c r="N345" s="418">
        <v>44197</v>
      </c>
      <c r="O345" s="419">
        <v>79.919792749999999</v>
      </c>
      <c r="P345" s="419"/>
      <c r="Q345" s="418">
        <v>44177</v>
      </c>
      <c r="R345" s="419">
        <v>76.46724888</v>
      </c>
      <c r="S345" s="419"/>
      <c r="T345" s="418">
        <v>44208</v>
      </c>
      <c r="U345" s="419">
        <v>82.526867409999994</v>
      </c>
      <c r="V345" s="419"/>
      <c r="W345" s="418">
        <v>44144</v>
      </c>
      <c r="X345" s="419">
        <v>77.991928630000004</v>
      </c>
      <c r="Y345" s="419"/>
      <c r="Z345" s="418">
        <v>44137</v>
      </c>
      <c r="AA345" s="419">
        <v>64.875223439999999</v>
      </c>
      <c r="AB345" s="419"/>
      <c r="AC345" s="418">
        <v>44149</v>
      </c>
      <c r="AD345" s="419">
        <v>60.308031730000003</v>
      </c>
      <c r="AE345" s="419"/>
      <c r="AF345" s="418">
        <v>44143</v>
      </c>
      <c r="AG345" s="419">
        <v>72.362467730000006</v>
      </c>
      <c r="AH345" s="419"/>
      <c r="AI345" s="418">
        <v>44147</v>
      </c>
      <c r="AJ345" s="419">
        <v>56.177829799999998</v>
      </c>
      <c r="AK345" s="419"/>
      <c r="AL345" s="418">
        <v>44139</v>
      </c>
      <c r="AM345" s="419">
        <v>70.489284510000005</v>
      </c>
      <c r="AN345" s="419"/>
      <c r="AO345" s="418">
        <v>44144</v>
      </c>
      <c r="AP345" s="419">
        <v>65.470403259999998</v>
      </c>
      <c r="AQ345" s="419"/>
      <c r="AR345" s="418">
        <v>44148</v>
      </c>
      <c r="AS345" s="419">
        <v>60.792999999999999</v>
      </c>
      <c r="AT345" s="419"/>
      <c r="AU345" s="418">
        <v>44150</v>
      </c>
      <c r="AV345" s="419">
        <v>70.355463279999995</v>
      </c>
      <c r="AW345" s="419"/>
      <c r="AX345" s="418">
        <v>44148</v>
      </c>
      <c r="AY345" s="419">
        <v>64.387453460000003</v>
      </c>
      <c r="AZ345" s="419"/>
      <c r="BA345" s="418">
        <v>44147</v>
      </c>
      <c r="BB345" s="419">
        <v>59.074124480000002</v>
      </c>
      <c r="BC345" s="419"/>
      <c r="BD345" s="418">
        <v>44146</v>
      </c>
      <c r="BE345" s="419">
        <v>77.304671830000004</v>
      </c>
      <c r="BF345" s="419"/>
      <c r="BG345" s="418">
        <v>44145</v>
      </c>
      <c r="BH345" s="419">
        <v>77.211035460000005</v>
      </c>
      <c r="BI345" s="419"/>
      <c r="BJ345" s="418">
        <v>44140</v>
      </c>
      <c r="BK345" s="419">
        <v>67.62153137</v>
      </c>
      <c r="BL345" s="419"/>
      <c r="BM345" s="418">
        <v>44143</v>
      </c>
      <c r="BN345" s="419">
        <v>72.537253010000001</v>
      </c>
      <c r="BO345" s="419"/>
      <c r="BP345" s="418">
        <v>44149</v>
      </c>
      <c r="BQ345" s="419">
        <v>73.626027829999998</v>
      </c>
      <c r="BR345" s="419"/>
      <c r="BS345" s="418">
        <v>44144</v>
      </c>
      <c r="BT345" s="419">
        <v>60.178572690000003</v>
      </c>
      <c r="BU345" s="419"/>
      <c r="BV345" s="418">
        <v>44149</v>
      </c>
      <c r="BW345" s="419">
        <v>60.80435585</v>
      </c>
      <c r="BX345" s="419"/>
      <c r="BY345" s="418">
        <v>44179</v>
      </c>
      <c r="BZ345" s="419">
        <v>69.027082309999997</v>
      </c>
      <c r="CA345" s="419"/>
      <c r="CB345" s="418">
        <v>44183</v>
      </c>
      <c r="CC345" s="419">
        <v>73.501217199999999</v>
      </c>
      <c r="CD345" s="419"/>
      <c r="CE345" s="418">
        <v>44178</v>
      </c>
      <c r="CF345" s="419">
        <v>66.196607569999998</v>
      </c>
      <c r="CG345" s="419"/>
      <c r="CH345" s="418">
        <v>44181</v>
      </c>
      <c r="CI345" s="419">
        <v>70.408355619999995</v>
      </c>
      <c r="CJ345" s="419"/>
      <c r="CK345" s="418">
        <v>44178</v>
      </c>
      <c r="CL345" s="419">
        <v>76.442371260000002</v>
      </c>
      <c r="CM345" s="419"/>
      <c r="CN345" s="418">
        <v>44173</v>
      </c>
      <c r="CO345" s="419">
        <v>80.523911139999996</v>
      </c>
      <c r="CP345" s="419"/>
      <c r="CQ345" s="418">
        <v>44179</v>
      </c>
      <c r="CR345" s="419">
        <v>80.440889900000002</v>
      </c>
      <c r="CS345" s="419"/>
      <c r="CT345" s="418">
        <v>44180</v>
      </c>
      <c r="CU345" s="419">
        <v>77.774970879999998</v>
      </c>
      <c r="CV345" s="419"/>
      <c r="CW345" s="418">
        <v>44175</v>
      </c>
      <c r="CX345" s="419">
        <v>81.745172879999998</v>
      </c>
      <c r="CY345" s="419"/>
      <c r="CZ345" s="418">
        <v>44180</v>
      </c>
      <c r="DA345" s="419">
        <v>76.397387690000002</v>
      </c>
      <c r="DB345" s="419"/>
      <c r="DC345" s="418">
        <v>44181</v>
      </c>
      <c r="DD345" s="419">
        <v>64.601924879999999</v>
      </c>
      <c r="DE345" s="419"/>
      <c r="DF345" s="418">
        <v>44182</v>
      </c>
      <c r="DG345" s="419">
        <v>76.553901379999999</v>
      </c>
      <c r="DH345" s="419"/>
      <c r="DI345" s="418">
        <v>44176</v>
      </c>
      <c r="DJ345" s="419">
        <v>76.272822790000006</v>
      </c>
      <c r="DK345" s="419"/>
      <c r="DL345" s="418">
        <v>44179</v>
      </c>
      <c r="DM345" s="419">
        <v>81.879587439999995</v>
      </c>
      <c r="DN345" s="419"/>
      <c r="DO345" s="418">
        <v>44181</v>
      </c>
      <c r="DP345" s="419">
        <v>69.500082410000005</v>
      </c>
      <c r="DQ345" s="419"/>
      <c r="DR345" s="418">
        <v>44182</v>
      </c>
      <c r="DS345" s="419">
        <v>57.172389109999997</v>
      </c>
      <c r="DT345" s="419"/>
      <c r="DU345" s="418">
        <v>44184</v>
      </c>
      <c r="DV345" s="419">
        <v>69.042082899999997</v>
      </c>
      <c r="DW345" s="419"/>
      <c r="DX345" s="418">
        <v>44181</v>
      </c>
      <c r="DY345" s="419">
        <v>74.910878999999994</v>
      </c>
      <c r="DZ345" s="419"/>
      <c r="EA345" s="418">
        <v>44181</v>
      </c>
      <c r="EB345" s="419">
        <v>74.864100809999996</v>
      </c>
      <c r="EC345" s="419"/>
      <c r="ED345" s="418">
        <v>44180</v>
      </c>
      <c r="EE345" s="419">
        <v>77.076108099999999</v>
      </c>
      <c r="EF345" s="419"/>
      <c r="EG345" s="418">
        <v>44177</v>
      </c>
      <c r="EH345" s="419">
        <v>81.369529580000005</v>
      </c>
      <c r="EI345" s="419"/>
      <c r="EJ345" s="418">
        <v>44184</v>
      </c>
      <c r="EK345" s="419">
        <v>80.221584059999998</v>
      </c>
      <c r="EL345" s="419"/>
      <c r="EM345" s="418">
        <v>44179</v>
      </c>
      <c r="EN345" s="419">
        <v>72.421079899999995</v>
      </c>
      <c r="EO345" s="419"/>
      <c r="EP345" s="418">
        <v>44175</v>
      </c>
      <c r="EQ345" s="419">
        <v>72.911026469999996</v>
      </c>
      <c r="ER345" s="419"/>
      <c r="ES345" s="418">
        <v>44181</v>
      </c>
      <c r="ET345" s="419">
        <v>55.440576249999999</v>
      </c>
      <c r="EU345" s="9"/>
      <c r="EV345" s="9"/>
    </row>
    <row r="346" spans="2:152">
      <c r="B346" s="418">
        <v>44177</v>
      </c>
      <c r="C346" s="419">
        <v>67.727792320000006</v>
      </c>
      <c r="D346" s="419"/>
      <c r="E346" s="418">
        <v>44191</v>
      </c>
      <c r="F346" s="419">
        <v>64.255009759999993</v>
      </c>
      <c r="G346" s="419"/>
      <c r="H346" s="418">
        <v>44208</v>
      </c>
      <c r="I346" s="419">
        <v>71.192354370000004</v>
      </c>
      <c r="J346" s="419"/>
      <c r="K346" s="418">
        <v>44140</v>
      </c>
      <c r="L346" s="419">
        <v>67.119068740000003</v>
      </c>
      <c r="M346" s="419"/>
      <c r="N346" s="418">
        <v>44199</v>
      </c>
      <c r="O346" s="419">
        <v>79.961202069999999</v>
      </c>
      <c r="P346" s="419"/>
      <c r="Q346" s="418">
        <v>44178</v>
      </c>
      <c r="R346" s="419">
        <v>76.46724888</v>
      </c>
      <c r="S346" s="419"/>
      <c r="T346" s="418">
        <v>44209</v>
      </c>
      <c r="U346" s="419">
        <v>82.67955809</v>
      </c>
      <c r="V346" s="419"/>
      <c r="W346" s="418">
        <v>44145</v>
      </c>
      <c r="X346" s="419">
        <v>78.106785049999999</v>
      </c>
      <c r="Y346" s="419"/>
      <c r="Z346" s="418">
        <v>44138</v>
      </c>
      <c r="AA346" s="419">
        <v>65.020926750000001</v>
      </c>
      <c r="AB346" s="419"/>
      <c r="AC346" s="418">
        <v>44150</v>
      </c>
      <c r="AD346" s="419">
        <v>60.729718669999997</v>
      </c>
      <c r="AE346" s="419"/>
      <c r="AF346" s="418">
        <v>44144</v>
      </c>
      <c r="AG346" s="419">
        <v>72.633236749999995</v>
      </c>
      <c r="AH346" s="419"/>
      <c r="AI346" s="418">
        <v>44148</v>
      </c>
      <c r="AJ346" s="419">
        <v>56.679877580000003</v>
      </c>
      <c r="AK346" s="419"/>
      <c r="AL346" s="418">
        <v>44140</v>
      </c>
      <c r="AM346" s="419">
        <v>70.570330139999996</v>
      </c>
      <c r="AN346" s="419"/>
      <c r="AO346" s="418">
        <v>44145</v>
      </c>
      <c r="AP346" s="419">
        <v>66.085500580000001</v>
      </c>
      <c r="AQ346" s="419"/>
      <c r="AR346" s="418">
        <v>44149</v>
      </c>
      <c r="AS346" s="419">
        <v>61.561461540000003</v>
      </c>
      <c r="AT346" s="419"/>
      <c r="AU346" s="418">
        <v>44151</v>
      </c>
      <c r="AV346" s="419">
        <v>70.663382470000002</v>
      </c>
      <c r="AW346" s="419"/>
      <c r="AX346" s="418">
        <v>44149</v>
      </c>
      <c r="AY346" s="419">
        <v>64.734281179999996</v>
      </c>
      <c r="AZ346" s="419"/>
      <c r="BA346" s="418">
        <v>44148</v>
      </c>
      <c r="BB346" s="419">
        <v>59.693145229999999</v>
      </c>
      <c r="BC346" s="419"/>
      <c r="BD346" s="418">
        <v>44147</v>
      </c>
      <c r="BE346" s="419">
        <v>77.572568829999994</v>
      </c>
      <c r="BF346" s="419"/>
      <c r="BG346" s="418">
        <v>44146</v>
      </c>
      <c r="BH346" s="419">
        <v>77.557865469999996</v>
      </c>
      <c r="BI346" s="419"/>
      <c r="BJ346" s="418">
        <v>44141</v>
      </c>
      <c r="BK346" s="419">
        <v>67.582195540000001</v>
      </c>
      <c r="BL346" s="419"/>
      <c r="BM346" s="418">
        <v>44144</v>
      </c>
      <c r="BN346" s="419">
        <v>72.806862649999999</v>
      </c>
      <c r="BO346" s="419"/>
      <c r="BP346" s="418">
        <v>44150</v>
      </c>
      <c r="BQ346" s="419">
        <v>74.047939009999993</v>
      </c>
      <c r="BR346" s="419"/>
      <c r="BS346" s="418">
        <v>44145</v>
      </c>
      <c r="BT346" s="419">
        <v>60.372223890000001</v>
      </c>
      <c r="BU346" s="419"/>
      <c r="BV346" s="418">
        <v>44149</v>
      </c>
      <c r="BW346" s="419">
        <v>61.189254849999998</v>
      </c>
      <c r="BX346" s="419"/>
      <c r="BY346" s="418">
        <v>44180</v>
      </c>
      <c r="BZ346" s="419">
        <v>69.054823139999996</v>
      </c>
      <c r="CA346" s="419"/>
      <c r="CB346" s="418">
        <v>44184</v>
      </c>
      <c r="CC346" s="419">
        <v>73.527264500000001</v>
      </c>
      <c r="CD346" s="419"/>
      <c r="CE346" s="418">
        <v>44179</v>
      </c>
      <c r="CF346" s="419">
        <v>65.613524069999997</v>
      </c>
      <c r="CG346" s="419"/>
      <c r="CH346" s="418">
        <v>44182</v>
      </c>
      <c r="CI346" s="419">
        <v>70.380642890000004</v>
      </c>
      <c r="CJ346" s="419"/>
      <c r="CK346" s="418">
        <v>44179</v>
      </c>
      <c r="CL346" s="419">
        <v>76.661582420000002</v>
      </c>
      <c r="CM346" s="419"/>
      <c r="CN346" s="418">
        <v>44174</v>
      </c>
      <c r="CO346" s="419">
        <v>80.607795899999999</v>
      </c>
      <c r="CP346" s="419"/>
      <c r="CQ346" s="418">
        <v>44180</v>
      </c>
      <c r="CR346" s="419">
        <v>80.718947139999997</v>
      </c>
      <c r="CS346" s="419"/>
      <c r="CT346" s="418">
        <v>44181</v>
      </c>
      <c r="CU346" s="419">
        <v>77.774970879999998</v>
      </c>
      <c r="CV346" s="419"/>
      <c r="CW346" s="418">
        <v>44176</v>
      </c>
      <c r="CX346" s="419">
        <v>81.717398220000007</v>
      </c>
      <c r="CY346" s="419"/>
      <c r="CZ346" s="418">
        <v>44181</v>
      </c>
      <c r="DA346" s="419">
        <v>76.619658810000004</v>
      </c>
      <c r="DB346" s="419"/>
      <c r="DC346" s="418">
        <v>44182</v>
      </c>
      <c r="DD346" s="419">
        <v>64.601093669999997</v>
      </c>
      <c r="DE346" s="419"/>
      <c r="DF346" s="418">
        <v>44183</v>
      </c>
      <c r="DG346" s="419">
        <v>76.609326830000001</v>
      </c>
      <c r="DH346" s="419"/>
      <c r="DI346" s="418">
        <v>44177</v>
      </c>
      <c r="DJ346" s="419">
        <v>76.383620769999993</v>
      </c>
      <c r="DK346" s="419"/>
      <c r="DL346" s="418">
        <v>44180</v>
      </c>
      <c r="DM346" s="419">
        <v>81.879587439999995</v>
      </c>
      <c r="DN346" s="419"/>
      <c r="DO346" s="418">
        <v>44182</v>
      </c>
      <c r="DP346" s="419">
        <v>69.776245520000003</v>
      </c>
      <c r="DQ346" s="419"/>
      <c r="DR346" s="418">
        <v>44183</v>
      </c>
      <c r="DS346" s="419">
        <v>57.171555789999999</v>
      </c>
      <c r="DT346" s="419"/>
      <c r="DU346" s="418">
        <v>44185</v>
      </c>
      <c r="DV346" s="419">
        <v>69.238772470000001</v>
      </c>
      <c r="DW346" s="419"/>
      <c r="DX346" s="418">
        <v>44182</v>
      </c>
      <c r="DY346" s="419">
        <v>74.985753450000004</v>
      </c>
      <c r="DZ346" s="419"/>
      <c r="EA346" s="418">
        <v>44182</v>
      </c>
      <c r="EB346" s="419">
        <v>74.699674459999997</v>
      </c>
      <c r="EC346" s="419"/>
      <c r="ED346" s="418">
        <v>44181</v>
      </c>
      <c r="EE346" s="419">
        <v>77.214605570000003</v>
      </c>
      <c r="EF346" s="419"/>
      <c r="EG346" s="418">
        <v>44178</v>
      </c>
      <c r="EH346" s="419">
        <v>81.369529580000005</v>
      </c>
      <c r="EI346" s="419"/>
      <c r="EJ346" s="418">
        <v>44185</v>
      </c>
      <c r="EK346" s="419">
        <v>80.222277950000006</v>
      </c>
      <c r="EL346" s="419"/>
      <c r="EM346" s="418">
        <v>44181</v>
      </c>
      <c r="EN346" s="419">
        <v>72.520912499999994</v>
      </c>
      <c r="EO346" s="419"/>
      <c r="EP346" s="418">
        <v>44176</v>
      </c>
      <c r="EQ346" s="419">
        <v>73.131162709999998</v>
      </c>
      <c r="ER346" s="419"/>
      <c r="ES346" s="418">
        <v>44182</v>
      </c>
      <c r="ET346" s="419">
        <v>55.218765349999998</v>
      </c>
      <c r="EU346" s="9"/>
      <c r="EV346" s="9"/>
    </row>
    <row r="347" spans="2:152">
      <c r="B347" s="418">
        <v>44178</v>
      </c>
      <c r="C347" s="419">
        <v>67.761136539999995</v>
      </c>
      <c r="D347" s="419"/>
      <c r="E347" s="418">
        <v>44192</v>
      </c>
      <c r="F347" s="419">
        <v>64.225830599999995</v>
      </c>
      <c r="G347" s="419"/>
      <c r="H347" s="418">
        <v>44209</v>
      </c>
      <c r="I347" s="419">
        <v>71.192354370000004</v>
      </c>
      <c r="J347" s="419"/>
      <c r="K347" s="418">
        <v>44140</v>
      </c>
      <c r="L347" s="419">
        <v>67.265354770000002</v>
      </c>
      <c r="M347" s="419"/>
      <c r="N347" s="418">
        <v>44200</v>
      </c>
      <c r="O347" s="419">
        <v>79.961202069999999</v>
      </c>
      <c r="P347" s="419"/>
      <c r="Q347" s="418">
        <v>44179</v>
      </c>
      <c r="R347" s="419">
        <v>76.46724888</v>
      </c>
      <c r="S347" s="419"/>
      <c r="T347" s="418">
        <v>44210</v>
      </c>
      <c r="U347" s="419">
        <v>82.739970009999993</v>
      </c>
      <c r="V347" s="419"/>
      <c r="W347" s="418">
        <v>44146</v>
      </c>
      <c r="X347" s="419">
        <v>78.375969370000007</v>
      </c>
      <c r="Y347" s="419"/>
      <c r="Z347" s="418">
        <v>44139</v>
      </c>
      <c r="AA347" s="419">
        <v>65.05735258</v>
      </c>
      <c r="AB347" s="419"/>
      <c r="AC347" s="418">
        <v>44151</v>
      </c>
      <c r="AD347" s="419">
        <v>61.266992379999998</v>
      </c>
      <c r="AE347" s="419"/>
      <c r="AF347" s="418">
        <v>44145</v>
      </c>
      <c r="AG347" s="419">
        <v>72.865476849999993</v>
      </c>
      <c r="AH347" s="419"/>
      <c r="AI347" s="418">
        <v>44149</v>
      </c>
      <c r="AJ347" s="419">
        <v>57.14330631</v>
      </c>
      <c r="AK347" s="419"/>
      <c r="AL347" s="418">
        <v>44141</v>
      </c>
      <c r="AM347" s="419">
        <v>70.651375770000001</v>
      </c>
      <c r="AN347" s="419"/>
      <c r="AO347" s="418">
        <v>44146</v>
      </c>
      <c r="AP347" s="419">
        <v>66.700597889999997</v>
      </c>
      <c r="AQ347" s="419"/>
      <c r="AR347" s="418">
        <v>44150</v>
      </c>
      <c r="AS347" s="419">
        <v>62.222338460000003</v>
      </c>
      <c r="AT347" s="419"/>
      <c r="AU347" s="418">
        <v>44152</v>
      </c>
      <c r="AV347" s="419">
        <v>70.971301670000003</v>
      </c>
      <c r="AW347" s="419"/>
      <c r="AX347" s="418">
        <v>44149</v>
      </c>
      <c r="AY347" s="419">
        <v>65.119727889999993</v>
      </c>
      <c r="AZ347" s="419"/>
      <c r="BA347" s="418">
        <v>44149</v>
      </c>
      <c r="BB347" s="419">
        <v>60.312165980000003</v>
      </c>
      <c r="BC347" s="419"/>
      <c r="BD347" s="418">
        <v>44148</v>
      </c>
      <c r="BE347" s="419">
        <v>77.878888910000001</v>
      </c>
      <c r="BF347" s="419"/>
      <c r="BG347" s="418">
        <v>44147</v>
      </c>
      <c r="BH347" s="419">
        <v>77.904695489999995</v>
      </c>
      <c r="BI347" s="419"/>
      <c r="BJ347" s="418">
        <v>44142</v>
      </c>
      <c r="BK347" s="419">
        <v>67.696657259999995</v>
      </c>
      <c r="BL347" s="419"/>
      <c r="BM347" s="418">
        <v>44145</v>
      </c>
      <c r="BN347" s="419">
        <v>73.153503610000001</v>
      </c>
      <c r="BO347" s="419"/>
      <c r="BP347" s="418">
        <v>44151</v>
      </c>
      <c r="BQ347" s="419">
        <v>74.546829990000006</v>
      </c>
      <c r="BR347" s="419"/>
      <c r="BS347" s="418">
        <v>44146</v>
      </c>
      <c r="BT347" s="419">
        <v>60.680959889999997</v>
      </c>
      <c r="BU347" s="419"/>
      <c r="BV347" s="418">
        <v>44150</v>
      </c>
      <c r="BW347" s="419">
        <v>61.574153850000002</v>
      </c>
      <c r="BX347" s="419"/>
      <c r="BY347" s="418">
        <v>44181</v>
      </c>
      <c r="BZ347" s="419">
        <v>69.082563969999995</v>
      </c>
      <c r="CA347" s="419"/>
      <c r="CB347" s="418">
        <v>44185</v>
      </c>
      <c r="CC347" s="419">
        <v>73.830439069999997</v>
      </c>
      <c r="CD347" s="419"/>
      <c r="CE347" s="418">
        <v>44180</v>
      </c>
      <c r="CF347" s="419">
        <v>65.225080230000003</v>
      </c>
      <c r="CG347" s="419"/>
      <c r="CH347" s="418">
        <v>44183</v>
      </c>
      <c r="CI347" s="419">
        <v>70.546919259999996</v>
      </c>
      <c r="CJ347" s="419"/>
      <c r="CK347" s="418">
        <v>44180</v>
      </c>
      <c r="CL347" s="419">
        <v>76.908506310000007</v>
      </c>
      <c r="CM347" s="419"/>
      <c r="CN347" s="418">
        <v>44175</v>
      </c>
      <c r="CO347" s="419">
        <v>80.636210460000001</v>
      </c>
      <c r="CP347" s="419"/>
      <c r="CQ347" s="418">
        <v>44181</v>
      </c>
      <c r="CR347" s="419">
        <v>80.997004369999999</v>
      </c>
      <c r="CS347" s="419"/>
      <c r="CT347" s="418">
        <v>44182</v>
      </c>
      <c r="CU347" s="419">
        <v>77.774970879999998</v>
      </c>
      <c r="CV347" s="419"/>
      <c r="CW347" s="418">
        <v>44177</v>
      </c>
      <c r="CX347" s="419">
        <v>81.745172879999998</v>
      </c>
      <c r="CY347" s="419"/>
      <c r="CZ347" s="418">
        <v>44182</v>
      </c>
      <c r="DA347" s="419">
        <v>76.675746439999998</v>
      </c>
      <c r="DB347" s="419"/>
      <c r="DC347" s="418">
        <v>44183</v>
      </c>
      <c r="DD347" s="419">
        <v>64.683400469999995</v>
      </c>
      <c r="DE347" s="419"/>
      <c r="DF347" s="418">
        <v>44184</v>
      </c>
      <c r="DG347" s="419">
        <v>76.69246502</v>
      </c>
      <c r="DH347" s="419"/>
      <c r="DI347" s="418">
        <v>44178</v>
      </c>
      <c r="DJ347" s="419">
        <v>76.383620769999993</v>
      </c>
      <c r="DK347" s="419"/>
      <c r="DL347" s="418">
        <v>44181</v>
      </c>
      <c r="DM347" s="419">
        <v>82.156560330000005</v>
      </c>
      <c r="DN347" s="419"/>
      <c r="DO347" s="418">
        <v>44183</v>
      </c>
      <c r="DP347" s="419">
        <v>69.886211680000002</v>
      </c>
      <c r="DQ347" s="419"/>
      <c r="DR347" s="418">
        <v>44184</v>
      </c>
      <c r="DS347" s="419">
        <v>57.170722470000001</v>
      </c>
      <c r="DT347" s="419"/>
      <c r="DU347" s="418">
        <v>44186</v>
      </c>
      <c r="DV347" s="419">
        <v>69.463321089999994</v>
      </c>
      <c r="DW347" s="419"/>
      <c r="DX347" s="418">
        <v>44183</v>
      </c>
      <c r="DY347" s="419">
        <v>74.985753450000004</v>
      </c>
      <c r="DZ347" s="419"/>
      <c r="EA347" s="418">
        <v>44183</v>
      </c>
      <c r="EB347" s="419">
        <v>74.617873090000003</v>
      </c>
      <c r="EC347" s="419"/>
      <c r="ED347" s="418">
        <v>44182</v>
      </c>
      <c r="EE347" s="419">
        <v>77.353103039999993</v>
      </c>
      <c r="EF347" s="419"/>
      <c r="EG347" s="418">
        <v>44179</v>
      </c>
      <c r="EH347" s="419">
        <v>81.508027049999995</v>
      </c>
      <c r="EI347" s="419"/>
      <c r="EJ347" s="418">
        <v>44186</v>
      </c>
      <c r="EK347" s="419">
        <v>80.222971849999993</v>
      </c>
      <c r="EL347" s="419"/>
      <c r="EM347" s="418">
        <v>44182</v>
      </c>
      <c r="EN347" s="419">
        <v>72.620745099999993</v>
      </c>
      <c r="EO347" s="419"/>
      <c r="EP347" s="418">
        <v>44177</v>
      </c>
      <c r="EQ347" s="419">
        <v>73.24081735</v>
      </c>
      <c r="ER347" s="419"/>
      <c r="ES347" s="418">
        <v>44183</v>
      </c>
      <c r="ET347" s="419">
        <v>55.162282930000003</v>
      </c>
      <c r="EU347" s="9"/>
      <c r="EV347" s="9"/>
    </row>
    <row r="348" spans="2:152">
      <c r="B348" s="418">
        <v>44179</v>
      </c>
      <c r="C348" s="419">
        <v>67.761136539999995</v>
      </c>
      <c r="D348" s="419"/>
      <c r="E348" s="418">
        <v>44193</v>
      </c>
      <c r="F348" s="419">
        <v>64.138293149999996</v>
      </c>
      <c r="G348" s="419"/>
      <c r="H348" s="418">
        <v>44210</v>
      </c>
      <c r="I348" s="419">
        <v>71.192354370000004</v>
      </c>
      <c r="J348" s="419"/>
      <c r="K348" s="418">
        <v>44141</v>
      </c>
      <c r="L348" s="419">
        <v>67.436862529999999</v>
      </c>
      <c r="M348" s="419"/>
      <c r="N348" s="418">
        <v>44201</v>
      </c>
      <c r="O348" s="419">
        <v>79.961202069999999</v>
      </c>
      <c r="P348" s="419"/>
      <c r="Q348" s="418">
        <v>44180</v>
      </c>
      <c r="R348" s="419">
        <v>76.597838620000005</v>
      </c>
      <c r="S348" s="419"/>
      <c r="T348" s="418">
        <v>44211</v>
      </c>
      <c r="U348" s="419">
        <v>82.769622339999998</v>
      </c>
      <c r="V348" s="419"/>
      <c r="W348" s="418">
        <v>44147</v>
      </c>
      <c r="X348" s="419">
        <v>78.645153680000007</v>
      </c>
      <c r="Y348" s="419"/>
      <c r="Z348" s="418">
        <v>44140</v>
      </c>
      <c r="AA348" s="419">
        <v>65.05735258</v>
      </c>
      <c r="AB348" s="419"/>
      <c r="AC348" s="418">
        <v>44152</v>
      </c>
      <c r="AD348" s="419">
        <v>61.727208240000003</v>
      </c>
      <c r="AE348" s="419"/>
      <c r="AF348" s="418">
        <v>44145</v>
      </c>
      <c r="AG348" s="419">
        <v>73.174774799999994</v>
      </c>
      <c r="AH348" s="419"/>
      <c r="AI348" s="418">
        <v>44150</v>
      </c>
      <c r="AJ348" s="419">
        <v>57.490877849999997</v>
      </c>
      <c r="AK348" s="419"/>
      <c r="AL348" s="418">
        <v>44142</v>
      </c>
      <c r="AM348" s="419">
        <v>70.759436620000002</v>
      </c>
      <c r="AN348" s="419"/>
      <c r="AO348" s="418">
        <v>44147</v>
      </c>
      <c r="AP348" s="419">
        <v>67.161735609999994</v>
      </c>
      <c r="AQ348" s="419"/>
      <c r="AR348" s="418">
        <v>44151</v>
      </c>
      <c r="AS348" s="419">
        <v>63.098384619999997</v>
      </c>
      <c r="AT348" s="419"/>
      <c r="AU348" s="418">
        <v>44153</v>
      </c>
      <c r="AV348" s="419">
        <v>71.279220870000003</v>
      </c>
      <c r="AW348" s="419"/>
      <c r="AX348" s="418">
        <v>44150</v>
      </c>
      <c r="AY348" s="419">
        <v>65.505174589999996</v>
      </c>
      <c r="AZ348" s="419"/>
      <c r="BA348" s="418">
        <v>44150</v>
      </c>
      <c r="BB348" s="419">
        <v>60.931186719999999</v>
      </c>
      <c r="BC348" s="419"/>
      <c r="BD348" s="418">
        <v>44149</v>
      </c>
      <c r="BE348" s="419">
        <v>78.185208990000007</v>
      </c>
      <c r="BF348" s="419"/>
      <c r="BG348" s="418">
        <v>44148</v>
      </c>
      <c r="BH348" s="419">
        <v>78.212906360000005</v>
      </c>
      <c r="BI348" s="419"/>
      <c r="BJ348" s="418">
        <v>44143</v>
      </c>
      <c r="BK348" s="419">
        <v>67.849568379999994</v>
      </c>
      <c r="BL348" s="419"/>
      <c r="BM348" s="418">
        <v>44146</v>
      </c>
      <c r="BN348" s="419">
        <v>73.538660239999999</v>
      </c>
      <c r="BO348" s="419"/>
      <c r="BP348" s="418">
        <v>44152</v>
      </c>
      <c r="BQ348" s="419">
        <v>75.007231070000003</v>
      </c>
      <c r="BR348" s="419"/>
      <c r="BS348" s="418">
        <v>44147</v>
      </c>
      <c r="BT348" s="419">
        <v>60.951334289999998</v>
      </c>
      <c r="BU348" s="419"/>
      <c r="BV348" s="418">
        <v>44151</v>
      </c>
      <c r="BW348" s="419">
        <v>61.99754274</v>
      </c>
      <c r="BX348" s="419"/>
      <c r="BY348" s="418">
        <v>44182</v>
      </c>
      <c r="BZ348" s="419">
        <v>69.054823139999996</v>
      </c>
      <c r="CA348" s="419"/>
      <c r="CB348" s="418">
        <v>44186</v>
      </c>
      <c r="CC348" s="419">
        <v>73.856486369999999</v>
      </c>
      <c r="CD348" s="419"/>
      <c r="CE348" s="418">
        <v>44181</v>
      </c>
      <c r="CF348" s="419">
        <v>65.059081730000003</v>
      </c>
      <c r="CG348" s="419"/>
      <c r="CH348" s="418">
        <v>44184</v>
      </c>
      <c r="CI348" s="419">
        <v>70.519206530000005</v>
      </c>
      <c r="CJ348" s="419"/>
      <c r="CK348" s="418">
        <v>44181</v>
      </c>
      <c r="CL348" s="419">
        <v>77.210855659999993</v>
      </c>
      <c r="CM348" s="419"/>
      <c r="CN348" s="418">
        <v>44176</v>
      </c>
      <c r="CO348" s="419">
        <v>80.747830329999999</v>
      </c>
      <c r="CP348" s="419"/>
      <c r="CQ348" s="418">
        <v>44182</v>
      </c>
      <c r="CR348" s="419">
        <v>81.302867329999998</v>
      </c>
      <c r="CS348" s="419"/>
      <c r="CT348" s="418">
        <v>44183</v>
      </c>
      <c r="CU348" s="419">
        <v>77.857831939999997</v>
      </c>
      <c r="CV348" s="419"/>
      <c r="CW348" s="418">
        <v>44178</v>
      </c>
      <c r="CX348" s="419">
        <v>81.745172879999998</v>
      </c>
      <c r="CY348" s="419"/>
      <c r="CZ348" s="418">
        <v>44183</v>
      </c>
      <c r="DA348" s="419">
        <v>76.676439560000006</v>
      </c>
      <c r="DB348" s="419"/>
      <c r="DC348" s="418">
        <v>44184</v>
      </c>
      <c r="DD348" s="419">
        <v>64.87655796</v>
      </c>
      <c r="DE348" s="419"/>
      <c r="DF348" s="418">
        <v>44185</v>
      </c>
      <c r="DG348" s="419">
        <v>76.69246502</v>
      </c>
      <c r="DH348" s="419"/>
      <c r="DI348" s="418">
        <v>44179</v>
      </c>
      <c r="DJ348" s="419">
        <v>76.383620769999993</v>
      </c>
      <c r="DK348" s="419"/>
      <c r="DL348" s="418">
        <v>44182</v>
      </c>
      <c r="DM348" s="419">
        <v>82.267349490000001</v>
      </c>
      <c r="DN348" s="419"/>
      <c r="DO348" s="418">
        <v>44184</v>
      </c>
      <c r="DP348" s="419">
        <v>69.913079359999998</v>
      </c>
      <c r="DQ348" s="419"/>
      <c r="DR348" s="418">
        <v>44185</v>
      </c>
      <c r="DS348" s="419">
        <v>57.169889150000003</v>
      </c>
      <c r="DT348" s="419"/>
      <c r="DU348" s="418">
        <v>44187</v>
      </c>
      <c r="DV348" s="419">
        <v>69.464997330000003</v>
      </c>
      <c r="DW348" s="419"/>
      <c r="DX348" s="418">
        <v>44184</v>
      </c>
      <c r="DY348" s="419">
        <v>74.985753450000004</v>
      </c>
      <c r="DZ348" s="419"/>
      <c r="EA348" s="418">
        <v>44184</v>
      </c>
      <c r="EB348" s="419">
        <v>74.618696700000001</v>
      </c>
      <c r="EC348" s="419"/>
      <c r="ED348" s="418">
        <v>44183</v>
      </c>
      <c r="EE348" s="419">
        <v>77.353103039999993</v>
      </c>
      <c r="EF348" s="419"/>
      <c r="EG348" s="418">
        <v>44180</v>
      </c>
      <c r="EH348" s="419">
        <v>81.508027049999995</v>
      </c>
      <c r="EI348" s="419"/>
      <c r="EJ348" s="418">
        <v>44187</v>
      </c>
      <c r="EK348" s="419">
        <v>80.16829319</v>
      </c>
      <c r="EL348" s="419"/>
      <c r="EM348" s="418">
        <v>44183</v>
      </c>
      <c r="EN348" s="419">
        <v>72.6706614</v>
      </c>
      <c r="EO348" s="419"/>
      <c r="EP348" s="418">
        <v>44178</v>
      </c>
      <c r="EQ348" s="419">
        <v>73.405712780000002</v>
      </c>
      <c r="ER348" s="419"/>
      <c r="ES348" s="418">
        <v>44184</v>
      </c>
      <c r="ET348" s="419">
        <v>54.995581520000002</v>
      </c>
      <c r="EU348" s="9"/>
      <c r="EV348" s="9"/>
    </row>
    <row r="349" spans="2:152">
      <c r="B349" s="418">
        <v>44180</v>
      </c>
      <c r="C349" s="419">
        <v>67.750021799999999</v>
      </c>
      <c r="D349" s="419"/>
      <c r="E349" s="418">
        <v>44194</v>
      </c>
      <c r="F349" s="419">
        <v>63.992397390000001</v>
      </c>
      <c r="G349" s="419"/>
      <c r="H349" s="418">
        <v>44211</v>
      </c>
      <c r="I349" s="419">
        <v>71.192354370000004</v>
      </c>
      <c r="J349" s="419"/>
      <c r="K349" s="418">
        <v>44142</v>
      </c>
      <c r="L349" s="419">
        <v>67.673946779999994</v>
      </c>
      <c r="M349" s="419"/>
      <c r="N349" s="418">
        <v>44202</v>
      </c>
      <c r="O349" s="419">
        <v>80.20965803</v>
      </c>
      <c r="P349" s="419"/>
      <c r="Q349" s="418">
        <v>44181</v>
      </c>
      <c r="R349" s="419">
        <v>76.771958269999999</v>
      </c>
      <c r="S349" s="419"/>
      <c r="T349" s="418">
        <v>44213</v>
      </c>
      <c r="U349" s="419">
        <v>82.891553439999996</v>
      </c>
      <c r="V349" s="419"/>
      <c r="W349" s="418">
        <v>44148</v>
      </c>
      <c r="X349" s="419">
        <v>79.068665890000005</v>
      </c>
      <c r="Y349" s="419"/>
      <c r="Z349" s="418">
        <v>44141</v>
      </c>
      <c r="AA349" s="419">
        <v>65.05735258</v>
      </c>
      <c r="AB349" s="419"/>
      <c r="AC349" s="418">
        <v>44153</v>
      </c>
      <c r="AD349" s="419">
        <v>62.303010880000002</v>
      </c>
      <c r="AE349" s="419"/>
      <c r="AF349" s="418">
        <v>44146</v>
      </c>
      <c r="AG349" s="419">
        <v>73.484072749999996</v>
      </c>
      <c r="AH349" s="419"/>
      <c r="AI349" s="418">
        <v>44150</v>
      </c>
      <c r="AJ349" s="419">
        <v>57.877068459999997</v>
      </c>
      <c r="AK349" s="419"/>
      <c r="AL349" s="418">
        <v>44143</v>
      </c>
      <c r="AM349" s="419">
        <v>70.948543099999995</v>
      </c>
      <c r="AN349" s="419"/>
      <c r="AO349" s="418">
        <v>44148</v>
      </c>
      <c r="AP349" s="419">
        <v>67.69985312</v>
      </c>
      <c r="AQ349" s="419"/>
      <c r="AR349" s="418">
        <v>44152</v>
      </c>
      <c r="AS349" s="419">
        <v>63.759261539999997</v>
      </c>
      <c r="AT349" s="419"/>
      <c r="AU349" s="418">
        <v>44154</v>
      </c>
      <c r="AV349" s="419">
        <v>71.625629970000006</v>
      </c>
      <c r="AW349" s="419"/>
      <c r="AX349" s="418">
        <v>44151</v>
      </c>
      <c r="AY349" s="419">
        <v>65.929240280000002</v>
      </c>
      <c r="AZ349" s="419"/>
      <c r="BA349" s="418">
        <v>44151</v>
      </c>
      <c r="BB349" s="419">
        <v>61.588896269999999</v>
      </c>
      <c r="BC349" s="419"/>
      <c r="BD349" s="418">
        <v>44150</v>
      </c>
      <c r="BE349" s="419">
        <v>78.52995215</v>
      </c>
      <c r="BF349" s="419"/>
      <c r="BG349" s="418">
        <v>44149</v>
      </c>
      <c r="BH349" s="419">
        <v>78.521117239999995</v>
      </c>
      <c r="BI349" s="419"/>
      <c r="BJ349" s="418">
        <v>44144</v>
      </c>
      <c r="BK349" s="419">
        <v>68.15627705</v>
      </c>
      <c r="BL349" s="419"/>
      <c r="BM349" s="418">
        <v>44146</v>
      </c>
      <c r="BN349" s="419">
        <v>73.962332529999998</v>
      </c>
      <c r="BO349" s="419"/>
      <c r="BP349" s="418">
        <v>44152</v>
      </c>
      <c r="BQ349" s="419">
        <v>75.429142249999998</v>
      </c>
      <c r="BR349" s="419"/>
      <c r="BS349" s="418">
        <v>44148</v>
      </c>
      <c r="BT349" s="419">
        <v>61.336793489999998</v>
      </c>
      <c r="BU349" s="419"/>
      <c r="BV349" s="418">
        <v>44152</v>
      </c>
      <c r="BW349" s="419">
        <v>62.459421540000001</v>
      </c>
      <c r="BX349" s="419"/>
      <c r="BY349" s="418">
        <v>44183</v>
      </c>
      <c r="BZ349" s="419">
        <v>68.888378180000004</v>
      </c>
      <c r="CA349" s="419"/>
      <c r="CB349" s="418">
        <v>44187</v>
      </c>
      <c r="CC349" s="419">
        <v>73.854820939999996</v>
      </c>
      <c r="CD349" s="419"/>
      <c r="CE349" s="418">
        <v>44182</v>
      </c>
      <c r="CF349" s="419">
        <v>64.837471899999997</v>
      </c>
      <c r="CG349" s="419"/>
      <c r="CH349" s="418">
        <v>44185</v>
      </c>
      <c r="CI349" s="419">
        <v>70.463781069999996</v>
      </c>
      <c r="CJ349" s="419"/>
      <c r="CK349" s="418">
        <v>44182</v>
      </c>
      <c r="CL349" s="419">
        <v>77.430066819999993</v>
      </c>
      <c r="CM349" s="419"/>
      <c r="CN349" s="418">
        <v>44177</v>
      </c>
      <c r="CO349" s="419">
        <v>80.748509780000006</v>
      </c>
      <c r="CP349" s="419"/>
      <c r="CQ349" s="418">
        <v>44183</v>
      </c>
      <c r="CR349" s="419">
        <v>81.302867329999998</v>
      </c>
      <c r="CS349" s="419"/>
      <c r="CT349" s="418">
        <v>44184</v>
      </c>
      <c r="CU349" s="419">
        <v>77.913072639999996</v>
      </c>
      <c r="CV349" s="419"/>
      <c r="CW349" s="418">
        <v>44179</v>
      </c>
      <c r="CX349" s="419">
        <v>81.745172879999998</v>
      </c>
      <c r="CY349" s="419"/>
      <c r="CZ349" s="418">
        <v>44184</v>
      </c>
      <c r="DA349" s="419">
        <v>76.677132689999993</v>
      </c>
      <c r="DB349" s="419"/>
      <c r="DC349" s="418">
        <v>44185</v>
      </c>
      <c r="DD349" s="419">
        <v>64.875726749999998</v>
      </c>
      <c r="DE349" s="419"/>
      <c r="DF349" s="418">
        <v>44186</v>
      </c>
      <c r="DG349" s="419">
        <v>76.831028660000001</v>
      </c>
      <c r="DH349" s="419"/>
      <c r="DI349" s="418">
        <v>44180</v>
      </c>
      <c r="DJ349" s="419">
        <v>76.49441874</v>
      </c>
      <c r="DK349" s="419"/>
      <c r="DL349" s="418">
        <v>44183</v>
      </c>
      <c r="DM349" s="419">
        <v>82.488927799999999</v>
      </c>
      <c r="DN349" s="419"/>
      <c r="DO349" s="418">
        <v>44185</v>
      </c>
      <c r="DP349" s="419">
        <v>69.912247539999996</v>
      </c>
      <c r="DQ349" s="419"/>
      <c r="DR349" s="418">
        <v>44186</v>
      </c>
      <c r="DS349" s="419">
        <v>56.975159040000001</v>
      </c>
      <c r="DT349" s="419"/>
      <c r="DU349" s="418">
        <v>44188</v>
      </c>
      <c r="DV349" s="419">
        <v>69.466673560000004</v>
      </c>
      <c r="DW349" s="419"/>
      <c r="DX349" s="418">
        <v>44185</v>
      </c>
      <c r="DY349" s="419">
        <v>74.985753450000004</v>
      </c>
      <c r="DZ349" s="419"/>
      <c r="EA349" s="418">
        <v>44185</v>
      </c>
      <c r="EB349" s="419">
        <v>74.619520320000007</v>
      </c>
      <c r="EC349" s="419"/>
      <c r="ED349" s="418">
        <v>44184</v>
      </c>
      <c r="EE349" s="419">
        <v>77.40850202</v>
      </c>
      <c r="EF349" s="419"/>
      <c r="EG349" s="418">
        <v>44181</v>
      </c>
      <c r="EH349" s="419">
        <v>81.508027049999995</v>
      </c>
      <c r="EI349" s="419"/>
      <c r="EJ349" s="418">
        <v>44188</v>
      </c>
      <c r="EK349" s="419">
        <v>80.085928269999997</v>
      </c>
      <c r="EL349" s="419"/>
      <c r="EM349" s="418">
        <v>44184</v>
      </c>
      <c r="EN349" s="419">
        <v>72.6706614</v>
      </c>
      <c r="EO349" s="419"/>
      <c r="EP349" s="418">
        <v>44179</v>
      </c>
      <c r="EQ349" s="419">
        <v>73.625849020000004</v>
      </c>
      <c r="ER349" s="419"/>
      <c r="ES349" s="418">
        <v>44185</v>
      </c>
      <c r="ET349" s="419">
        <v>54.718661140000002</v>
      </c>
      <c r="EU349" s="9"/>
      <c r="EV349" s="9"/>
    </row>
    <row r="350" spans="2:152">
      <c r="B350" s="418">
        <v>44181</v>
      </c>
      <c r="C350" s="419">
        <v>67.61108754</v>
      </c>
      <c r="D350" s="419"/>
      <c r="E350" s="418">
        <v>44195</v>
      </c>
      <c r="F350" s="419">
        <v>63.753128340000004</v>
      </c>
      <c r="G350" s="419"/>
      <c r="H350" s="418">
        <v>44212</v>
      </c>
      <c r="I350" s="419">
        <v>71.223728489999999</v>
      </c>
      <c r="J350" s="419"/>
      <c r="K350" s="418">
        <v>44143</v>
      </c>
      <c r="L350" s="419">
        <v>67.900942349999994</v>
      </c>
      <c r="M350" s="419"/>
      <c r="N350" s="418">
        <v>44203</v>
      </c>
      <c r="O350" s="419">
        <v>80.292476679999993</v>
      </c>
      <c r="P350" s="419"/>
      <c r="Q350" s="418">
        <v>44182</v>
      </c>
      <c r="R350" s="419">
        <v>76.815488180000003</v>
      </c>
      <c r="S350" s="419"/>
      <c r="T350" s="418">
        <v>44214</v>
      </c>
      <c r="U350" s="419">
        <v>82.890446179999998</v>
      </c>
      <c r="V350" s="419"/>
      <c r="W350" s="418">
        <v>44149</v>
      </c>
      <c r="X350" s="419">
        <v>79.376432170000001</v>
      </c>
      <c r="Y350" s="419"/>
      <c r="Z350" s="418">
        <v>44142</v>
      </c>
      <c r="AA350" s="419">
        <v>64.911649269999998</v>
      </c>
      <c r="AB350" s="419"/>
      <c r="AC350" s="418">
        <v>44154</v>
      </c>
      <c r="AD350" s="419">
        <v>62.76322674</v>
      </c>
      <c r="AE350" s="419"/>
      <c r="AF350" s="418">
        <v>44147</v>
      </c>
      <c r="AG350" s="419">
        <v>73.87042855</v>
      </c>
      <c r="AH350" s="419"/>
      <c r="AI350" s="418">
        <v>44151</v>
      </c>
      <c r="AJ350" s="419">
        <v>58.34049718</v>
      </c>
      <c r="AK350" s="419"/>
      <c r="AL350" s="418">
        <v>44144</v>
      </c>
      <c r="AM350" s="419">
        <v>71.218695210000007</v>
      </c>
      <c r="AN350" s="419"/>
      <c r="AO350" s="418">
        <v>44148</v>
      </c>
      <c r="AP350" s="419">
        <v>68.122500939999995</v>
      </c>
      <c r="AQ350" s="419"/>
      <c r="AR350" s="418">
        <v>44152</v>
      </c>
      <c r="AS350" s="419">
        <v>64.635307690000005</v>
      </c>
      <c r="AT350" s="419"/>
      <c r="AU350" s="418">
        <v>44155</v>
      </c>
      <c r="AV350" s="419">
        <v>71.933549159999998</v>
      </c>
      <c r="AW350" s="419"/>
      <c r="AX350" s="418">
        <v>44152</v>
      </c>
      <c r="AY350" s="419">
        <v>66.314686989999998</v>
      </c>
      <c r="AZ350" s="419"/>
      <c r="BA350" s="418">
        <v>44152</v>
      </c>
      <c r="BB350" s="419">
        <v>62.323983400000003</v>
      </c>
      <c r="BC350" s="419"/>
      <c r="BD350" s="418">
        <v>44151</v>
      </c>
      <c r="BE350" s="419">
        <v>78.951541460000001</v>
      </c>
      <c r="BF350" s="419"/>
      <c r="BG350" s="418">
        <v>44150</v>
      </c>
      <c r="BH350" s="419">
        <v>78.82932812</v>
      </c>
      <c r="BI350" s="419"/>
      <c r="BJ350" s="418">
        <v>44145</v>
      </c>
      <c r="BK350" s="419">
        <v>68.501435119999996</v>
      </c>
      <c r="BL350" s="419"/>
      <c r="BM350" s="418">
        <v>44147</v>
      </c>
      <c r="BN350" s="419">
        <v>74.30897349</v>
      </c>
      <c r="BO350" s="419"/>
      <c r="BP350" s="418">
        <v>44153</v>
      </c>
      <c r="BQ350" s="419">
        <v>75.774073630000004</v>
      </c>
      <c r="BR350" s="419"/>
      <c r="BS350" s="418">
        <v>44148</v>
      </c>
      <c r="BT350" s="419">
        <v>61.722252689999998</v>
      </c>
      <c r="BU350" s="419"/>
      <c r="BV350" s="418">
        <v>44153</v>
      </c>
      <c r="BW350" s="419">
        <v>62.844320539999998</v>
      </c>
      <c r="BX350" s="419"/>
      <c r="BY350" s="418">
        <v>44184</v>
      </c>
      <c r="BZ350" s="419">
        <v>68.721933219999997</v>
      </c>
      <c r="CA350" s="419"/>
      <c r="CB350" s="418">
        <v>44188</v>
      </c>
      <c r="CC350" s="419">
        <v>73.964006429999998</v>
      </c>
      <c r="CD350" s="419"/>
      <c r="CE350" s="418">
        <v>44183</v>
      </c>
      <c r="CF350" s="419">
        <v>64.810501740000007</v>
      </c>
      <c r="CG350" s="419"/>
      <c r="CH350" s="418">
        <v>44186</v>
      </c>
      <c r="CI350" s="419">
        <v>70.380642890000004</v>
      </c>
      <c r="CJ350" s="419"/>
      <c r="CK350" s="418">
        <v>44183</v>
      </c>
      <c r="CL350" s="419">
        <v>77.898692530000005</v>
      </c>
      <c r="CM350" s="419"/>
      <c r="CN350" s="418">
        <v>44178</v>
      </c>
      <c r="CO350" s="419">
        <v>80.749189229999999</v>
      </c>
      <c r="CP350" s="419"/>
      <c r="CQ350" s="418">
        <v>44184</v>
      </c>
      <c r="CR350" s="419">
        <v>81.525313120000007</v>
      </c>
      <c r="CS350" s="419"/>
      <c r="CT350" s="418">
        <v>44185</v>
      </c>
      <c r="CU350" s="419">
        <v>77.940692990000002</v>
      </c>
      <c r="CV350" s="419"/>
      <c r="CW350" s="418">
        <v>44180</v>
      </c>
      <c r="CX350" s="419">
        <v>81.745172879999998</v>
      </c>
      <c r="CY350" s="419"/>
      <c r="CZ350" s="418">
        <v>44185</v>
      </c>
      <c r="DA350" s="419">
        <v>76.677825810000002</v>
      </c>
      <c r="DB350" s="419"/>
      <c r="DC350" s="418">
        <v>44186</v>
      </c>
      <c r="DD350" s="419">
        <v>64.874895539999997</v>
      </c>
      <c r="DE350" s="419"/>
      <c r="DF350" s="418">
        <v>44187</v>
      </c>
      <c r="DG350" s="419">
        <v>76.831028660000001</v>
      </c>
      <c r="DH350" s="419"/>
      <c r="DI350" s="418">
        <v>44181</v>
      </c>
      <c r="DJ350" s="419">
        <v>76.522118230000004</v>
      </c>
      <c r="DK350" s="419"/>
      <c r="DL350" s="418">
        <v>44184</v>
      </c>
      <c r="DM350" s="419">
        <v>82.793597969999993</v>
      </c>
      <c r="DN350" s="419"/>
      <c r="DO350" s="418">
        <v>44186</v>
      </c>
      <c r="DP350" s="419">
        <v>69.939115220000005</v>
      </c>
      <c r="DQ350" s="419"/>
      <c r="DR350" s="418">
        <v>44187</v>
      </c>
      <c r="DS350" s="419">
        <v>56.780428929999999</v>
      </c>
      <c r="DT350" s="419"/>
      <c r="DU350" s="418">
        <v>44189</v>
      </c>
      <c r="DV350" s="419">
        <v>69.496208850000002</v>
      </c>
      <c r="DW350" s="419"/>
      <c r="DX350" s="418">
        <v>44186</v>
      </c>
      <c r="DY350" s="419">
        <v>75.035669740000003</v>
      </c>
      <c r="DZ350" s="419"/>
      <c r="EA350" s="418">
        <v>44186</v>
      </c>
      <c r="EB350" s="419">
        <v>74.620343930000004</v>
      </c>
      <c r="EC350" s="419"/>
      <c r="ED350" s="418">
        <v>44185</v>
      </c>
      <c r="EE350" s="419">
        <v>77.602398480000005</v>
      </c>
      <c r="EF350" s="419"/>
      <c r="EG350" s="418">
        <v>44182</v>
      </c>
      <c r="EH350" s="419">
        <v>81.508027049999995</v>
      </c>
      <c r="EI350" s="419"/>
      <c r="EJ350" s="418">
        <v>44189</v>
      </c>
      <c r="EK350" s="419">
        <v>80.031249619999997</v>
      </c>
      <c r="EL350" s="419"/>
      <c r="EM350" s="418">
        <v>44185</v>
      </c>
      <c r="EN350" s="419">
        <v>72.6706614</v>
      </c>
      <c r="EO350" s="419"/>
      <c r="EP350" s="418">
        <v>44180</v>
      </c>
      <c r="EQ350" s="419">
        <v>73.873605650000002</v>
      </c>
      <c r="ER350" s="419"/>
      <c r="ES350" s="418">
        <v>44186</v>
      </c>
      <c r="ET350" s="419">
        <v>54.303967020000002</v>
      </c>
      <c r="EU350" s="9"/>
      <c r="EV350" s="9"/>
    </row>
    <row r="351" spans="2:152">
      <c r="B351" s="418">
        <v>44182</v>
      </c>
      <c r="C351" s="419">
        <v>67.516612249999994</v>
      </c>
      <c r="D351" s="419"/>
      <c r="E351" s="418">
        <v>44196</v>
      </c>
      <c r="F351" s="419">
        <v>63.46133682</v>
      </c>
      <c r="G351" s="419"/>
      <c r="H351" s="418">
        <v>44213</v>
      </c>
      <c r="I351" s="419">
        <v>71.286476719999996</v>
      </c>
      <c r="J351" s="419"/>
      <c r="K351" s="418">
        <v>44144</v>
      </c>
      <c r="L351" s="419">
        <v>68.132982260000006</v>
      </c>
      <c r="M351" s="419"/>
      <c r="N351" s="418">
        <v>44204</v>
      </c>
      <c r="O351" s="419">
        <v>80.292476679999993</v>
      </c>
      <c r="P351" s="419"/>
      <c r="Q351" s="418">
        <v>44183</v>
      </c>
      <c r="R351" s="419">
        <v>76.815488180000003</v>
      </c>
      <c r="S351" s="419"/>
      <c r="T351" s="418">
        <v>44215</v>
      </c>
      <c r="U351" s="419">
        <v>83.043136860000004</v>
      </c>
      <c r="V351" s="419"/>
      <c r="W351" s="418">
        <v>44150</v>
      </c>
      <c r="X351" s="419">
        <v>79.72278043</v>
      </c>
      <c r="Y351" s="419"/>
      <c r="Z351" s="418">
        <v>44143</v>
      </c>
      <c r="AA351" s="419">
        <v>65.348759200000003</v>
      </c>
      <c r="AB351" s="419"/>
      <c r="AC351" s="418">
        <v>44155</v>
      </c>
      <c r="AD351" s="419">
        <v>63.107855829999998</v>
      </c>
      <c r="AE351" s="419"/>
      <c r="AF351" s="418">
        <v>44148</v>
      </c>
      <c r="AG351" s="419">
        <v>74.141197570000003</v>
      </c>
      <c r="AH351" s="419"/>
      <c r="AI351" s="418">
        <v>44152</v>
      </c>
      <c r="AJ351" s="419">
        <v>58.803925909999997</v>
      </c>
      <c r="AK351" s="419"/>
      <c r="AL351" s="418">
        <v>44145</v>
      </c>
      <c r="AM351" s="419">
        <v>71.623923379999994</v>
      </c>
      <c r="AN351" s="419"/>
      <c r="AO351" s="418">
        <v>44149</v>
      </c>
      <c r="AP351" s="419">
        <v>68.660618450000001</v>
      </c>
      <c r="AQ351" s="419"/>
      <c r="AR351" s="418">
        <v>44153</v>
      </c>
      <c r="AS351" s="419">
        <v>65.296184620000005</v>
      </c>
      <c r="AT351" s="419"/>
      <c r="AU351" s="418">
        <v>44156</v>
      </c>
      <c r="AV351" s="419">
        <v>72.318448160000003</v>
      </c>
      <c r="AW351" s="419"/>
      <c r="AX351" s="418">
        <v>44153</v>
      </c>
      <c r="AY351" s="419">
        <v>66.738752669999997</v>
      </c>
      <c r="AZ351" s="419"/>
      <c r="BA351" s="418">
        <v>44153</v>
      </c>
      <c r="BB351" s="419">
        <v>62.904315349999997</v>
      </c>
      <c r="BC351" s="419"/>
      <c r="BD351" s="418">
        <v>44151</v>
      </c>
      <c r="BE351" s="419">
        <v>79.296284619999994</v>
      </c>
      <c r="BF351" s="419"/>
      <c r="BG351" s="418">
        <v>44150</v>
      </c>
      <c r="BH351" s="419">
        <v>79.137538989999996</v>
      </c>
      <c r="BI351" s="419"/>
      <c r="BJ351" s="418">
        <v>44146</v>
      </c>
      <c r="BK351" s="419">
        <v>68.846593179999999</v>
      </c>
      <c r="BL351" s="419"/>
      <c r="BM351" s="418">
        <v>44148</v>
      </c>
      <c r="BN351" s="419">
        <v>74.694130119999997</v>
      </c>
      <c r="BO351" s="419"/>
      <c r="BP351" s="418">
        <v>44154</v>
      </c>
      <c r="BQ351" s="419">
        <v>76.119005009999995</v>
      </c>
      <c r="BR351" s="419"/>
      <c r="BS351" s="418">
        <v>44149</v>
      </c>
      <c r="BT351" s="419">
        <v>62.146073489999999</v>
      </c>
      <c r="BU351" s="419"/>
      <c r="BV351" s="418">
        <v>44154</v>
      </c>
      <c r="BW351" s="419">
        <v>63.19072963</v>
      </c>
      <c r="BX351" s="419"/>
      <c r="BY351" s="418">
        <v>44185</v>
      </c>
      <c r="BZ351" s="419">
        <v>68.50000661</v>
      </c>
      <c r="CA351" s="419"/>
      <c r="CB351" s="418">
        <v>44189</v>
      </c>
      <c r="CC351" s="419">
        <v>73.99005373</v>
      </c>
      <c r="CD351" s="419"/>
      <c r="CE351" s="418">
        <v>44184</v>
      </c>
      <c r="CF351" s="419">
        <v>64.81133724</v>
      </c>
      <c r="CG351" s="419"/>
      <c r="CH351" s="418">
        <v>44187</v>
      </c>
      <c r="CI351" s="419">
        <v>70.242079250000003</v>
      </c>
      <c r="CJ351" s="419"/>
      <c r="CK351" s="418">
        <v>44184</v>
      </c>
      <c r="CL351" s="419">
        <v>78.228754609999996</v>
      </c>
      <c r="CM351" s="419"/>
      <c r="CN351" s="418">
        <v>44179</v>
      </c>
      <c r="CO351" s="419">
        <v>80.749868680000006</v>
      </c>
      <c r="CP351" s="419"/>
      <c r="CQ351" s="418">
        <v>44185</v>
      </c>
      <c r="CR351" s="419">
        <v>81.469701670000006</v>
      </c>
      <c r="CS351" s="419"/>
      <c r="CT351" s="418">
        <v>44186</v>
      </c>
      <c r="CU351" s="419">
        <v>78.134035460000007</v>
      </c>
      <c r="CV351" s="419"/>
      <c r="CW351" s="418">
        <v>44181</v>
      </c>
      <c r="CX351" s="419">
        <v>81.856271500000005</v>
      </c>
      <c r="CY351" s="419"/>
      <c r="CZ351" s="418">
        <v>44186</v>
      </c>
      <c r="DA351" s="419">
        <v>76.678518940000004</v>
      </c>
      <c r="DB351" s="419"/>
      <c r="DC351" s="418">
        <v>44187</v>
      </c>
      <c r="DD351" s="419">
        <v>64.874064320000002</v>
      </c>
      <c r="DE351" s="419"/>
      <c r="DF351" s="418">
        <v>44188</v>
      </c>
      <c r="DG351" s="419">
        <v>76.831028660000001</v>
      </c>
      <c r="DH351" s="419"/>
      <c r="DI351" s="418">
        <v>44182</v>
      </c>
      <c r="DJ351" s="419">
        <v>76.522118230000004</v>
      </c>
      <c r="DK351" s="419"/>
      <c r="DL351" s="418">
        <v>44185</v>
      </c>
      <c r="DM351" s="419">
        <v>83.042873580000006</v>
      </c>
      <c r="DN351" s="419"/>
      <c r="DO351" s="418">
        <v>44187</v>
      </c>
      <c r="DP351" s="419">
        <v>70.18757884</v>
      </c>
      <c r="DQ351" s="419"/>
      <c r="DR351" s="418">
        <v>44188</v>
      </c>
      <c r="DS351" s="419">
        <v>56.557999279999997</v>
      </c>
      <c r="DT351" s="419"/>
      <c r="DU351" s="418">
        <v>44190</v>
      </c>
      <c r="DV351" s="419">
        <v>69.637180319999999</v>
      </c>
      <c r="DW351" s="419"/>
      <c r="DX351" s="418">
        <v>44187</v>
      </c>
      <c r="DY351" s="419">
        <v>75.110544189999999</v>
      </c>
      <c r="DZ351" s="419"/>
      <c r="EA351" s="418">
        <v>44187</v>
      </c>
      <c r="EB351" s="419">
        <v>74.621167540000002</v>
      </c>
      <c r="EC351" s="419"/>
      <c r="ED351" s="418">
        <v>44186</v>
      </c>
      <c r="EE351" s="419">
        <v>77.657797459999998</v>
      </c>
      <c r="EF351" s="419"/>
      <c r="EG351" s="418">
        <v>44183</v>
      </c>
      <c r="EH351" s="419">
        <v>81.618825020000003</v>
      </c>
      <c r="EI351" s="419"/>
      <c r="EJ351" s="418">
        <v>44190</v>
      </c>
      <c r="EK351" s="419">
        <v>79.976570969999997</v>
      </c>
      <c r="EL351" s="419"/>
      <c r="EM351" s="418">
        <v>44186</v>
      </c>
      <c r="EN351" s="419">
        <v>72.6706614</v>
      </c>
      <c r="EO351" s="419"/>
      <c r="EP351" s="418">
        <v>44181</v>
      </c>
      <c r="EQ351" s="419">
        <v>73.964901819999994</v>
      </c>
      <c r="ER351" s="419"/>
      <c r="ES351" s="418">
        <v>44187</v>
      </c>
      <c r="ET351" s="419">
        <v>53.889272910000003</v>
      </c>
      <c r="EU351" s="9"/>
      <c r="EV351" s="9"/>
    </row>
    <row r="352" spans="2:152">
      <c r="B352" s="418">
        <v>44183</v>
      </c>
      <c r="C352" s="419">
        <v>67.516612249999994</v>
      </c>
      <c r="D352" s="419"/>
      <c r="E352" s="418">
        <v>44197</v>
      </c>
      <c r="F352" s="419">
        <v>63.128694490000001</v>
      </c>
      <c r="G352" s="419"/>
      <c r="H352" s="418">
        <v>44214</v>
      </c>
      <c r="I352" s="419">
        <v>71.455896949999996</v>
      </c>
      <c r="J352" s="419"/>
      <c r="K352" s="418">
        <v>44145</v>
      </c>
      <c r="L352" s="419">
        <v>68.496175170000001</v>
      </c>
      <c r="M352" s="419"/>
      <c r="N352" s="418">
        <v>44205</v>
      </c>
      <c r="O352" s="419">
        <v>80.540932639999994</v>
      </c>
      <c r="P352" s="419"/>
      <c r="Q352" s="418">
        <v>44184</v>
      </c>
      <c r="R352" s="419">
        <v>76.815488180000003</v>
      </c>
      <c r="S352" s="419"/>
      <c r="T352" s="418">
        <v>44216</v>
      </c>
      <c r="U352" s="419">
        <v>83.04202961</v>
      </c>
      <c r="V352" s="419"/>
      <c r="W352" s="418">
        <v>44151</v>
      </c>
      <c r="X352" s="419">
        <v>79.837636849999996</v>
      </c>
      <c r="Y352" s="419"/>
      <c r="Z352" s="418">
        <v>44144</v>
      </c>
      <c r="AA352" s="419">
        <v>65.640165820000007</v>
      </c>
      <c r="AB352" s="419"/>
      <c r="AC352" s="418">
        <v>44156</v>
      </c>
      <c r="AD352" s="419">
        <v>63.413955979999997</v>
      </c>
      <c r="AE352" s="419"/>
      <c r="AF352" s="418">
        <v>44149</v>
      </c>
      <c r="AG352" s="419">
        <v>74.450495520000004</v>
      </c>
      <c r="AH352" s="419"/>
      <c r="AI352" s="418">
        <v>44153</v>
      </c>
      <c r="AJ352" s="419">
        <v>59.228735569999998</v>
      </c>
      <c r="AK352" s="419"/>
      <c r="AL352" s="418">
        <v>44146</v>
      </c>
      <c r="AM352" s="419">
        <v>72.056166759999996</v>
      </c>
      <c r="AN352" s="419"/>
      <c r="AO352" s="418">
        <v>44150</v>
      </c>
      <c r="AP352" s="419">
        <v>69.044776369999994</v>
      </c>
      <c r="AQ352" s="419"/>
      <c r="AR352" s="418">
        <v>44154</v>
      </c>
      <c r="AS352" s="419">
        <v>66.095384620000004</v>
      </c>
      <c r="AT352" s="419"/>
      <c r="AU352" s="418">
        <v>44157</v>
      </c>
      <c r="AV352" s="419">
        <v>72.626367360000003</v>
      </c>
      <c r="AW352" s="419"/>
      <c r="AX352" s="418">
        <v>44154</v>
      </c>
      <c r="AY352" s="419">
        <v>67.162818360000003</v>
      </c>
      <c r="AZ352" s="419"/>
      <c r="BA352" s="418">
        <v>44154</v>
      </c>
      <c r="BB352" s="419">
        <v>63.329892119999997</v>
      </c>
      <c r="BC352" s="419"/>
      <c r="BD352" s="418">
        <v>44152</v>
      </c>
      <c r="BE352" s="419">
        <v>79.679450849999995</v>
      </c>
      <c r="BF352" s="419"/>
      <c r="BG352" s="418">
        <v>44151</v>
      </c>
      <c r="BH352" s="419">
        <v>79.44574987</v>
      </c>
      <c r="BI352" s="419"/>
      <c r="BJ352" s="418">
        <v>44146</v>
      </c>
      <c r="BK352" s="419">
        <v>69.153301850000005</v>
      </c>
      <c r="BL352" s="419"/>
      <c r="BM352" s="418">
        <v>44149</v>
      </c>
      <c r="BN352" s="419">
        <v>75.040771079999999</v>
      </c>
      <c r="BO352" s="419"/>
      <c r="BP352" s="418">
        <v>44155</v>
      </c>
      <c r="BQ352" s="419">
        <v>76.425446489999999</v>
      </c>
      <c r="BR352" s="419"/>
      <c r="BS352" s="418">
        <v>44150</v>
      </c>
      <c r="BT352" s="419">
        <v>62.569894290000001</v>
      </c>
      <c r="BU352" s="419"/>
      <c r="BV352" s="418">
        <v>44155</v>
      </c>
      <c r="BW352" s="419">
        <v>63.421669029999997</v>
      </c>
      <c r="BX352" s="419"/>
      <c r="BY352" s="418">
        <v>44186</v>
      </c>
      <c r="BZ352" s="419">
        <v>68.305820830000002</v>
      </c>
      <c r="CA352" s="419"/>
      <c r="CB352" s="418">
        <v>44190</v>
      </c>
      <c r="CC352" s="419">
        <v>74.043813749999998</v>
      </c>
      <c r="CD352" s="419"/>
      <c r="CE352" s="418">
        <v>44185</v>
      </c>
      <c r="CF352" s="419">
        <v>64.728755750000005</v>
      </c>
      <c r="CG352" s="419"/>
      <c r="CH352" s="418">
        <v>44188</v>
      </c>
      <c r="CI352" s="419">
        <v>70.020377429999996</v>
      </c>
      <c r="CJ352" s="419"/>
      <c r="CK352" s="418">
        <v>44185</v>
      </c>
      <c r="CL352" s="419">
        <v>78.558816680000007</v>
      </c>
      <c r="CM352" s="419"/>
      <c r="CN352" s="418">
        <v>44180</v>
      </c>
      <c r="CO352" s="419">
        <v>80.889223659999999</v>
      </c>
      <c r="CP352" s="419"/>
      <c r="CQ352" s="418">
        <v>44186</v>
      </c>
      <c r="CR352" s="419">
        <v>81.302867329999998</v>
      </c>
      <c r="CS352" s="419"/>
      <c r="CT352" s="418">
        <v>44187</v>
      </c>
      <c r="CU352" s="419">
        <v>78.299757569999997</v>
      </c>
      <c r="CV352" s="419"/>
      <c r="CW352" s="418">
        <v>44182</v>
      </c>
      <c r="CX352" s="419">
        <v>81.884046159999997</v>
      </c>
      <c r="CY352" s="419"/>
      <c r="CZ352" s="418">
        <v>44187</v>
      </c>
      <c r="DA352" s="419">
        <v>76.679212059999998</v>
      </c>
      <c r="DB352" s="419"/>
      <c r="DC352" s="418">
        <v>44188</v>
      </c>
      <c r="DD352" s="419">
        <v>64.873233110000001</v>
      </c>
      <c r="DE352" s="419"/>
      <c r="DF352" s="418">
        <v>44189</v>
      </c>
      <c r="DG352" s="419">
        <v>76.831028660000001</v>
      </c>
      <c r="DH352" s="419"/>
      <c r="DI352" s="418">
        <v>44183</v>
      </c>
      <c r="DJ352" s="419">
        <v>76.522118230000004</v>
      </c>
      <c r="DK352" s="419"/>
      <c r="DL352" s="418">
        <v>44186</v>
      </c>
      <c r="DM352" s="419">
        <v>83.319846459999994</v>
      </c>
      <c r="DN352" s="419"/>
      <c r="DO352" s="418">
        <v>44188</v>
      </c>
      <c r="DP352" s="419">
        <v>70.186747030000006</v>
      </c>
      <c r="DQ352" s="419"/>
      <c r="DR352" s="418">
        <v>44189</v>
      </c>
      <c r="DS352" s="419">
        <v>56.335569630000002</v>
      </c>
      <c r="DT352" s="419"/>
      <c r="DU352" s="418">
        <v>44191</v>
      </c>
      <c r="DV352" s="419">
        <v>70.028883230000005</v>
      </c>
      <c r="DW352" s="419"/>
      <c r="DX352" s="418">
        <v>44188</v>
      </c>
      <c r="DY352" s="419">
        <v>75.260293090000005</v>
      </c>
      <c r="DZ352" s="419"/>
      <c r="EA352" s="418">
        <v>44188</v>
      </c>
      <c r="EB352" s="419">
        <v>74.704616139999999</v>
      </c>
      <c r="EC352" s="419"/>
      <c r="ED352" s="418">
        <v>44187</v>
      </c>
      <c r="EE352" s="419">
        <v>77.768595439999999</v>
      </c>
      <c r="EF352" s="419"/>
      <c r="EG352" s="418">
        <v>44184</v>
      </c>
      <c r="EH352" s="419">
        <v>81.785021979999996</v>
      </c>
      <c r="EI352" s="419"/>
      <c r="EJ352" s="418">
        <v>44191</v>
      </c>
      <c r="EK352" s="419">
        <v>79.949578590000002</v>
      </c>
      <c r="EL352" s="419"/>
      <c r="EM352" s="418">
        <v>44187</v>
      </c>
      <c r="EN352" s="419">
        <v>72.745535849999996</v>
      </c>
      <c r="EO352" s="419"/>
      <c r="EP352" s="418">
        <v>44182</v>
      </c>
      <c r="EQ352" s="419">
        <v>74.148155729999999</v>
      </c>
      <c r="ER352" s="419"/>
      <c r="ES352" s="418">
        <v>44188</v>
      </c>
      <c r="ET352" s="419">
        <v>53.502133540000003</v>
      </c>
      <c r="EU352" s="9"/>
      <c r="EV352" s="9"/>
    </row>
    <row r="353" spans="2:152">
      <c r="B353" s="418">
        <v>44184</v>
      </c>
      <c r="C353" s="419">
        <v>67.516612249999994</v>
      </c>
      <c r="D353" s="419"/>
      <c r="E353" s="418">
        <v>44198</v>
      </c>
      <c r="F353" s="419">
        <v>62.976962899999997</v>
      </c>
      <c r="G353" s="419"/>
      <c r="H353" s="418">
        <v>44216</v>
      </c>
      <c r="I353" s="419">
        <v>71.631592010000006</v>
      </c>
      <c r="J353" s="419"/>
      <c r="K353" s="418">
        <v>44146</v>
      </c>
      <c r="L353" s="419">
        <v>68.743348119999993</v>
      </c>
      <c r="M353" s="419"/>
      <c r="N353" s="418">
        <v>44206</v>
      </c>
      <c r="O353" s="419">
        <v>80.623751299999995</v>
      </c>
      <c r="P353" s="419"/>
      <c r="Q353" s="418">
        <v>44185</v>
      </c>
      <c r="R353" s="419">
        <v>76.815488180000003</v>
      </c>
      <c r="S353" s="419"/>
      <c r="T353" s="418">
        <v>44217</v>
      </c>
      <c r="U353" s="419">
        <v>83.286999050000006</v>
      </c>
      <c r="V353" s="419"/>
      <c r="W353" s="418">
        <v>44152</v>
      </c>
      <c r="X353" s="419">
        <v>80.029657220000004</v>
      </c>
      <c r="Y353" s="419"/>
      <c r="Z353" s="418">
        <v>44145</v>
      </c>
      <c r="AA353" s="419">
        <v>65.895146609999998</v>
      </c>
      <c r="AB353" s="419"/>
      <c r="AC353" s="418">
        <v>44156</v>
      </c>
      <c r="AD353" s="419">
        <v>63.68152722</v>
      </c>
      <c r="AE353" s="419"/>
      <c r="AF353" s="418">
        <v>44150</v>
      </c>
      <c r="AG353" s="419">
        <v>74.836851330000002</v>
      </c>
      <c r="AH353" s="419"/>
      <c r="AI353" s="418">
        <v>44154</v>
      </c>
      <c r="AJ353" s="419">
        <v>59.53768805</v>
      </c>
      <c r="AK353" s="419"/>
      <c r="AL353" s="418">
        <v>44146</v>
      </c>
      <c r="AM353" s="419">
        <v>72.461394929999997</v>
      </c>
      <c r="AN353" s="419"/>
      <c r="AO353" s="418">
        <v>44151</v>
      </c>
      <c r="AP353" s="419">
        <v>69.428934279999993</v>
      </c>
      <c r="AQ353" s="419"/>
      <c r="AR353" s="418">
        <v>44155</v>
      </c>
      <c r="AS353" s="419">
        <v>66.710153849999998</v>
      </c>
      <c r="AT353" s="419"/>
      <c r="AU353" s="418">
        <v>44157</v>
      </c>
      <c r="AV353" s="419">
        <v>72.85730676</v>
      </c>
      <c r="AW353" s="419"/>
      <c r="AX353" s="418">
        <v>44155</v>
      </c>
      <c r="AY353" s="419">
        <v>67.548265069999999</v>
      </c>
      <c r="AZ353" s="419"/>
      <c r="BA353" s="418">
        <v>44155</v>
      </c>
      <c r="BB353" s="419">
        <v>63.794157679999998</v>
      </c>
      <c r="BC353" s="419"/>
      <c r="BD353" s="418">
        <v>44153</v>
      </c>
      <c r="BE353" s="419">
        <v>79.985770930000001</v>
      </c>
      <c r="BF353" s="419"/>
      <c r="BG353" s="418">
        <v>44152</v>
      </c>
      <c r="BH353" s="419">
        <v>79.753960739999997</v>
      </c>
      <c r="BI353" s="419"/>
      <c r="BJ353" s="418">
        <v>44147</v>
      </c>
      <c r="BK353" s="419">
        <v>69.536909309999999</v>
      </c>
      <c r="BL353" s="419"/>
      <c r="BM353" s="418">
        <v>44150</v>
      </c>
      <c r="BN353" s="419">
        <v>75.387412049999995</v>
      </c>
      <c r="BO353" s="419"/>
      <c r="BP353" s="418">
        <v>44156</v>
      </c>
      <c r="BQ353" s="419">
        <v>76.539438469999993</v>
      </c>
      <c r="BR353" s="419"/>
      <c r="BS353" s="418">
        <v>44151</v>
      </c>
      <c r="BT353" s="419">
        <v>62.95535349</v>
      </c>
      <c r="BU353" s="419"/>
      <c r="BV353" s="418">
        <v>44156</v>
      </c>
      <c r="BW353" s="419">
        <v>63.575628629999997</v>
      </c>
      <c r="BX353" s="419"/>
      <c r="BY353" s="418">
        <v>44187</v>
      </c>
      <c r="BZ353" s="419">
        <v>68.222598349999998</v>
      </c>
      <c r="CA353" s="419"/>
      <c r="CB353" s="418">
        <v>44191</v>
      </c>
      <c r="CC353" s="419">
        <v>74.263850149999996</v>
      </c>
      <c r="CD353" s="419"/>
      <c r="CE353" s="418">
        <v>44186</v>
      </c>
      <c r="CF353" s="419">
        <v>64.673979919999994</v>
      </c>
      <c r="CG353" s="419"/>
      <c r="CH353" s="418">
        <v>44189</v>
      </c>
      <c r="CI353" s="419">
        <v>69.82638833</v>
      </c>
      <c r="CJ353" s="419"/>
      <c r="CK353" s="418">
        <v>44186</v>
      </c>
      <c r="CL353" s="419">
        <v>78.805740569999998</v>
      </c>
      <c r="CM353" s="419"/>
      <c r="CN353" s="418">
        <v>44181</v>
      </c>
      <c r="CO353" s="419">
        <v>80.973108429999996</v>
      </c>
      <c r="CP353" s="419"/>
      <c r="CQ353" s="418">
        <v>44187</v>
      </c>
      <c r="CR353" s="419">
        <v>81.163838709999993</v>
      </c>
      <c r="CS353" s="419"/>
      <c r="CT353" s="418">
        <v>44188</v>
      </c>
      <c r="CU353" s="419">
        <v>78.54834074</v>
      </c>
      <c r="CV353" s="419"/>
      <c r="CW353" s="418">
        <v>44183</v>
      </c>
      <c r="CX353" s="419">
        <v>82.022919439999995</v>
      </c>
      <c r="CY353" s="419"/>
      <c r="CZ353" s="418">
        <v>44188</v>
      </c>
      <c r="DA353" s="419">
        <v>76.679905189999999</v>
      </c>
      <c r="DB353" s="419"/>
      <c r="DC353" s="418">
        <v>44189</v>
      </c>
      <c r="DD353" s="419">
        <v>64.872401890000006</v>
      </c>
      <c r="DE353" s="419"/>
      <c r="DF353" s="418">
        <v>44190</v>
      </c>
      <c r="DG353" s="419">
        <v>76.831028660000001</v>
      </c>
      <c r="DH353" s="419"/>
      <c r="DI353" s="418">
        <v>44184</v>
      </c>
      <c r="DJ353" s="419">
        <v>76.522118230000004</v>
      </c>
      <c r="DK353" s="419"/>
      <c r="DL353" s="418">
        <v>44187</v>
      </c>
      <c r="DM353" s="419">
        <v>83.652213930000002</v>
      </c>
      <c r="DN353" s="419"/>
      <c r="DO353" s="418">
        <v>44189</v>
      </c>
      <c r="DP353" s="419">
        <v>70.185915210000005</v>
      </c>
      <c r="DQ353" s="419"/>
      <c r="DR353" s="418">
        <v>44190</v>
      </c>
      <c r="DS353" s="419">
        <v>56.140839530000001</v>
      </c>
      <c r="DT353" s="419"/>
      <c r="DU353" s="418">
        <v>44192</v>
      </c>
      <c r="DV353" s="419">
        <v>70.309149950000005</v>
      </c>
      <c r="DW353" s="419"/>
      <c r="DX353" s="418">
        <v>44189</v>
      </c>
      <c r="DY353" s="419">
        <v>75.360125690000004</v>
      </c>
      <c r="DZ353" s="419"/>
      <c r="EA353" s="418">
        <v>44189</v>
      </c>
      <c r="EB353" s="419">
        <v>74.760523079999999</v>
      </c>
      <c r="EC353" s="419"/>
      <c r="ED353" s="418">
        <v>44188</v>
      </c>
      <c r="EE353" s="419">
        <v>77.768595439999999</v>
      </c>
      <c r="EF353" s="419"/>
      <c r="EG353" s="418">
        <v>44185</v>
      </c>
      <c r="EH353" s="419">
        <v>82.062016920000005</v>
      </c>
      <c r="EI353" s="419"/>
      <c r="EJ353" s="418">
        <v>44192</v>
      </c>
      <c r="EK353" s="419">
        <v>79.950272479999995</v>
      </c>
      <c r="EL353" s="419"/>
      <c r="EM353" s="418">
        <v>44188</v>
      </c>
      <c r="EN353" s="419">
        <v>72.795452139999995</v>
      </c>
      <c r="EO353" s="419"/>
      <c r="EP353" s="418">
        <v>44183</v>
      </c>
      <c r="EQ353" s="419">
        <v>74.257810370000001</v>
      </c>
      <c r="ER353" s="419"/>
      <c r="ES353" s="418">
        <v>44189</v>
      </c>
      <c r="ET353" s="419">
        <v>53.252767900000002</v>
      </c>
      <c r="EU353" s="9"/>
      <c r="EV353" s="9"/>
    </row>
    <row r="354" spans="2:152">
      <c r="B354" s="418">
        <v>44185</v>
      </c>
      <c r="C354" s="419">
        <v>67.516612249999994</v>
      </c>
      <c r="D354" s="419"/>
      <c r="E354" s="418">
        <v>44199</v>
      </c>
      <c r="F354" s="419">
        <v>62.59763392</v>
      </c>
      <c r="G354" s="419"/>
      <c r="H354" s="418">
        <v>44217</v>
      </c>
      <c r="I354" s="419">
        <v>71.826111539999999</v>
      </c>
      <c r="J354" s="419"/>
      <c r="K354" s="418">
        <v>44147</v>
      </c>
      <c r="L354" s="419">
        <v>69.136807099999999</v>
      </c>
      <c r="M354" s="419"/>
      <c r="N354" s="418">
        <v>44207</v>
      </c>
      <c r="O354" s="419">
        <v>80.623751299999995</v>
      </c>
      <c r="P354" s="419"/>
      <c r="Q354" s="418">
        <v>44186</v>
      </c>
      <c r="R354" s="419">
        <v>76.815488180000003</v>
      </c>
      <c r="S354" s="419"/>
      <c r="T354" s="418">
        <v>44218</v>
      </c>
      <c r="U354" s="419">
        <v>83.408930139999995</v>
      </c>
      <c r="V354" s="419"/>
      <c r="W354" s="418">
        <v>44152</v>
      </c>
      <c r="X354" s="419">
        <v>80.221677589999999</v>
      </c>
      <c r="Y354" s="419"/>
      <c r="Z354" s="418">
        <v>44145</v>
      </c>
      <c r="AA354" s="419">
        <v>66.332256540000003</v>
      </c>
      <c r="AB354" s="419"/>
      <c r="AC354" s="418">
        <v>44157</v>
      </c>
      <c r="AD354" s="419">
        <v>63.987627379999999</v>
      </c>
      <c r="AE354" s="419"/>
      <c r="AF354" s="418">
        <v>44151</v>
      </c>
      <c r="AG354" s="419">
        <v>75.223207130000006</v>
      </c>
      <c r="AH354" s="419"/>
      <c r="AI354" s="418">
        <v>44155</v>
      </c>
      <c r="AJ354" s="419">
        <v>59.885259599999998</v>
      </c>
      <c r="AK354" s="419"/>
      <c r="AL354" s="418">
        <v>44147</v>
      </c>
      <c r="AM354" s="419">
        <v>72.812592679999995</v>
      </c>
      <c r="AN354" s="419"/>
      <c r="AO354" s="418">
        <v>44152</v>
      </c>
      <c r="AP354" s="419">
        <v>69.851582100000002</v>
      </c>
      <c r="AQ354" s="419"/>
      <c r="AR354" s="418">
        <v>44156</v>
      </c>
      <c r="AS354" s="419">
        <v>67.209653849999995</v>
      </c>
      <c r="AT354" s="419"/>
      <c r="AU354" s="418">
        <v>44158</v>
      </c>
      <c r="AV354" s="419">
        <v>73.01126635</v>
      </c>
      <c r="AW354" s="419"/>
      <c r="AX354" s="418">
        <v>44156</v>
      </c>
      <c r="AY354" s="419">
        <v>67.856473809999997</v>
      </c>
      <c r="AZ354" s="419"/>
      <c r="BA354" s="418">
        <v>44156</v>
      </c>
      <c r="BB354" s="419">
        <v>64.258423239999999</v>
      </c>
      <c r="BC354" s="419"/>
      <c r="BD354" s="418">
        <v>44154</v>
      </c>
      <c r="BE354" s="419">
        <v>80.330514089999994</v>
      </c>
      <c r="BF354" s="419"/>
      <c r="BG354" s="418">
        <v>44153</v>
      </c>
      <c r="BH354" s="419">
        <v>79.984933339999998</v>
      </c>
      <c r="BI354" s="419"/>
      <c r="BJ354" s="418">
        <v>44148</v>
      </c>
      <c r="BK354" s="419">
        <v>69.843617980000005</v>
      </c>
      <c r="BL354" s="419"/>
      <c r="BM354" s="418">
        <v>44151</v>
      </c>
      <c r="BN354" s="419">
        <v>75.695537349999995</v>
      </c>
      <c r="BO354" s="419"/>
      <c r="BP354" s="418">
        <v>44157</v>
      </c>
      <c r="BQ354" s="419">
        <v>76.537960760000004</v>
      </c>
      <c r="BR354" s="419"/>
      <c r="BS354" s="418">
        <v>44152</v>
      </c>
      <c r="BT354" s="419">
        <v>63.417535890000003</v>
      </c>
      <c r="BU354" s="419"/>
      <c r="BV354" s="418">
        <v>44157</v>
      </c>
      <c r="BW354" s="419">
        <v>63.768078129999999</v>
      </c>
      <c r="BX354" s="419"/>
      <c r="BY354" s="418">
        <v>44188</v>
      </c>
      <c r="BZ354" s="419">
        <v>67.945190080000003</v>
      </c>
      <c r="CA354" s="419"/>
      <c r="CB354" s="418">
        <v>44192</v>
      </c>
      <c r="CC354" s="419">
        <v>74.262184719999993</v>
      </c>
      <c r="CD354" s="419"/>
      <c r="CE354" s="418">
        <v>44187</v>
      </c>
      <c r="CF354" s="419">
        <v>64.674815429999995</v>
      </c>
      <c r="CG354" s="419"/>
      <c r="CH354" s="418">
        <v>44190</v>
      </c>
      <c r="CI354" s="419">
        <v>69.715537420000004</v>
      </c>
      <c r="CJ354" s="419"/>
      <c r="CK354" s="418">
        <v>44187</v>
      </c>
      <c r="CL354" s="419">
        <v>79.052664469999996</v>
      </c>
      <c r="CM354" s="419"/>
      <c r="CN354" s="418">
        <v>44182</v>
      </c>
      <c r="CO354" s="419">
        <v>81.029258089999999</v>
      </c>
      <c r="CP354" s="419"/>
      <c r="CQ354" s="418">
        <v>44188</v>
      </c>
      <c r="CR354" s="419">
        <v>80.913587199999995</v>
      </c>
      <c r="CS354" s="419"/>
      <c r="CT354" s="418">
        <v>44189</v>
      </c>
      <c r="CU354" s="419">
        <v>78.741683199999997</v>
      </c>
      <c r="CV354" s="419"/>
      <c r="CW354" s="418">
        <v>44184</v>
      </c>
      <c r="CX354" s="419">
        <v>82.022919439999995</v>
      </c>
      <c r="CY354" s="419"/>
      <c r="CZ354" s="418">
        <v>44189</v>
      </c>
      <c r="DA354" s="419">
        <v>76.680598309999993</v>
      </c>
      <c r="DB354" s="419"/>
      <c r="DC354" s="418">
        <v>44190</v>
      </c>
      <c r="DD354" s="419">
        <v>64.871570680000005</v>
      </c>
      <c r="DE354" s="419"/>
      <c r="DF354" s="418">
        <v>44191</v>
      </c>
      <c r="DG354" s="419">
        <v>76.831028660000001</v>
      </c>
      <c r="DH354" s="419"/>
      <c r="DI354" s="418">
        <v>44185</v>
      </c>
      <c r="DJ354" s="419">
        <v>76.522118230000004</v>
      </c>
      <c r="DK354" s="419"/>
      <c r="DL354" s="418">
        <v>44188</v>
      </c>
      <c r="DM354" s="419">
        <v>84.012278690000002</v>
      </c>
      <c r="DN354" s="419"/>
      <c r="DO354" s="418">
        <v>44190</v>
      </c>
      <c r="DP354" s="419">
        <v>69.963487450000002</v>
      </c>
      <c r="DQ354" s="419"/>
      <c r="DR354" s="418">
        <v>44191</v>
      </c>
      <c r="DS354" s="419">
        <v>56.056907580000001</v>
      </c>
      <c r="DT354" s="419"/>
      <c r="DU354" s="418">
        <v>44193</v>
      </c>
      <c r="DV354" s="419">
        <v>70.31082619</v>
      </c>
      <c r="DW354" s="419"/>
      <c r="DX354" s="418">
        <v>44190</v>
      </c>
      <c r="DY354" s="419">
        <v>75.410041989999996</v>
      </c>
      <c r="DZ354" s="419"/>
      <c r="EA354" s="418">
        <v>44190</v>
      </c>
      <c r="EB354" s="419">
        <v>74.651180049999994</v>
      </c>
      <c r="EC354" s="419"/>
      <c r="ED354" s="418">
        <v>44189</v>
      </c>
      <c r="EE354" s="419">
        <v>77.796294930000002</v>
      </c>
      <c r="EF354" s="419"/>
      <c r="EG354" s="418">
        <v>44186</v>
      </c>
      <c r="EH354" s="419">
        <v>82.172814889999998</v>
      </c>
      <c r="EI354" s="419"/>
      <c r="EJ354" s="418">
        <v>44193</v>
      </c>
      <c r="EK354" s="419">
        <v>79.701789919999996</v>
      </c>
      <c r="EL354" s="419"/>
      <c r="EM354" s="418">
        <v>44189</v>
      </c>
      <c r="EN354" s="419">
        <v>72.795452139999995</v>
      </c>
      <c r="EO354" s="419"/>
      <c r="EP354" s="418">
        <v>44184</v>
      </c>
      <c r="EQ354" s="419">
        <v>74.284603809999993</v>
      </c>
      <c r="ER354" s="419"/>
      <c r="ES354" s="418">
        <v>44190</v>
      </c>
      <c r="ET354" s="419">
        <v>53.19628548</v>
      </c>
      <c r="EU354" s="9"/>
      <c r="EV354" s="9"/>
    </row>
    <row r="355" spans="2:152">
      <c r="B355" s="418">
        <v>44186</v>
      </c>
      <c r="C355" s="419">
        <v>67.516612249999994</v>
      </c>
      <c r="D355" s="419"/>
      <c r="E355" s="418">
        <v>44200</v>
      </c>
      <c r="F355" s="419">
        <v>62.259155759999999</v>
      </c>
      <c r="G355" s="419"/>
      <c r="H355" s="418">
        <v>44218</v>
      </c>
      <c r="I355" s="419">
        <v>72.033180709999996</v>
      </c>
      <c r="J355" s="419"/>
      <c r="K355" s="418">
        <v>44148</v>
      </c>
      <c r="L355" s="419">
        <v>69.570620840000004</v>
      </c>
      <c r="M355" s="419"/>
      <c r="N355" s="418">
        <v>44208</v>
      </c>
      <c r="O355" s="419">
        <v>80.872207250000002</v>
      </c>
      <c r="P355" s="419"/>
      <c r="Q355" s="418">
        <v>44187</v>
      </c>
      <c r="R355" s="419">
        <v>76.815488180000003</v>
      </c>
      <c r="S355" s="419"/>
      <c r="T355" s="418">
        <v>44219</v>
      </c>
      <c r="U355" s="419">
        <v>83.746178349999994</v>
      </c>
      <c r="V355" s="419"/>
      <c r="W355" s="418">
        <v>44153</v>
      </c>
      <c r="X355" s="419">
        <v>80.413697959999993</v>
      </c>
      <c r="Y355" s="419"/>
      <c r="Z355" s="418">
        <v>44146</v>
      </c>
      <c r="AA355" s="419">
        <v>66.732940639999995</v>
      </c>
      <c r="AB355" s="419"/>
      <c r="AC355" s="418">
        <v>44158</v>
      </c>
      <c r="AD355" s="419">
        <v>64.255198609999994</v>
      </c>
      <c r="AE355" s="419"/>
      <c r="AF355" s="418">
        <v>44152</v>
      </c>
      <c r="AG355" s="419">
        <v>75.609562929999996</v>
      </c>
      <c r="AH355" s="419"/>
      <c r="AI355" s="418">
        <v>44156</v>
      </c>
      <c r="AJ355" s="419">
        <v>60.19421208</v>
      </c>
      <c r="AK355" s="419"/>
      <c r="AL355" s="418">
        <v>44148</v>
      </c>
      <c r="AM355" s="419">
        <v>73.19080563</v>
      </c>
      <c r="AN355" s="419"/>
      <c r="AO355" s="418">
        <v>44153</v>
      </c>
      <c r="AP355" s="419">
        <v>70.197250109999999</v>
      </c>
      <c r="AQ355" s="419"/>
      <c r="AR355" s="418">
        <v>44157</v>
      </c>
      <c r="AS355" s="419">
        <v>67.632307690000005</v>
      </c>
      <c r="AT355" s="419"/>
      <c r="AU355" s="418">
        <v>44159</v>
      </c>
      <c r="AV355" s="419">
        <v>73.165225950000007</v>
      </c>
      <c r="AW355" s="419"/>
      <c r="AX355" s="418">
        <v>44157</v>
      </c>
      <c r="AY355" s="419">
        <v>68.203301530000005</v>
      </c>
      <c r="AZ355" s="419"/>
      <c r="BA355" s="418">
        <v>44156</v>
      </c>
      <c r="BB355" s="419">
        <v>64.7226888</v>
      </c>
      <c r="BC355" s="419"/>
      <c r="BD355" s="418">
        <v>44155</v>
      </c>
      <c r="BE355" s="419">
        <v>80.675257239999993</v>
      </c>
      <c r="BF355" s="419"/>
      <c r="BG355" s="418">
        <v>44154</v>
      </c>
      <c r="BH355" s="419">
        <v>80.215905939999999</v>
      </c>
      <c r="BI355" s="419"/>
      <c r="BJ355" s="418">
        <v>44149</v>
      </c>
      <c r="BK355" s="419">
        <v>70.227225430000004</v>
      </c>
      <c r="BL355" s="419"/>
      <c r="BM355" s="418">
        <v>44152</v>
      </c>
      <c r="BN355" s="419">
        <v>75.926631330000006</v>
      </c>
      <c r="BO355" s="419"/>
      <c r="BP355" s="418">
        <v>44158</v>
      </c>
      <c r="BQ355" s="419">
        <v>76.651952739999999</v>
      </c>
      <c r="BR355" s="419"/>
      <c r="BS355" s="418">
        <v>44153</v>
      </c>
      <c r="BT355" s="419">
        <v>63.87971829</v>
      </c>
      <c r="BU355" s="419"/>
      <c r="BV355" s="418">
        <v>44158</v>
      </c>
      <c r="BW355" s="419">
        <v>63.999017530000003</v>
      </c>
      <c r="BX355" s="419"/>
      <c r="BY355" s="418">
        <v>44189</v>
      </c>
      <c r="BZ355" s="419">
        <v>67.889708429999999</v>
      </c>
      <c r="CA355" s="419"/>
      <c r="CB355" s="418">
        <v>44193</v>
      </c>
      <c r="CC355" s="419">
        <v>74.177381109999999</v>
      </c>
      <c r="CD355" s="419"/>
      <c r="CE355" s="418">
        <v>44188</v>
      </c>
      <c r="CF355" s="419">
        <v>64.675650930000003</v>
      </c>
      <c r="CG355" s="419"/>
      <c r="CH355" s="418">
        <v>44191</v>
      </c>
      <c r="CI355" s="419">
        <v>69.549261060000006</v>
      </c>
      <c r="CJ355" s="419"/>
      <c r="CK355" s="418">
        <v>44188</v>
      </c>
      <c r="CL355" s="419">
        <v>79.077886539999994</v>
      </c>
      <c r="CM355" s="419"/>
      <c r="CN355" s="418">
        <v>44183</v>
      </c>
      <c r="CO355" s="419">
        <v>81.168613070000006</v>
      </c>
      <c r="CP355" s="419"/>
      <c r="CQ355" s="418">
        <v>44189</v>
      </c>
      <c r="CR355" s="419">
        <v>80.635529969999993</v>
      </c>
      <c r="CS355" s="419"/>
      <c r="CT355" s="418">
        <v>44190</v>
      </c>
      <c r="CU355" s="419">
        <v>78.741683199999997</v>
      </c>
      <c r="CV355" s="419"/>
      <c r="CW355" s="418">
        <v>44185</v>
      </c>
      <c r="CX355" s="419">
        <v>82.022919439999995</v>
      </c>
      <c r="CY355" s="419"/>
      <c r="CZ355" s="418">
        <v>44190</v>
      </c>
      <c r="DA355" s="419">
        <v>76.653594179999999</v>
      </c>
      <c r="DB355" s="419"/>
      <c r="DC355" s="418">
        <v>44191</v>
      </c>
      <c r="DD355" s="419">
        <v>64.898452140000003</v>
      </c>
      <c r="DE355" s="419"/>
      <c r="DF355" s="418">
        <v>44192</v>
      </c>
      <c r="DG355" s="419">
        <v>76.69246502</v>
      </c>
      <c r="DH355" s="419"/>
      <c r="DI355" s="418">
        <v>44186</v>
      </c>
      <c r="DJ355" s="419">
        <v>76.522118230000004</v>
      </c>
      <c r="DK355" s="419"/>
      <c r="DL355" s="418">
        <v>44189</v>
      </c>
      <c r="DM355" s="419">
        <v>84.316948870000004</v>
      </c>
      <c r="DN355" s="419"/>
      <c r="DO355" s="418">
        <v>44191</v>
      </c>
      <c r="DP355" s="419">
        <v>69.90725664</v>
      </c>
      <c r="DQ355" s="419"/>
      <c r="DR355" s="418">
        <v>44192</v>
      </c>
      <c r="DS355" s="419">
        <v>56.056074260000003</v>
      </c>
      <c r="DT355" s="419"/>
      <c r="DU355" s="418">
        <v>44194</v>
      </c>
      <c r="DV355" s="419">
        <v>70.312502420000001</v>
      </c>
      <c r="DW355" s="419"/>
      <c r="DX355" s="418">
        <v>44191</v>
      </c>
      <c r="DY355" s="419">
        <v>75.484916429999998</v>
      </c>
      <c r="DZ355" s="419"/>
      <c r="EA355" s="418">
        <v>44191</v>
      </c>
      <c r="EB355" s="419">
        <v>74.624461999999994</v>
      </c>
      <c r="EC355" s="419"/>
      <c r="ED355" s="418">
        <v>44190</v>
      </c>
      <c r="EE355" s="419">
        <v>77.990191390000007</v>
      </c>
      <c r="EF355" s="419"/>
      <c r="EG355" s="418">
        <v>44187</v>
      </c>
      <c r="EH355" s="419">
        <v>82.339011850000006</v>
      </c>
      <c r="EI355" s="419"/>
      <c r="EJ355" s="418">
        <v>44194</v>
      </c>
      <c r="EK355" s="419">
        <v>79.564052459999999</v>
      </c>
      <c r="EL355" s="419"/>
      <c r="EM355" s="418">
        <v>44190</v>
      </c>
      <c r="EN355" s="419">
        <v>72.820410289999998</v>
      </c>
      <c r="EO355" s="419"/>
      <c r="EP355" s="418">
        <v>44185</v>
      </c>
      <c r="EQ355" s="419">
        <v>74.283776849999995</v>
      </c>
      <c r="ER355" s="419"/>
      <c r="ES355" s="418">
        <v>44191</v>
      </c>
      <c r="ET355" s="419">
        <v>53.084693559999998</v>
      </c>
      <c r="EU355" s="9"/>
      <c r="EV355" s="9"/>
    </row>
    <row r="356" spans="2:152">
      <c r="B356" s="418">
        <v>44187</v>
      </c>
      <c r="C356" s="419">
        <v>67.549956469999998</v>
      </c>
      <c r="D356" s="419"/>
      <c r="E356" s="418">
        <v>44201</v>
      </c>
      <c r="F356" s="419">
        <v>62.148274979999997</v>
      </c>
      <c r="G356" s="419"/>
      <c r="H356" s="418">
        <v>44219</v>
      </c>
      <c r="I356" s="419">
        <v>72.25907436</v>
      </c>
      <c r="J356" s="419"/>
      <c r="K356" s="418">
        <v>44148</v>
      </c>
      <c r="L356" s="419">
        <v>69.999390239999997</v>
      </c>
      <c r="M356" s="419"/>
      <c r="N356" s="418">
        <v>44209</v>
      </c>
      <c r="O356" s="419">
        <v>80.955025910000003</v>
      </c>
      <c r="P356" s="419"/>
      <c r="Q356" s="418">
        <v>44188</v>
      </c>
      <c r="R356" s="419">
        <v>76.902548010000004</v>
      </c>
      <c r="S356" s="419"/>
      <c r="T356" s="418">
        <v>44220</v>
      </c>
      <c r="U356" s="419">
        <v>83.89886903</v>
      </c>
      <c r="V356" s="419"/>
      <c r="W356" s="418">
        <v>44154</v>
      </c>
      <c r="X356" s="419">
        <v>80.721464240000003</v>
      </c>
      <c r="Y356" s="419"/>
      <c r="Z356" s="418">
        <v>44147</v>
      </c>
      <c r="AA356" s="419">
        <v>66.951495600000001</v>
      </c>
      <c r="AB356" s="419"/>
      <c r="AC356" s="418">
        <v>44159</v>
      </c>
      <c r="AD356" s="419">
        <v>64.484240920000005</v>
      </c>
      <c r="AE356" s="419"/>
      <c r="AF356" s="418">
        <v>44153</v>
      </c>
      <c r="AG356" s="419">
        <v>76.072976580000002</v>
      </c>
      <c r="AH356" s="419"/>
      <c r="AI356" s="418">
        <v>44157</v>
      </c>
      <c r="AJ356" s="419">
        <v>60.387307380000003</v>
      </c>
      <c r="AK356" s="419"/>
      <c r="AL356" s="418">
        <v>44149</v>
      </c>
      <c r="AM356" s="419">
        <v>73.487972959999993</v>
      </c>
      <c r="AN356" s="419"/>
      <c r="AO356" s="418">
        <v>44154</v>
      </c>
      <c r="AP356" s="419">
        <v>70.504428230000002</v>
      </c>
      <c r="AQ356" s="419"/>
      <c r="AR356" s="418">
        <v>44158</v>
      </c>
      <c r="AS356" s="419">
        <v>67.978115380000006</v>
      </c>
      <c r="AT356" s="419"/>
      <c r="AU356" s="418">
        <v>44160</v>
      </c>
      <c r="AV356" s="419">
        <v>73.31918555</v>
      </c>
      <c r="AW356" s="419"/>
      <c r="AX356" s="418">
        <v>44158</v>
      </c>
      <c r="AY356" s="419">
        <v>68.511510270000002</v>
      </c>
      <c r="AZ356" s="419"/>
      <c r="BA356" s="418">
        <v>44157</v>
      </c>
      <c r="BB356" s="419">
        <v>64.993510369999996</v>
      </c>
      <c r="BC356" s="419"/>
      <c r="BD356" s="418">
        <v>44156</v>
      </c>
      <c r="BE356" s="419">
        <v>80.98157732</v>
      </c>
      <c r="BF356" s="419"/>
      <c r="BG356" s="418">
        <v>44155</v>
      </c>
      <c r="BH356" s="419">
        <v>80.369640270000005</v>
      </c>
      <c r="BI356" s="419"/>
      <c r="BJ356" s="418">
        <v>44150</v>
      </c>
      <c r="BK356" s="419">
        <v>70.687731659999997</v>
      </c>
      <c r="BL356" s="419"/>
      <c r="BM356" s="418">
        <v>44153</v>
      </c>
      <c r="BN356" s="419">
        <v>76.196240959999997</v>
      </c>
      <c r="BO356" s="419"/>
      <c r="BP356" s="418">
        <v>44159</v>
      </c>
      <c r="BQ356" s="419">
        <v>76.842924519999997</v>
      </c>
      <c r="BR356" s="419"/>
      <c r="BS356" s="418">
        <v>44154</v>
      </c>
      <c r="BT356" s="419">
        <v>64.418623890000006</v>
      </c>
      <c r="BU356" s="419"/>
      <c r="BV356" s="418">
        <v>44158</v>
      </c>
      <c r="BW356" s="419">
        <v>64.229956920000006</v>
      </c>
      <c r="BX356" s="419"/>
      <c r="BY356" s="418">
        <v>44190</v>
      </c>
      <c r="BZ356" s="419">
        <v>67.667781820000002</v>
      </c>
      <c r="CA356" s="419"/>
      <c r="CB356" s="418">
        <v>44194</v>
      </c>
      <c r="CC356" s="419">
        <v>74.028247550000003</v>
      </c>
      <c r="CD356" s="419"/>
      <c r="CE356" s="418">
        <v>44190</v>
      </c>
      <c r="CF356" s="419">
        <v>64.815514780000001</v>
      </c>
      <c r="CG356" s="419"/>
      <c r="CH356" s="418">
        <v>44192</v>
      </c>
      <c r="CI356" s="419">
        <v>69.549261060000006</v>
      </c>
      <c r="CJ356" s="419"/>
      <c r="CK356" s="418">
        <v>44189</v>
      </c>
      <c r="CL356" s="419">
        <v>79.24167224</v>
      </c>
      <c r="CM356" s="419"/>
      <c r="CN356" s="418">
        <v>44184</v>
      </c>
      <c r="CO356" s="419">
        <v>81.169292519999999</v>
      </c>
      <c r="CP356" s="419"/>
      <c r="CQ356" s="418">
        <v>44190</v>
      </c>
      <c r="CR356" s="419">
        <v>80.329667009999994</v>
      </c>
      <c r="CS356" s="419"/>
      <c r="CT356" s="418">
        <v>44191</v>
      </c>
      <c r="CU356" s="419">
        <v>78.796923899999996</v>
      </c>
      <c r="CV356" s="419"/>
      <c r="CW356" s="418">
        <v>44186</v>
      </c>
      <c r="CX356" s="419">
        <v>82.022919439999995</v>
      </c>
      <c r="CY356" s="419"/>
      <c r="CZ356" s="418">
        <v>44191</v>
      </c>
      <c r="DA356" s="419">
        <v>76.543498310000004</v>
      </c>
      <c r="DB356" s="419"/>
      <c r="DC356" s="418">
        <v>44192</v>
      </c>
      <c r="DD356" s="419">
        <v>65.008471610000001</v>
      </c>
      <c r="DE356" s="419"/>
      <c r="DF356" s="418">
        <v>44193</v>
      </c>
      <c r="DG356" s="419">
        <v>76.69246502</v>
      </c>
      <c r="DH356" s="419"/>
      <c r="DI356" s="418">
        <v>44187</v>
      </c>
      <c r="DJ356" s="419">
        <v>76.522118230000004</v>
      </c>
      <c r="DK356" s="419"/>
      <c r="DL356" s="418">
        <v>44190</v>
      </c>
      <c r="DM356" s="419">
        <v>84.400040730000001</v>
      </c>
      <c r="DN356" s="419"/>
      <c r="DO356" s="418">
        <v>44192</v>
      </c>
      <c r="DP356" s="419">
        <v>69.712528370000001</v>
      </c>
      <c r="DQ356" s="419"/>
      <c r="DR356" s="418">
        <v>44194</v>
      </c>
      <c r="DS356" s="419">
        <v>56.055240939999997</v>
      </c>
      <c r="DT356" s="419"/>
      <c r="DU356" s="418">
        <v>44195</v>
      </c>
      <c r="DV356" s="419">
        <v>70.314178659999996</v>
      </c>
      <c r="DW356" s="419"/>
      <c r="DX356" s="418">
        <v>44192</v>
      </c>
      <c r="DY356" s="419">
        <v>75.484916429999998</v>
      </c>
      <c r="DZ356" s="419"/>
      <c r="EA356" s="418">
        <v>44192</v>
      </c>
      <c r="EB356" s="419">
        <v>74.54266063</v>
      </c>
      <c r="EC356" s="419"/>
      <c r="ED356" s="418">
        <v>44191</v>
      </c>
      <c r="EE356" s="419">
        <v>78.15638835</v>
      </c>
      <c r="EF356" s="419"/>
      <c r="EG356" s="418">
        <v>44188</v>
      </c>
      <c r="EH356" s="419">
        <v>82.394410840000006</v>
      </c>
      <c r="EI356" s="419"/>
      <c r="EJ356" s="418">
        <v>44195</v>
      </c>
      <c r="EK356" s="419">
        <v>79.786236520000003</v>
      </c>
      <c r="EL356" s="419"/>
      <c r="EM356" s="418">
        <v>44191</v>
      </c>
      <c r="EN356" s="419">
        <v>72.920242889999997</v>
      </c>
      <c r="EO356" s="419"/>
      <c r="EP356" s="418">
        <v>44186</v>
      </c>
      <c r="EQ356" s="419">
        <v>74.282949889999998</v>
      </c>
      <c r="ER356" s="419"/>
      <c r="ES356" s="418">
        <v>44192</v>
      </c>
      <c r="ET356" s="419">
        <v>52.945546899999997</v>
      </c>
      <c r="EU356" s="9"/>
      <c r="EV356" s="9"/>
    </row>
    <row r="357" spans="2:152">
      <c r="B357" s="418">
        <v>44188</v>
      </c>
      <c r="C357" s="419">
        <v>67.716677579999995</v>
      </c>
      <c r="D357" s="419"/>
      <c r="E357" s="418">
        <v>44202</v>
      </c>
      <c r="F357" s="419">
        <v>62.084080849999999</v>
      </c>
      <c r="G357" s="419"/>
      <c r="H357" s="418">
        <v>44220</v>
      </c>
      <c r="I357" s="419">
        <v>72.497517650000006</v>
      </c>
      <c r="J357" s="419"/>
      <c r="K357" s="418">
        <v>44149</v>
      </c>
      <c r="L357" s="419">
        <v>70.413026610000003</v>
      </c>
      <c r="M357" s="419"/>
      <c r="N357" s="418">
        <v>44210</v>
      </c>
      <c r="O357" s="419">
        <v>80.955025910000003</v>
      </c>
      <c r="P357" s="419"/>
      <c r="Q357" s="418">
        <v>44189</v>
      </c>
      <c r="R357" s="419">
        <v>76.989607840000005</v>
      </c>
      <c r="S357" s="419"/>
      <c r="T357" s="418">
        <v>44222</v>
      </c>
      <c r="U357" s="419">
        <v>84.143838479999999</v>
      </c>
      <c r="V357" s="419"/>
      <c r="W357" s="418">
        <v>44155</v>
      </c>
      <c r="X357" s="419">
        <v>80.913484609999998</v>
      </c>
      <c r="Y357" s="419"/>
      <c r="Z357" s="418">
        <v>44148</v>
      </c>
      <c r="AA357" s="419">
        <v>67.388605530000007</v>
      </c>
      <c r="AB357" s="419"/>
      <c r="AC357" s="418">
        <v>44160</v>
      </c>
      <c r="AD357" s="419">
        <v>64.674754300000004</v>
      </c>
      <c r="AE357" s="419"/>
      <c r="AF357" s="418">
        <v>44154</v>
      </c>
      <c r="AG357" s="419">
        <v>76.536390229999995</v>
      </c>
      <c r="AH357" s="419"/>
      <c r="AI357" s="418">
        <v>44158</v>
      </c>
      <c r="AJ357" s="419">
        <v>60.580402679999999</v>
      </c>
      <c r="AK357" s="419"/>
      <c r="AL357" s="418">
        <v>44150</v>
      </c>
      <c r="AM357" s="419">
        <v>73.866185920000007</v>
      </c>
      <c r="AN357" s="419"/>
      <c r="AO357" s="418">
        <v>44155</v>
      </c>
      <c r="AP357" s="419">
        <v>70.734626550000002</v>
      </c>
      <c r="AQ357" s="419"/>
      <c r="AR357" s="418">
        <v>44159</v>
      </c>
      <c r="AS357" s="419">
        <v>68.247076919999998</v>
      </c>
      <c r="AT357" s="419"/>
      <c r="AU357" s="418">
        <v>44161</v>
      </c>
      <c r="AV357" s="419">
        <v>73.511635049999995</v>
      </c>
      <c r="AW357" s="419"/>
      <c r="AX357" s="418">
        <v>44158</v>
      </c>
      <c r="AY357" s="419">
        <v>68.703862060000006</v>
      </c>
      <c r="AZ357" s="419"/>
      <c r="BA357" s="418">
        <v>44158</v>
      </c>
      <c r="BB357" s="419">
        <v>65.225643149999996</v>
      </c>
      <c r="BC357" s="419"/>
      <c r="BD357" s="418">
        <v>44157</v>
      </c>
      <c r="BE357" s="419">
        <v>81.249474329999998</v>
      </c>
      <c r="BF357" s="419"/>
      <c r="BG357" s="418">
        <v>44156</v>
      </c>
      <c r="BH357" s="419">
        <v>80.523374590000003</v>
      </c>
      <c r="BI357" s="419"/>
      <c r="BJ357" s="418">
        <v>44151</v>
      </c>
      <c r="BK357" s="419">
        <v>71.186687280000001</v>
      </c>
      <c r="BL357" s="419"/>
      <c r="BM357" s="418">
        <v>44154</v>
      </c>
      <c r="BN357" s="419">
        <v>76.388819280000007</v>
      </c>
      <c r="BO357" s="419"/>
      <c r="BP357" s="418">
        <v>44160</v>
      </c>
      <c r="BQ357" s="419">
        <v>76.841446809999994</v>
      </c>
      <c r="BR357" s="419"/>
      <c r="BS357" s="418">
        <v>44155</v>
      </c>
      <c r="BT357" s="419">
        <v>64.804083090000006</v>
      </c>
      <c r="BU357" s="419"/>
      <c r="BV357" s="418">
        <v>44159</v>
      </c>
      <c r="BW357" s="419">
        <v>64.460896320000003</v>
      </c>
      <c r="BX357" s="419"/>
      <c r="BY357" s="418">
        <v>44191</v>
      </c>
      <c r="BZ357" s="419">
        <v>67.667781820000002</v>
      </c>
      <c r="CA357" s="419"/>
      <c r="CB357" s="418">
        <v>44195</v>
      </c>
      <c r="CC357" s="419">
        <v>74.521803449999993</v>
      </c>
      <c r="CD357" s="419"/>
      <c r="CE357" s="418">
        <v>44191</v>
      </c>
      <c r="CF357" s="419">
        <v>64.816350290000003</v>
      </c>
      <c r="CG357" s="419"/>
      <c r="CH357" s="418">
        <v>44193</v>
      </c>
      <c r="CI357" s="419">
        <v>69.549261060000006</v>
      </c>
      <c r="CJ357" s="419"/>
      <c r="CK357" s="418">
        <v>44190</v>
      </c>
      <c r="CL357" s="419">
        <v>79.350032499999998</v>
      </c>
      <c r="CM357" s="419"/>
      <c r="CN357" s="418">
        <v>44185</v>
      </c>
      <c r="CO357" s="419">
        <v>81.253177289999996</v>
      </c>
      <c r="CP357" s="419"/>
      <c r="CQ357" s="418">
        <v>44191</v>
      </c>
      <c r="CR357" s="419">
        <v>79.995998319999998</v>
      </c>
      <c r="CS357" s="419"/>
      <c r="CT357" s="418">
        <v>44192</v>
      </c>
      <c r="CU357" s="419">
        <v>79.017886720000007</v>
      </c>
      <c r="CV357" s="419"/>
      <c r="CW357" s="418">
        <v>44187</v>
      </c>
      <c r="CX357" s="419">
        <v>82.300665989999999</v>
      </c>
      <c r="CY357" s="419"/>
      <c r="CZ357" s="418">
        <v>44192</v>
      </c>
      <c r="DA357" s="419">
        <v>76.544191429999998</v>
      </c>
      <c r="DB357" s="419"/>
      <c r="DC357" s="418">
        <v>44193</v>
      </c>
      <c r="DD357" s="419">
        <v>65.0076404</v>
      </c>
      <c r="DE357" s="419"/>
      <c r="DF357" s="418">
        <v>44194</v>
      </c>
      <c r="DG357" s="419">
        <v>76.553901379999999</v>
      </c>
      <c r="DH357" s="419"/>
      <c r="DI357" s="418">
        <v>44188</v>
      </c>
      <c r="DJ357" s="419">
        <v>76.632916210000005</v>
      </c>
      <c r="DK357" s="419"/>
      <c r="DL357" s="418">
        <v>44191</v>
      </c>
      <c r="DM357" s="419">
        <v>84.510829889999997</v>
      </c>
      <c r="DN357" s="419"/>
      <c r="DO357" s="418">
        <v>44193</v>
      </c>
      <c r="DP357" s="419">
        <v>69.628598069999995</v>
      </c>
      <c r="DQ357" s="419"/>
      <c r="DR357" s="418">
        <v>44195</v>
      </c>
      <c r="DS357" s="419">
        <v>56.08210717</v>
      </c>
      <c r="DT357" s="419"/>
      <c r="DU357" s="418">
        <v>44196</v>
      </c>
      <c r="DV357" s="419">
        <v>70.315854900000005</v>
      </c>
      <c r="DW357" s="419"/>
      <c r="DX357" s="418">
        <v>44193</v>
      </c>
      <c r="DY357" s="419">
        <v>75.484916429999998</v>
      </c>
      <c r="DZ357" s="419"/>
      <c r="EA357" s="418">
        <v>44193</v>
      </c>
      <c r="EB357" s="419">
        <v>74.405775939999998</v>
      </c>
      <c r="EC357" s="419"/>
      <c r="ED357" s="418">
        <v>44193</v>
      </c>
      <c r="EE357" s="419">
        <v>78.184087840000004</v>
      </c>
      <c r="EF357" s="419"/>
      <c r="EG357" s="418">
        <v>44189</v>
      </c>
      <c r="EH357" s="419">
        <v>82.61600679</v>
      </c>
      <c r="EI357" s="419"/>
      <c r="EJ357" s="418">
        <v>44196</v>
      </c>
      <c r="EK357" s="419">
        <v>79.842302959999998</v>
      </c>
      <c r="EL357" s="419"/>
      <c r="EM357" s="418">
        <v>44192</v>
      </c>
      <c r="EN357" s="419">
        <v>72.920242889999997</v>
      </c>
      <c r="EO357" s="419"/>
      <c r="EP357" s="418">
        <v>44187</v>
      </c>
      <c r="EQ357" s="419">
        <v>74.282122939999994</v>
      </c>
      <c r="ER357" s="419"/>
      <c r="ES357" s="418">
        <v>44193</v>
      </c>
      <c r="ET357" s="419">
        <v>52.861509740000002</v>
      </c>
      <c r="EU357" s="9"/>
      <c r="EV357" s="9"/>
    </row>
    <row r="358" spans="2:152">
      <c r="B358" s="418">
        <v>44189</v>
      </c>
      <c r="C358" s="419">
        <v>67.783366020000003</v>
      </c>
      <c r="D358" s="419"/>
      <c r="E358" s="418">
        <v>44203</v>
      </c>
      <c r="F358" s="419">
        <v>61.996543389999999</v>
      </c>
      <c r="G358" s="419"/>
      <c r="H358" s="418">
        <v>44221</v>
      </c>
      <c r="I358" s="419">
        <v>72.798709180000003</v>
      </c>
      <c r="J358" s="419"/>
      <c r="K358" s="418">
        <v>44150</v>
      </c>
      <c r="L358" s="419">
        <v>70.801441240000003</v>
      </c>
      <c r="M358" s="419"/>
      <c r="N358" s="418">
        <v>44211</v>
      </c>
      <c r="O358" s="419">
        <v>80.955025910000003</v>
      </c>
      <c r="P358" s="419"/>
      <c r="Q358" s="418">
        <v>44191</v>
      </c>
      <c r="R358" s="419">
        <v>76.989607840000005</v>
      </c>
      <c r="S358" s="419"/>
      <c r="T358" s="418">
        <v>44223</v>
      </c>
      <c r="U358" s="419">
        <v>84.327288749999994</v>
      </c>
      <c r="V358" s="419"/>
      <c r="W358" s="418">
        <v>44156</v>
      </c>
      <c r="X358" s="419">
        <v>80.951177090000002</v>
      </c>
      <c r="Y358" s="419"/>
      <c r="Z358" s="418">
        <v>44149</v>
      </c>
      <c r="AA358" s="419">
        <v>67.607160500000006</v>
      </c>
      <c r="AB358" s="419"/>
      <c r="AC358" s="418">
        <v>44161</v>
      </c>
      <c r="AD358" s="419">
        <v>64.711151979999997</v>
      </c>
      <c r="AE358" s="419"/>
      <c r="AF358" s="418">
        <v>44154</v>
      </c>
      <c r="AG358" s="419">
        <v>77.076861730000005</v>
      </c>
      <c r="AH358" s="419"/>
      <c r="AI358" s="418">
        <v>44159</v>
      </c>
      <c r="AJ358" s="419">
        <v>60.619021740000001</v>
      </c>
      <c r="AK358" s="419"/>
      <c r="AL358" s="418">
        <v>44151</v>
      </c>
      <c r="AM358" s="419">
        <v>74.109322820000003</v>
      </c>
      <c r="AN358" s="419"/>
      <c r="AO358" s="418">
        <v>44156</v>
      </c>
      <c r="AP358" s="419">
        <v>70.926334960000005</v>
      </c>
      <c r="AQ358" s="419"/>
      <c r="AR358" s="418">
        <v>44160</v>
      </c>
      <c r="AS358" s="419">
        <v>68.554461540000005</v>
      </c>
      <c r="AT358" s="419"/>
      <c r="AU358" s="418">
        <v>44162</v>
      </c>
      <c r="AV358" s="419">
        <v>73.742574450000006</v>
      </c>
      <c r="AW358" s="419"/>
      <c r="AX358" s="418">
        <v>44159</v>
      </c>
      <c r="AY358" s="419">
        <v>68.934832839999999</v>
      </c>
      <c r="AZ358" s="419"/>
      <c r="BA358" s="418">
        <v>44159</v>
      </c>
      <c r="BB358" s="419">
        <v>65.380398339999999</v>
      </c>
      <c r="BC358" s="419"/>
      <c r="BD358" s="418">
        <v>44158</v>
      </c>
      <c r="BE358" s="419">
        <v>81.440525170000001</v>
      </c>
      <c r="BF358" s="419"/>
      <c r="BG358" s="418">
        <v>44157</v>
      </c>
      <c r="BH358" s="419">
        <v>80.63848978</v>
      </c>
      <c r="BI358" s="419"/>
      <c r="BJ358" s="418">
        <v>44152</v>
      </c>
      <c r="BK358" s="419">
        <v>71.724092290000002</v>
      </c>
      <c r="BL358" s="419"/>
      <c r="BM358" s="418">
        <v>44155</v>
      </c>
      <c r="BN358" s="419">
        <v>76.504366270000006</v>
      </c>
      <c r="BO358" s="419"/>
      <c r="BP358" s="418">
        <v>44161</v>
      </c>
      <c r="BQ358" s="419">
        <v>77.147888289999997</v>
      </c>
      <c r="BR358" s="419"/>
      <c r="BS358" s="418">
        <v>44156</v>
      </c>
      <c r="BT358" s="419">
        <v>65.189542290000006</v>
      </c>
      <c r="BU358" s="419"/>
      <c r="BV358" s="418">
        <v>44160</v>
      </c>
      <c r="BW358" s="419">
        <v>64.653345819999998</v>
      </c>
      <c r="BX358" s="419"/>
      <c r="BY358" s="418">
        <v>44192</v>
      </c>
      <c r="BZ358" s="419">
        <v>67.667781820000002</v>
      </c>
      <c r="CA358" s="419"/>
      <c r="CB358" s="418">
        <v>44196</v>
      </c>
      <c r="CC358" s="419">
        <v>74.520597499999994</v>
      </c>
      <c r="CD358" s="419"/>
      <c r="CE358" s="418">
        <v>44192</v>
      </c>
      <c r="CF358" s="419">
        <v>64.956214130000006</v>
      </c>
      <c r="CG358" s="419"/>
      <c r="CH358" s="418">
        <v>44194</v>
      </c>
      <c r="CI358" s="419">
        <v>69.549261060000006</v>
      </c>
      <c r="CJ358" s="419"/>
      <c r="CK358" s="418">
        <v>44191</v>
      </c>
      <c r="CL358" s="419">
        <v>79.347541840000005</v>
      </c>
      <c r="CM358" s="419"/>
      <c r="CN358" s="418">
        <v>44186</v>
      </c>
      <c r="CO358" s="419">
        <v>81.44800248</v>
      </c>
      <c r="CP358" s="419"/>
      <c r="CQ358" s="418">
        <v>44192</v>
      </c>
      <c r="CR358" s="419">
        <v>79.634523920000007</v>
      </c>
      <c r="CS358" s="419"/>
      <c r="CT358" s="418">
        <v>44193</v>
      </c>
      <c r="CU358" s="419">
        <v>79.017886720000007</v>
      </c>
      <c r="CV358" s="419"/>
      <c r="CW358" s="418">
        <v>44188</v>
      </c>
      <c r="CX358" s="419">
        <v>82.300665989999999</v>
      </c>
      <c r="CY358" s="419"/>
      <c r="CZ358" s="418">
        <v>44193</v>
      </c>
      <c r="DA358" s="419">
        <v>76.406398300000006</v>
      </c>
      <c r="DB358" s="419"/>
      <c r="DC358" s="418">
        <v>44194</v>
      </c>
      <c r="DD358" s="419">
        <v>65.089947199999997</v>
      </c>
      <c r="DE358" s="419"/>
      <c r="DF358" s="418">
        <v>44195</v>
      </c>
      <c r="DG358" s="419">
        <v>76.553901379999999</v>
      </c>
      <c r="DH358" s="419"/>
      <c r="DI358" s="418">
        <v>44189</v>
      </c>
      <c r="DJ358" s="419">
        <v>76.660615699999994</v>
      </c>
      <c r="DK358" s="419"/>
      <c r="DL358" s="418">
        <v>44192</v>
      </c>
      <c r="DM358" s="419">
        <v>84.400040730000001</v>
      </c>
      <c r="DN358" s="419"/>
      <c r="DO358" s="418">
        <v>44194</v>
      </c>
      <c r="DP358" s="419">
        <v>69.627766260000001</v>
      </c>
      <c r="DQ358" s="419"/>
      <c r="DR358" s="418">
        <v>44196</v>
      </c>
      <c r="DS358" s="419">
        <v>56.053574310000002</v>
      </c>
      <c r="DT358" s="419"/>
      <c r="DU358" s="418">
        <v>44197</v>
      </c>
      <c r="DV358" s="419">
        <v>70.317531130000006</v>
      </c>
      <c r="DW358" s="419"/>
      <c r="DX358" s="418">
        <v>44194</v>
      </c>
      <c r="DY358" s="419">
        <v>75.559790879999994</v>
      </c>
      <c r="DZ358" s="419"/>
      <c r="EA358" s="418">
        <v>44194</v>
      </c>
      <c r="EB358" s="419">
        <v>74.241349580000005</v>
      </c>
      <c r="EC358" s="419"/>
      <c r="ED358" s="418">
        <v>44194</v>
      </c>
      <c r="EE358" s="419">
        <v>78.184087840000004</v>
      </c>
      <c r="EF358" s="419"/>
      <c r="EG358" s="418">
        <v>44191</v>
      </c>
      <c r="EH358" s="419">
        <v>82.394410840000006</v>
      </c>
      <c r="EI358" s="419"/>
      <c r="EJ358" s="418">
        <v>44197</v>
      </c>
      <c r="EK358" s="419">
        <v>80.064487020000001</v>
      </c>
      <c r="EL358" s="419"/>
      <c r="EM358" s="418">
        <v>44193</v>
      </c>
      <c r="EN358" s="419">
        <v>73.144866239999999</v>
      </c>
      <c r="EO358" s="419"/>
      <c r="EP358" s="418">
        <v>44188</v>
      </c>
      <c r="EQ358" s="419">
        <v>74.281295979999996</v>
      </c>
      <c r="ER358" s="419"/>
      <c r="ES358" s="418">
        <v>44194</v>
      </c>
      <c r="ET358" s="419">
        <v>52.80502731</v>
      </c>
      <c r="EU358" s="9"/>
      <c r="EV358" s="9"/>
    </row>
    <row r="359" spans="2:152">
      <c r="B359" s="418">
        <v>44190</v>
      </c>
      <c r="C359" s="419">
        <v>67.938972390000004</v>
      </c>
      <c r="D359" s="419"/>
      <c r="E359" s="418">
        <v>44204</v>
      </c>
      <c r="F359" s="419">
        <v>61.996543389999999</v>
      </c>
      <c r="G359" s="419"/>
      <c r="H359" s="418">
        <v>44222</v>
      </c>
      <c r="I359" s="419">
        <v>72.961854590000002</v>
      </c>
      <c r="J359" s="419"/>
      <c r="K359" s="418">
        <v>44151</v>
      </c>
      <c r="L359" s="419">
        <v>71.215077609999994</v>
      </c>
      <c r="M359" s="419"/>
      <c r="N359" s="418">
        <v>44213</v>
      </c>
      <c r="O359" s="419">
        <v>80.955025910000003</v>
      </c>
      <c r="P359" s="419"/>
      <c r="Q359" s="418">
        <v>44192</v>
      </c>
      <c r="R359" s="419">
        <v>77.163727489999999</v>
      </c>
      <c r="S359" s="419"/>
      <c r="T359" s="418">
        <v>44224</v>
      </c>
      <c r="U359" s="419">
        <v>84.47997943</v>
      </c>
      <c r="V359" s="419"/>
      <c r="W359" s="418">
        <v>44157</v>
      </c>
      <c r="X359" s="419">
        <v>80.950287590000002</v>
      </c>
      <c r="Y359" s="419"/>
      <c r="Z359" s="418">
        <v>44150</v>
      </c>
      <c r="AA359" s="419">
        <v>67.825715459999998</v>
      </c>
      <c r="AB359" s="419"/>
      <c r="AC359" s="418">
        <v>44162</v>
      </c>
      <c r="AD359" s="419">
        <v>64.70902074</v>
      </c>
      <c r="AE359" s="419"/>
      <c r="AF359" s="418">
        <v>44155</v>
      </c>
      <c r="AG359" s="419">
        <v>77.655862159999998</v>
      </c>
      <c r="AH359" s="419"/>
      <c r="AI359" s="418">
        <v>44159</v>
      </c>
      <c r="AJ359" s="419">
        <v>60.619021740000001</v>
      </c>
      <c r="AK359" s="419"/>
      <c r="AL359" s="418">
        <v>44152</v>
      </c>
      <c r="AM359" s="419">
        <v>74.352459719999999</v>
      </c>
      <c r="AN359" s="419"/>
      <c r="AO359" s="418">
        <v>44157</v>
      </c>
      <c r="AP359" s="419">
        <v>70.964083779999996</v>
      </c>
      <c r="AQ359" s="419"/>
      <c r="AR359" s="418">
        <v>44161</v>
      </c>
      <c r="AS359" s="419">
        <v>68.669730770000001</v>
      </c>
      <c r="AT359" s="419"/>
      <c r="AU359" s="418">
        <v>44163</v>
      </c>
      <c r="AV359" s="419">
        <v>74.012003750000005</v>
      </c>
      <c r="AW359" s="419"/>
      <c r="AX359" s="418">
        <v>44160</v>
      </c>
      <c r="AY359" s="419">
        <v>69.165803609999998</v>
      </c>
      <c r="AZ359" s="419"/>
      <c r="BA359" s="418">
        <v>44160</v>
      </c>
      <c r="BB359" s="419">
        <v>65.573842319999997</v>
      </c>
      <c r="BC359" s="419"/>
      <c r="BD359" s="418">
        <v>44159</v>
      </c>
      <c r="BE359" s="419">
        <v>81.631576019999997</v>
      </c>
      <c r="BF359" s="419"/>
      <c r="BG359" s="418">
        <v>44158</v>
      </c>
      <c r="BH359" s="419">
        <v>80.753604960000004</v>
      </c>
      <c r="BI359" s="419"/>
      <c r="BJ359" s="418">
        <v>44153</v>
      </c>
      <c r="BK359" s="419">
        <v>72.223047910000005</v>
      </c>
      <c r="BL359" s="419"/>
      <c r="BM359" s="418">
        <v>44155</v>
      </c>
      <c r="BN359" s="419">
        <v>76.619913249999996</v>
      </c>
      <c r="BO359" s="419"/>
      <c r="BP359" s="418">
        <v>44161</v>
      </c>
      <c r="BQ359" s="419">
        <v>77.300370169999994</v>
      </c>
      <c r="BR359" s="419"/>
      <c r="BS359" s="418">
        <v>44157</v>
      </c>
      <c r="BT359" s="419">
        <v>65.536639890000004</v>
      </c>
      <c r="BU359" s="419"/>
      <c r="BV359" s="418">
        <v>44161</v>
      </c>
      <c r="BW359" s="419">
        <v>64.807305420000006</v>
      </c>
      <c r="BX359" s="419"/>
      <c r="BY359" s="418">
        <v>44193</v>
      </c>
      <c r="BZ359" s="419">
        <v>67.778745119999996</v>
      </c>
      <c r="CA359" s="419"/>
      <c r="CB359" s="418">
        <v>44197</v>
      </c>
      <c r="CC359" s="419">
        <v>74.254190660000006</v>
      </c>
      <c r="CD359" s="419"/>
      <c r="CE359" s="418">
        <v>44193</v>
      </c>
      <c r="CF359" s="419">
        <v>65.068272309999998</v>
      </c>
      <c r="CG359" s="419"/>
      <c r="CH359" s="418">
        <v>44195</v>
      </c>
      <c r="CI359" s="419">
        <v>69.549261060000006</v>
      </c>
      <c r="CJ359" s="419"/>
      <c r="CK359" s="418">
        <v>44192</v>
      </c>
      <c r="CL359" s="419">
        <v>79.345051179999999</v>
      </c>
      <c r="CM359" s="419"/>
      <c r="CN359" s="418">
        <v>44187</v>
      </c>
      <c r="CO359" s="419">
        <v>81.781503200000003</v>
      </c>
      <c r="CP359" s="419"/>
      <c r="CQ359" s="418">
        <v>44193</v>
      </c>
      <c r="CR359" s="419">
        <v>79.328660959999993</v>
      </c>
      <c r="CS359" s="419"/>
      <c r="CT359" s="418">
        <v>44194</v>
      </c>
      <c r="CU359" s="419">
        <v>79.017886720000007</v>
      </c>
      <c r="CV359" s="419"/>
      <c r="CW359" s="418">
        <v>44189</v>
      </c>
      <c r="CX359" s="419">
        <v>82.41176462</v>
      </c>
      <c r="CY359" s="419"/>
      <c r="CZ359" s="418">
        <v>44194</v>
      </c>
      <c r="DA359" s="419">
        <v>76.32399968</v>
      </c>
      <c r="DB359" s="419"/>
      <c r="DC359" s="418">
        <v>44195</v>
      </c>
      <c r="DD359" s="419">
        <v>65.144541329999996</v>
      </c>
      <c r="DE359" s="419"/>
      <c r="DF359" s="418">
        <v>44196</v>
      </c>
      <c r="DG359" s="419">
        <v>76.553901379999999</v>
      </c>
      <c r="DH359" s="419"/>
      <c r="DI359" s="418">
        <v>44190</v>
      </c>
      <c r="DJ359" s="419">
        <v>76.660615699999994</v>
      </c>
      <c r="DK359" s="419"/>
      <c r="DL359" s="418">
        <v>44193</v>
      </c>
      <c r="DM359" s="419">
        <v>84.316948870000004</v>
      </c>
      <c r="DN359" s="419"/>
      <c r="DO359" s="418">
        <v>44195</v>
      </c>
      <c r="DP359" s="419">
        <v>69.68233343</v>
      </c>
      <c r="DQ359" s="419"/>
      <c r="DR359" s="418">
        <v>44197</v>
      </c>
      <c r="DS359" s="419">
        <v>56.052740989999997</v>
      </c>
      <c r="DT359" s="419"/>
      <c r="DU359" s="418">
        <v>44198</v>
      </c>
      <c r="DV359" s="419">
        <v>70.514220710000004</v>
      </c>
      <c r="DW359" s="419"/>
      <c r="DX359" s="418">
        <v>44195</v>
      </c>
      <c r="DY359" s="419">
        <v>75.609707180000001</v>
      </c>
      <c r="DZ359" s="419"/>
      <c r="EA359" s="418">
        <v>44195</v>
      </c>
      <c r="EB359" s="419">
        <v>74.214631539999999</v>
      </c>
      <c r="EC359" s="419"/>
      <c r="ED359" s="418">
        <v>44195</v>
      </c>
      <c r="EE359" s="419">
        <v>78.184087840000004</v>
      </c>
      <c r="EF359" s="419"/>
      <c r="EG359" s="418">
        <v>44192</v>
      </c>
      <c r="EH359" s="419">
        <v>82.339011850000006</v>
      </c>
      <c r="EI359" s="419"/>
      <c r="EJ359" s="418">
        <v>44198</v>
      </c>
      <c r="EK359" s="419">
        <v>80.300444830000004</v>
      </c>
      <c r="EL359" s="419"/>
      <c r="EM359" s="418">
        <v>44194</v>
      </c>
      <c r="EN359" s="419">
        <v>73.169824390000002</v>
      </c>
      <c r="EO359" s="419"/>
      <c r="EP359" s="418">
        <v>44189</v>
      </c>
      <c r="EQ359" s="419">
        <v>74.142367019999995</v>
      </c>
      <c r="ER359" s="419"/>
      <c r="ES359" s="418">
        <v>44195</v>
      </c>
      <c r="ET359" s="419">
        <v>52.665880649999998</v>
      </c>
      <c r="EU359" s="9"/>
      <c r="EV359" s="9"/>
    </row>
    <row r="360" spans="2:152">
      <c r="B360" s="418">
        <v>44191</v>
      </c>
      <c r="C360" s="419">
        <v>68.100136129999996</v>
      </c>
      <c r="D360" s="419"/>
      <c r="E360" s="418">
        <v>44205</v>
      </c>
      <c r="F360" s="419">
        <v>61.996543389999999</v>
      </c>
      <c r="G360" s="419"/>
      <c r="H360" s="418">
        <v>44223</v>
      </c>
      <c r="I360" s="419">
        <v>73.087351060000003</v>
      </c>
      <c r="J360" s="419"/>
      <c r="K360" s="418">
        <v>44152</v>
      </c>
      <c r="L360" s="419">
        <v>71.638802659999996</v>
      </c>
      <c r="M360" s="419"/>
      <c r="N360" s="418">
        <v>44214</v>
      </c>
      <c r="O360" s="419">
        <v>80.955025910000003</v>
      </c>
      <c r="P360" s="419"/>
      <c r="Q360" s="418">
        <v>44193</v>
      </c>
      <c r="R360" s="419">
        <v>77.163727489999999</v>
      </c>
      <c r="S360" s="419"/>
      <c r="T360" s="418">
        <v>44225</v>
      </c>
      <c r="U360" s="419">
        <v>84.601910520000004</v>
      </c>
      <c r="V360" s="419"/>
      <c r="W360" s="418">
        <v>44158</v>
      </c>
      <c r="X360" s="419">
        <v>80.949398090000003</v>
      </c>
      <c r="Y360" s="419"/>
      <c r="Z360" s="418">
        <v>44150</v>
      </c>
      <c r="AA360" s="419">
        <v>68.007844599999999</v>
      </c>
      <c r="AB360" s="419"/>
      <c r="AC360" s="418">
        <v>44163</v>
      </c>
      <c r="AD360" s="419">
        <v>64.514244860000005</v>
      </c>
      <c r="AE360" s="419"/>
      <c r="AF360" s="418">
        <v>44156</v>
      </c>
      <c r="AG360" s="419">
        <v>78.157804740000003</v>
      </c>
      <c r="AH360" s="419"/>
      <c r="AI360" s="418">
        <v>44160</v>
      </c>
      <c r="AJ360" s="419">
        <v>60.619021740000001</v>
      </c>
      <c r="AK360" s="419"/>
      <c r="AL360" s="418">
        <v>44153</v>
      </c>
      <c r="AM360" s="419">
        <v>74.730672679999998</v>
      </c>
      <c r="AN360" s="419"/>
      <c r="AO360" s="418">
        <v>44157</v>
      </c>
      <c r="AP360" s="419">
        <v>71.117302300000006</v>
      </c>
      <c r="AQ360" s="419"/>
      <c r="AR360" s="418">
        <v>44161</v>
      </c>
      <c r="AS360" s="419">
        <v>68.708153850000002</v>
      </c>
      <c r="AT360" s="419"/>
      <c r="AU360" s="418">
        <v>44164</v>
      </c>
      <c r="AV360" s="419">
        <v>74.242943139999994</v>
      </c>
      <c r="AW360" s="419"/>
      <c r="AX360" s="418">
        <v>44161</v>
      </c>
      <c r="AY360" s="419">
        <v>69.280917439999996</v>
      </c>
      <c r="AZ360" s="419"/>
      <c r="BA360" s="418">
        <v>44161</v>
      </c>
      <c r="BB360" s="419">
        <v>65.457775929999997</v>
      </c>
      <c r="BC360" s="419"/>
      <c r="BD360" s="418">
        <v>44160</v>
      </c>
      <c r="BE360" s="419">
        <v>81.7842038</v>
      </c>
      <c r="BF360" s="419"/>
      <c r="BG360" s="418">
        <v>44159</v>
      </c>
      <c r="BH360" s="419">
        <v>80.791481869999998</v>
      </c>
      <c r="BI360" s="419"/>
      <c r="BJ360" s="418">
        <v>44154</v>
      </c>
      <c r="BK360" s="419">
        <v>72.645104750000002</v>
      </c>
      <c r="BL360" s="419"/>
      <c r="BM360" s="418">
        <v>44156</v>
      </c>
      <c r="BN360" s="419">
        <v>76.773975899999996</v>
      </c>
      <c r="BO360" s="419"/>
      <c r="BP360" s="418">
        <v>44162</v>
      </c>
      <c r="BQ360" s="419">
        <v>77.337382349999999</v>
      </c>
      <c r="BR360" s="419"/>
      <c r="BS360" s="418">
        <v>44157</v>
      </c>
      <c r="BT360" s="419">
        <v>65.883737490000001</v>
      </c>
      <c r="BU360" s="419"/>
      <c r="BV360" s="418">
        <v>44162</v>
      </c>
      <c r="BW360" s="419">
        <v>64.961265019999999</v>
      </c>
      <c r="BX360" s="419"/>
      <c r="BY360" s="418">
        <v>44194</v>
      </c>
      <c r="BZ360" s="419">
        <v>67.945190080000003</v>
      </c>
      <c r="CA360" s="419"/>
      <c r="CB360" s="418">
        <v>44198</v>
      </c>
      <c r="CC360" s="419">
        <v>74.612124519999995</v>
      </c>
      <c r="CD360" s="419"/>
      <c r="CE360" s="418">
        <v>44194</v>
      </c>
      <c r="CF360" s="419">
        <v>65.096913479999998</v>
      </c>
      <c r="CG360" s="419"/>
      <c r="CH360" s="418">
        <v>44196</v>
      </c>
      <c r="CI360" s="419">
        <v>69.549261060000006</v>
      </c>
      <c r="CJ360" s="419"/>
      <c r="CK360" s="418">
        <v>44193</v>
      </c>
      <c r="CL360" s="419">
        <v>79.453411430000003</v>
      </c>
      <c r="CM360" s="419"/>
      <c r="CN360" s="418">
        <v>44188</v>
      </c>
      <c r="CO360" s="419">
        <v>81.86538797</v>
      </c>
      <c r="CP360" s="419"/>
      <c r="CQ360" s="418">
        <v>44194</v>
      </c>
      <c r="CR360" s="419">
        <v>79.050603730000006</v>
      </c>
      <c r="CS360" s="419"/>
      <c r="CT360" s="418">
        <v>44195</v>
      </c>
      <c r="CU360" s="419">
        <v>79.266469889999996</v>
      </c>
      <c r="CV360" s="419"/>
      <c r="CW360" s="418">
        <v>44190</v>
      </c>
      <c r="CX360" s="419">
        <v>82.439539269999997</v>
      </c>
      <c r="CY360" s="419"/>
      <c r="CZ360" s="418">
        <v>44195</v>
      </c>
      <c r="DA360" s="419">
        <v>76.269298300000003</v>
      </c>
      <c r="DB360" s="419"/>
      <c r="DC360" s="418">
        <v>44196</v>
      </c>
      <c r="DD360" s="419">
        <v>65.282273480000001</v>
      </c>
      <c r="DE360" s="419"/>
      <c r="DF360" s="418">
        <v>44197</v>
      </c>
      <c r="DG360" s="419">
        <v>76.443050470000003</v>
      </c>
      <c r="DH360" s="419"/>
      <c r="DI360" s="418">
        <v>44191</v>
      </c>
      <c r="DJ360" s="419">
        <v>76.660615699999994</v>
      </c>
      <c r="DK360" s="419"/>
      <c r="DL360" s="418">
        <v>44194</v>
      </c>
      <c r="DM360" s="419">
        <v>84.123067840000004</v>
      </c>
      <c r="DN360" s="419"/>
      <c r="DO360" s="418">
        <v>44196</v>
      </c>
      <c r="DP360" s="419">
        <v>69.903097560000006</v>
      </c>
      <c r="DQ360" s="419"/>
      <c r="DR360" s="418">
        <v>44198</v>
      </c>
      <c r="DS360" s="419">
        <v>56.107306749999999</v>
      </c>
      <c r="DT360" s="419"/>
      <c r="DU360" s="418">
        <v>44199</v>
      </c>
      <c r="DV360" s="419">
        <v>70.738769329999997</v>
      </c>
      <c r="DW360" s="419"/>
      <c r="DX360" s="418">
        <v>44196</v>
      </c>
      <c r="DY360" s="419">
        <v>75.70953978</v>
      </c>
      <c r="DZ360" s="419"/>
      <c r="EA360" s="418">
        <v>44196</v>
      </c>
      <c r="EB360" s="419">
        <v>74.215455149999997</v>
      </c>
      <c r="EC360" s="419"/>
      <c r="ED360" s="418">
        <v>44196</v>
      </c>
      <c r="EE360" s="419">
        <v>78.184087840000004</v>
      </c>
      <c r="EF360" s="419"/>
      <c r="EG360" s="418">
        <v>44193</v>
      </c>
      <c r="EH360" s="419">
        <v>82.505208809999999</v>
      </c>
      <c r="EI360" s="419"/>
      <c r="EJ360" s="418">
        <v>44200</v>
      </c>
      <c r="EK360" s="419">
        <v>80.647564070000001</v>
      </c>
      <c r="EL360" s="419"/>
      <c r="EM360" s="418">
        <v>44195</v>
      </c>
      <c r="EN360" s="419">
        <v>73.294615129999997</v>
      </c>
      <c r="EO360" s="419"/>
      <c r="EP360" s="418">
        <v>44190</v>
      </c>
      <c r="EQ360" s="419">
        <v>74.141870850000004</v>
      </c>
      <c r="ER360" s="419"/>
      <c r="ES360" s="418">
        <v>44196</v>
      </c>
      <c r="ET360" s="419">
        <v>52.554288739999997</v>
      </c>
      <c r="EU360" s="9"/>
      <c r="EV360" s="9"/>
    </row>
    <row r="361" spans="2:152">
      <c r="B361" s="418">
        <v>44192</v>
      </c>
      <c r="C361" s="419">
        <v>68.205726170000005</v>
      </c>
      <c r="D361" s="419"/>
      <c r="E361" s="418">
        <v>44206</v>
      </c>
      <c r="F361" s="419">
        <v>61.920677599999998</v>
      </c>
      <c r="G361" s="419"/>
      <c r="H361" s="418">
        <v>44224</v>
      </c>
      <c r="I361" s="419">
        <v>73.212847530000005</v>
      </c>
      <c r="J361" s="419"/>
      <c r="K361" s="418">
        <v>44153</v>
      </c>
      <c r="L361" s="419">
        <v>72.007039910000003</v>
      </c>
      <c r="M361" s="419"/>
      <c r="N361" s="418">
        <v>44215</v>
      </c>
      <c r="O361" s="419">
        <v>80.955025910000003</v>
      </c>
      <c r="P361" s="419"/>
      <c r="Q361" s="418">
        <v>44194</v>
      </c>
      <c r="R361" s="419">
        <v>77.163727489999999</v>
      </c>
      <c r="S361" s="419"/>
      <c r="T361" s="418">
        <v>44226</v>
      </c>
      <c r="U361" s="419">
        <v>84.723841620000002</v>
      </c>
      <c r="V361" s="419"/>
      <c r="W361" s="418">
        <v>44159</v>
      </c>
      <c r="X361" s="419">
        <v>80.832762669999994</v>
      </c>
      <c r="Y361" s="419"/>
      <c r="Z361" s="418">
        <v>44151</v>
      </c>
      <c r="AA361" s="419">
        <v>68.299251220000002</v>
      </c>
      <c r="AB361" s="419"/>
      <c r="AC361" s="418">
        <v>44164</v>
      </c>
      <c r="AD361" s="419">
        <v>64.396526840000007</v>
      </c>
      <c r="AE361" s="419"/>
      <c r="AF361" s="418">
        <v>44157</v>
      </c>
      <c r="AG361" s="419">
        <v>78.621218389999996</v>
      </c>
      <c r="AH361" s="419"/>
      <c r="AI361" s="418">
        <v>44161</v>
      </c>
      <c r="AJ361" s="419">
        <v>60.619021740000001</v>
      </c>
      <c r="AK361" s="419"/>
      <c r="AL361" s="418">
        <v>44154</v>
      </c>
      <c r="AM361" s="419">
        <v>74.973809579999994</v>
      </c>
      <c r="AN361" s="419"/>
      <c r="AO361" s="418">
        <v>44158</v>
      </c>
      <c r="AP361" s="419">
        <v>71.270520820000002</v>
      </c>
      <c r="AQ361" s="419"/>
      <c r="AR361" s="418">
        <v>44162</v>
      </c>
      <c r="AS361" s="419">
        <v>68.708153850000002</v>
      </c>
      <c r="AT361" s="419"/>
      <c r="AU361" s="418">
        <v>44165</v>
      </c>
      <c r="AV361" s="419">
        <v>74.550862339999995</v>
      </c>
      <c r="AW361" s="419"/>
      <c r="AX361" s="418">
        <v>44162</v>
      </c>
      <c r="AY361" s="419">
        <v>69.473269239999993</v>
      </c>
      <c r="AZ361" s="419"/>
      <c r="BA361" s="418">
        <v>44162</v>
      </c>
      <c r="BB361" s="419">
        <v>65.341709539999997</v>
      </c>
      <c r="BC361" s="419"/>
      <c r="BD361" s="418">
        <v>44160</v>
      </c>
      <c r="BE361" s="419">
        <v>81.936831569999995</v>
      </c>
      <c r="BF361" s="419"/>
      <c r="BG361" s="418">
        <v>44159</v>
      </c>
      <c r="BH361" s="419">
        <v>80.945216189999996</v>
      </c>
      <c r="BI361" s="419"/>
      <c r="BJ361" s="418">
        <v>44155</v>
      </c>
      <c r="BK361" s="419">
        <v>73.067161600000006</v>
      </c>
      <c r="BL361" s="419"/>
      <c r="BM361" s="418">
        <v>44157</v>
      </c>
      <c r="BN361" s="419">
        <v>76.773975899999996</v>
      </c>
      <c r="BO361" s="419"/>
      <c r="BP361" s="418">
        <v>44163</v>
      </c>
      <c r="BQ361" s="419">
        <v>77.451374329999993</v>
      </c>
      <c r="BR361" s="419"/>
      <c r="BS361" s="418">
        <v>44158</v>
      </c>
      <c r="BT361" s="419">
        <v>66.192473489999998</v>
      </c>
      <c r="BU361" s="419"/>
      <c r="BV361" s="418">
        <v>44163</v>
      </c>
      <c r="BW361" s="419">
        <v>65.115224620000006</v>
      </c>
      <c r="BX361" s="419"/>
      <c r="BY361" s="418">
        <v>44195</v>
      </c>
      <c r="BZ361" s="419">
        <v>68.16711669</v>
      </c>
      <c r="CA361" s="419"/>
      <c r="CB361" s="418">
        <v>44199</v>
      </c>
      <c r="CC361" s="419">
        <v>74.804448190000002</v>
      </c>
      <c r="CD361" s="419"/>
      <c r="CE361" s="418">
        <v>44195</v>
      </c>
      <c r="CF361" s="419">
        <v>65.153360320000004</v>
      </c>
      <c r="CG361" s="419"/>
      <c r="CH361" s="418">
        <v>44197</v>
      </c>
      <c r="CI361" s="419">
        <v>69.549261060000006</v>
      </c>
      <c r="CJ361" s="419"/>
      <c r="CK361" s="418">
        <v>44194</v>
      </c>
      <c r="CL361" s="419">
        <v>79.367782590000004</v>
      </c>
      <c r="CM361" s="419"/>
      <c r="CN361" s="418">
        <v>44189</v>
      </c>
      <c r="CO361" s="419">
        <v>81.866067419999993</v>
      </c>
      <c r="CP361" s="419"/>
      <c r="CQ361" s="418">
        <v>44195</v>
      </c>
      <c r="CR361" s="419">
        <v>78.939380830000005</v>
      </c>
      <c r="CS361" s="419"/>
      <c r="CT361" s="418">
        <v>44196</v>
      </c>
      <c r="CU361" s="419">
        <v>79.294090240000003</v>
      </c>
      <c r="CV361" s="419"/>
      <c r="CW361" s="418">
        <v>44191</v>
      </c>
      <c r="CX361" s="419">
        <v>82.439539269999997</v>
      </c>
      <c r="CY361" s="419"/>
      <c r="CZ361" s="418">
        <v>44196</v>
      </c>
      <c r="DA361" s="419">
        <v>76.408477680000004</v>
      </c>
      <c r="DB361" s="419"/>
      <c r="DC361" s="418">
        <v>44197</v>
      </c>
      <c r="DD361" s="419">
        <v>65.447718300000005</v>
      </c>
      <c r="DE361" s="419"/>
      <c r="DF361" s="418">
        <v>44198</v>
      </c>
      <c r="DG361" s="419">
        <v>76.415337739999998</v>
      </c>
      <c r="DH361" s="419"/>
      <c r="DI361" s="418">
        <v>44193</v>
      </c>
      <c r="DJ361" s="419">
        <v>76.660615699999994</v>
      </c>
      <c r="DK361" s="419"/>
      <c r="DL361" s="418">
        <v>44195</v>
      </c>
      <c r="DM361" s="419">
        <v>83.87379224</v>
      </c>
      <c r="DN361" s="419"/>
      <c r="DO361" s="418">
        <v>44197</v>
      </c>
      <c r="DP361" s="419">
        <v>69.902265740000004</v>
      </c>
      <c r="DQ361" s="419"/>
      <c r="DR361" s="418">
        <v>44199</v>
      </c>
      <c r="DS361" s="419">
        <v>56.272670679999997</v>
      </c>
      <c r="DT361" s="419"/>
      <c r="DU361" s="418">
        <v>44200</v>
      </c>
      <c r="DV361" s="419">
        <v>70.740445559999998</v>
      </c>
      <c r="DW361" s="419"/>
      <c r="DX361" s="418">
        <v>44197</v>
      </c>
      <c r="DY361" s="419">
        <v>75.734497930000003</v>
      </c>
      <c r="DZ361" s="419"/>
      <c r="EA361" s="418">
        <v>44197</v>
      </c>
      <c r="EB361" s="419">
        <v>74.106112120000006</v>
      </c>
      <c r="EC361" s="419"/>
      <c r="ED361" s="418">
        <v>44197</v>
      </c>
      <c r="EE361" s="419">
        <v>78.184087840000004</v>
      </c>
      <c r="EF361" s="419"/>
      <c r="EG361" s="418">
        <v>44194</v>
      </c>
      <c r="EH361" s="419">
        <v>82.422110329999995</v>
      </c>
      <c r="EI361" s="419"/>
      <c r="EJ361" s="418">
        <v>44201</v>
      </c>
      <c r="EK361" s="419">
        <v>80.731316770000006</v>
      </c>
      <c r="EL361" s="419"/>
      <c r="EM361" s="418">
        <v>44196</v>
      </c>
      <c r="EN361" s="419">
        <v>73.444364030000003</v>
      </c>
      <c r="EO361" s="419"/>
      <c r="EP361" s="418">
        <v>44191</v>
      </c>
      <c r="EQ361" s="419">
        <v>73.864426420000001</v>
      </c>
      <c r="ER361" s="419"/>
      <c r="ES361" s="418">
        <v>44197</v>
      </c>
      <c r="ET361" s="419">
        <v>52.663134790000001</v>
      </c>
      <c r="EU361" s="9"/>
      <c r="EV361" s="9"/>
    </row>
    <row r="362" spans="2:152">
      <c r="B362" s="418">
        <v>44193</v>
      </c>
      <c r="C362" s="419">
        <v>68.277971980000004</v>
      </c>
      <c r="D362" s="419"/>
      <c r="E362" s="418">
        <v>44207</v>
      </c>
      <c r="F362" s="419">
        <v>61.94402092</v>
      </c>
      <c r="G362" s="419"/>
      <c r="H362" s="418">
        <v>44226</v>
      </c>
      <c r="I362" s="419">
        <v>73.187748229999997</v>
      </c>
      <c r="J362" s="419"/>
      <c r="K362" s="418">
        <v>44154</v>
      </c>
      <c r="L362" s="419">
        <v>72.299611970000001</v>
      </c>
      <c r="M362" s="419"/>
      <c r="N362" s="418">
        <v>44216</v>
      </c>
      <c r="O362" s="419">
        <v>80.955025910000003</v>
      </c>
      <c r="P362" s="419"/>
      <c r="Q362" s="418">
        <v>44195</v>
      </c>
      <c r="R362" s="419">
        <v>77.163727489999999</v>
      </c>
      <c r="S362" s="419"/>
      <c r="T362" s="418">
        <v>44227</v>
      </c>
      <c r="U362" s="419">
        <v>84.722734360000004</v>
      </c>
      <c r="V362" s="419"/>
      <c r="W362" s="418">
        <v>44160</v>
      </c>
      <c r="X362" s="419">
        <v>80.638963309999994</v>
      </c>
      <c r="Y362" s="419"/>
      <c r="Z362" s="418">
        <v>44152</v>
      </c>
      <c r="AA362" s="419">
        <v>68.554232010000007</v>
      </c>
      <c r="AB362" s="419"/>
      <c r="AC362" s="418">
        <v>44165</v>
      </c>
      <c r="AD362" s="419">
        <v>64.355866669999997</v>
      </c>
      <c r="AE362" s="419"/>
      <c r="AF362" s="418">
        <v>44158</v>
      </c>
      <c r="AG362" s="419">
        <v>79.084632049999996</v>
      </c>
      <c r="AH362" s="419"/>
      <c r="AI362" s="418">
        <v>44162</v>
      </c>
      <c r="AJ362" s="419">
        <v>60.4645455</v>
      </c>
      <c r="AK362" s="419"/>
      <c r="AL362" s="418">
        <v>44155</v>
      </c>
      <c r="AM362" s="419">
        <v>75.162916060000001</v>
      </c>
      <c r="AN362" s="419"/>
      <c r="AO362" s="418">
        <v>44159</v>
      </c>
      <c r="AP362" s="419">
        <v>71.269779740000004</v>
      </c>
      <c r="AQ362" s="419"/>
      <c r="AR362" s="418">
        <v>44163</v>
      </c>
      <c r="AS362" s="419">
        <v>68.708153850000002</v>
      </c>
      <c r="AT362" s="419"/>
      <c r="AU362" s="418">
        <v>44166</v>
      </c>
      <c r="AV362" s="419">
        <v>74.743311840000004</v>
      </c>
      <c r="AW362" s="419"/>
      <c r="AX362" s="418">
        <v>44163</v>
      </c>
      <c r="AY362" s="419">
        <v>69.511145099999993</v>
      </c>
      <c r="AZ362" s="419"/>
      <c r="BA362" s="418">
        <v>44163</v>
      </c>
      <c r="BB362" s="419">
        <v>65.264331949999999</v>
      </c>
      <c r="BC362" s="419"/>
      <c r="BD362" s="418">
        <v>44161</v>
      </c>
      <c r="BE362" s="419">
        <v>82.089459340000005</v>
      </c>
      <c r="BF362" s="419"/>
      <c r="BG362" s="418">
        <v>44160</v>
      </c>
      <c r="BH362" s="419">
        <v>81.021712239999999</v>
      </c>
      <c r="BI362" s="419"/>
      <c r="BJ362" s="418">
        <v>44155</v>
      </c>
      <c r="BK362" s="419">
        <v>73.373870269999998</v>
      </c>
      <c r="BL362" s="419"/>
      <c r="BM362" s="418">
        <v>44158</v>
      </c>
      <c r="BN362" s="419">
        <v>76.773975899999996</v>
      </c>
      <c r="BO362" s="419"/>
      <c r="BP362" s="418">
        <v>44164</v>
      </c>
      <c r="BQ362" s="419">
        <v>77.565366319999995</v>
      </c>
      <c r="BR362" s="419"/>
      <c r="BS362" s="418">
        <v>44159</v>
      </c>
      <c r="BT362" s="419">
        <v>66.501209489999994</v>
      </c>
      <c r="BU362" s="419"/>
      <c r="BV362" s="418">
        <v>44164</v>
      </c>
      <c r="BW362" s="419">
        <v>65.192204410000002</v>
      </c>
      <c r="BX362" s="419"/>
      <c r="BY362" s="418">
        <v>44196</v>
      </c>
      <c r="BZ362" s="419">
        <v>68.222598349999998</v>
      </c>
      <c r="CA362" s="419"/>
      <c r="CB362" s="418">
        <v>44200</v>
      </c>
      <c r="CC362" s="419">
        <v>75.079910040000001</v>
      </c>
      <c r="CD362" s="419"/>
      <c r="CE362" s="418">
        <v>44196</v>
      </c>
      <c r="CF362" s="419">
        <v>65.376641169999999</v>
      </c>
      <c r="CG362" s="419"/>
      <c r="CH362" s="418">
        <v>44198</v>
      </c>
      <c r="CI362" s="419">
        <v>69.604686509999993</v>
      </c>
      <c r="CJ362" s="419"/>
      <c r="CK362" s="418">
        <v>44195</v>
      </c>
      <c r="CL362" s="419">
        <v>79.337579199999993</v>
      </c>
      <c r="CM362" s="419"/>
      <c r="CN362" s="418">
        <v>44190</v>
      </c>
      <c r="CO362" s="419">
        <v>81.86674687</v>
      </c>
      <c r="CP362" s="419"/>
      <c r="CQ362" s="418">
        <v>44196</v>
      </c>
      <c r="CR362" s="419">
        <v>78.939380830000005</v>
      </c>
      <c r="CS362" s="419"/>
      <c r="CT362" s="418">
        <v>44197</v>
      </c>
      <c r="CU362" s="419">
        <v>79.294090240000003</v>
      </c>
      <c r="CV362" s="419"/>
      <c r="CW362" s="418">
        <v>44192</v>
      </c>
      <c r="CX362" s="419">
        <v>82.439539269999997</v>
      </c>
      <c r="CY362" s="419"/>
      <c r="CZ362" s="418">
        <v>44197</v>
      </c>
      <c r="DA362" s="419">
        <v>76.547657049999998</v>
      </c>
      <c r="DB362" s="419"/>
      <c r="DC362" s="418">
        <v>44198</v>
      </c>
      <c r="DD362" s="419">
        <v>65.724013810000002</v>
      </c>
      <c r="DE362" s="419"/>
      <c r="DF362" s="418">
        <v>44199</v>
      </c>
      <c r="DG362" s="419">
        <v>76.526188649999995</v>
      </c>
      <c r="DH362" s="419"/>
      <c r="DI362" s="418">
        <v>44194</v>
      </c>
      <c r="DJ362" s="419">
        <v>76.383620769999993</v>
      </c>
      <c r="DK362" s="419"/>
      <c r="DL362" s="418">
        <v>44196</v>
      </c>
      <c r="DM362" s="419">
        <v>83.652213930000002</v>
      </c>
      <c r="DN362" s="419"/>
      <c r="DO362" s="418">
        <v>44198</v>
      </c>
      <c r="DP362" s="419">
        <v>69.901433929999996</v>
      </c>
      <c r="DQ362" s="419"/>
      <c r="DR362" s="418">
        <v>44200</v>
      </c>
      <c r="DS362" s="419">
        <v>56.465734140000002</v>
      </c>
      <c r="DT362" s="419"/>
      <c r="DU362" s="418">
        <v>44201</v>
      </c>
      <c r="DV362" s="419">
        <v>70.825698939999995</v>
      </c>
      <c r="DW362" s="419"/>
      <c r="DX362" s="418">
        <v>44198</v>
      </c>
      <c r="DY362" s="419">
        <v>75.834330530000003</v>
      </c>
      <c r="DZ362" s="419"/>
      <c r="EA362" s="418">
        <v>44198</v>
      </c>
      <c r="EB362" s="419">
        <v>74.079394070000006</v>
      </c>
      <c r="EC362" s="419"/>
      <c r="ED362" s="418">
        <v>44198</v>
      </c>
      <c r="EE362" s="419">
        <v>78.239486830000004</v>
      </c>
      <c r="EF362" s="419"/>
      <c r="EG362" s="418">
        <v>44195</v>
      </c>
      <c r="EH362" s="419">
        <v>82.339011850000006</v>
      </c>
      <c r="EI362" s="419"/>
      <c r="EJ362" s="418">
        <v>44202</v>
      </c>
      <c r="EK362" s="419">
        <v>80.787383210000002</v>
      </c>
      <c r="EL362" s="419"/>
      <c r="EM362" s="418">
        <v>44197</v>
      </c>
      <c r="EN362" s="419">
        <v>73.444364030000003</v>
      </c>
      <c r="EO362" s="419"/>
      <c r="EP362" s="418">
        <v>44192</v>
      </c>
      <c r="EQ362" s="419">
        <v>73.355437730000006</v>
      </c>
      <c r="ER362" s="419"/>
      <c r="ES362" s="418">
        <v>44198</v>
      </c>
      <c r="ET362" s="419">
        <v>52.882199819999997</v>
      </c>
      <c r="EU362" s="9"/>
      <c r="EV362" s="9"/>
    </row>
    <row r="363" spans="2:152">
      <c r="B363" s="418">
        <v>44194</v>
      </c>
      <c r="C363" s="419">
        <v>68.378004649999994</v>
      </c>
      <c r="D363" s="419"/>
      <c r="E363" s="418">
        <v>44208</v>
      </c>
      <c r="F363" s="419">
        <v>62.294170739999998</v>
      </c>
      <c r="G363" s="419"/>
      <c r="H363" s="418">
        <v>44227</v>
      </c>
      <c r="I363" s="419">
        <v>73.24422165</v>
      </c>
      <c r="J363" s="419"/>
      <c r="K363" s="418">
        <v>44155</v>
      </c>
      <c r="L363" s="419">
        <v>72.602272729999996</v>
      </c>
      <c r="M363" s="419"/>
      <c r="N363" s="418">
        <v>44217</v>
      </c>
      <c r="O363" s="419">
        <v>81.203481870000005</v>
      </c>
      <c r="P363" s="419"/>
      <c r="Q363" s="418">
        <v>44196</v>
      </c>
      <c r="R363" s="419">
        <v>77.163727489999999</v>
      </c>
      <c r="S363" s="419"/>
      <c r="T363" s="418">
        <v>44228</v>
      </c>
      <c r="U363" s="419">
        <v>84.721627100000006</v>
      </c>
      <c r="V363" s="419"/>
      <c r="W363" s="418">
        <v>44161</v>
      </c>
      <c r="X363" s="419">
        <v>80.52232789</v>
      </c>
      <c r="Y363" s="419"/>
      <c r="Z363" s="418">
        <v>44153</v>
      </c>
      <c r="AA363" s="419">
        <v>68.809212810000005</v>
      </c>
      <c r="AB363" s="419"/>
      <c r="AC363" s="418">
        <v>44165</v>
      </c>
      <c r="AD363" s="419">
        <v>64.238148649999999</v>
      </c>
      <c r="AE363" s="419"/>
      <c r="AF363" s="418">
        <v>44159</v>
      </c>
      <c r="AG363" s="419">
        <v>79.548045700000003</v>
      </c>
      <c r="AH363" s="419"/>
      <c r="AI363" s="418">
        <v>44163</v>
      </c>
      <c r="AJ363" s="419">
        <v>60.310069259999999</v>
      </c>
      <c r="AK363" s="419"/>
      <c r="AL363" s="418">
        <v>44155</v>
      </c>
      <c r="AM363" s="419">
        <v>75.270976899999994</v>
      </c>
      <c r="AN363" s="419"/>
      <c r="AO363" s="418">
        <v>44160</v>
      </c>
      <c r="AP363" s="419">
        <v>71.269038649999999</v>
      </c>
      <c r="AQ363" s="419"/>
      <c r="AR363" s="418">
        <v>44164</v>
      </c>
      <c r="AS363" s="419">
        <v>68.708153850000002</v>
      </c>
      <c r="AT363" s="419"/>
      <c r="AU363" s="418">
        <v>44166</v>
      </c>
      <c r="AV363" s="419">
        <v>74.935761339999999</v>
      </c>
      <c r="AW363" s="419"/>
      <c r="AX363" s="418">
        <v>44164</v>
      </c>
      <c r="AY363" s="419">
        <v>69.510401979999997</v>
      </c>
      <c r="AZ363" s="419"/>
      <c r="BA363" s="418">
        <v>44164</v>
      </c>
      <c r="BB363" s="419">
        <v>65.070887970000001</v>
      </c>
      <c r="BC363" s="419"/>
      <c r="BD363" s="418">
        <v>44162</v>
      </c>
      <c r="BE363" s="419">
        <v>82.165240960000006</v>
      </c>
      <c r="BF363" s="419"/>
      <c r="BG363" s="418">
        <v>44161</v>
      </c>
      <c r="BH363" s="419">
        <v>81.098208290000002</v>
      </c>
      <c r="BI363" s="419"/>
      <c r="BJ363" s="418">
        <v>44156</v>
      </c>
      <c r="BK363" s="419">
        <v>73.680578940000004</v>
      </c>
      <c r="BL363" s="419"/>
      <c r="BM363" s="418">
        <v>44159</v>
      </c>
      <c r="BN363" s="419">
        <v>76.773975899999996</v>
      </c>
      <c r="BO363" s="419"/>
      <c r="BP363" s="418">
        <v>44165</v>
      </c>
      <c r="BQ363" s="419">
        <v>77.756338099999994</v>
      </c>
      <c r="BR363" s="419"/>
      <c r="BS363" s="418">
        <v>44160</v>
      </c>
      <c r="BT363" s="419">
        <v>66.771583890000002</v>
      </c>
      <c r="BU363" s="419"/>
      <c r="BV363" s="418">
        <v>44165</v>
      </c>
      <c r="BW363" s="419">
        <v>65.461633710000001</v>
      </c>
      <c r="BX363" s="419"/>
      <c r="BY363" s="418">
        <v>44197</v>
      </c>
      <c r="BZ363" s="419">
        <v>68.222598349999998</v>
      </c>
      <c r="CA363" s="419"/>
      <c r="CB363" s="418">
        <v>44201</v>
      </c>
      <c r="CC363" s="419">
        <v>75.189095519999995</v>
      </c>
      <c r="CD363" s="419"/>
      <c r="CE363" s="418">
        <v>44197</v>
      </c>
      <c r="CF363" s="419">
        <v>65.655533349999999</v>
      </c>
      <c r="CG363" s="419"/>
      <c r="CH363" s="418">
        <v>44199</v>
      </c>
      <c r="CI363" s="419">
        <v>69.854101060000005</v>
      </c>
      <c r="CJ363" s="419"/>
      <c r="CK363" s="418">
        <v>44196</v>
      </c>
      <c r="CL363" s="419">
        <v>79.473652180000002</v>
      </c>
      <c r="CM363" s="419"/>
      <c r="CN363" s="418">
        <v>44191</v>
      </c>
      <c r="CO363" s="419">
        <v>81.867426320000007</v>
      </c>
      <c r="CP363" s="419"/>
      <c r="CQ363" s="418">
        <v>44197</v>
      </c>
      <c r="CR363" s="419">
        <v>78.80035221</v>
      </c>
      <c r="CS363" s="419"/>
      <c r="CT363" s="418">
        <v>44198</v>
      </c>
      <c r="CU363" s="419">
        <v>79.294090240000003</v>
      </c>
      <c r="CV363" s="419"/>
      <c r="CW363" s="418">
        <v>44193</v>
      </c>
      <c r="CX363" s="419">
        <v>82.439539269999997</v>
      </c>
      <c r="CY363" s="419"/>
      <c r="CZ363" s="418">
        <v>44198</v>
      </c>
      <c r="DA363" s="419">
        <v>76.769928179999994</v>
      </c>
      <c r="DB363" s="419"/>
      <c r="DC363" s="418">
        <v>44199</v>
      </c>
      <c r="DD363" s="419">
        <v>65.917171300000007</v>
      </c>
      <c r="DE363" s="419"/>
      <c r="DF363" s="418">
        <v>44200</v>
      </c>
      <c r="DG363" s="419">
        <v>76.581614110000004</v>
      </c>
      <c r="DH363" s="419"/>
      <c r="DI363" s="418">
        <v>44195</v>
      </c>
      <c r="DJ363" s="419">
        <v>76.328221780000007</v>
      </c>
      <c r="DK363" s="419"/>
      <c r="DL363" s="418">
        <v>44197</v>
      </c>
      <c r="DM363" s="419">
        <v>83.402938329999998</v>
      </c>
      <c r="DN363" s="419"/>
      <c r="DO363" s="418">
        <v>44199</v>
      </c>
      <c r="DP363" s="419">
        <v>70.011400080000001</v>
      </c>
      <c r="DQ363" s="419"/>
      <c r="DR363" s="418">
        <v>44201</v>
      </c>
      <c r="DS363" s="419">
        <v>56.686497150000001</v>
      </c>
      <c r="DT363" s="419"/>
      <c r="DU363" s="418">
        <v>44202</v>
      </c>
      <c r="DV363" s="419">
        <v>70.771657079999997</v>
      </c>
      <c r="DW363" s="419"/>
      <c r="DX363" s="418">
        <v>44199</v>
      </c>
      <c r="DY363" s="419">
        <v>76.08391202</v>
      </c>
      <c r="DZ363" s="419"/>
      <c r="EA363" s="418">
        <v>44199</v>
      </c>
      <c r="EB363" s="419">
        <v>74.080217689999998</v>
      </c>
      <c r="EC363" s="419"/>
      <c r="ED363" s="418">
        <v>44199</v>
      </c>
      <c r="EE363" s="419">
        <v>78.322585309999994</v>
      </c>
      <c r="EF363" s="419"/>
      <c r="EG363" s="418">
        <v>44196</v>
      </c>
      <c r="EH363" s="419">
        <v>82.062016920000005</v>
      </c>
      <c r="EI363" s="419"/>
      <c r="EJ363" s="418">
        <v>44203</v>
      </c>
      <c r="EK363" s="419">
        <v>80.898822190000004</v>
      </c>
      <c r="EL363" s="419"/>
      <c r="EM363" s="418">
        <v>44198</v>
      </c>
      <c r="EN363" s="419">
        <v>73.644029219999993</v>
      </c>
      <c r="EO363" s="419"/>
      <c r="EP363" s="418">
        <v>44193</v>
      </c>
      <c r="EQ363" s="419">
        <v>73.586485819999993</v>
      </c>
      <c r="ER363" s="419"/>
      <c r="ES363" s="418">
        <v>44199</v>
      </c>
      <c r="ET363" s="419">
        <v>53.018600620000001</v>
      </c>
      <c r="EU363" s="9"/>
      <c r="EV363" s="9"/>
    </row>
    <row r="364" spans="2:152">
      <c r="B364" s="418">
        <v>44195</v>
      </c>
      <c r="C364" s="419">
        <v>68.700332130000007</v>
      </c>
      <c r="D364" s="419"/>
      <c r="E364" s="418">
        <v>44209</v>
      </c>
      <c r="F364" s="419">
        <v>62.761037170000002</v>
      </c>
      <c r="G364" s="419"/>
      <c r="H364" s="418">
        <v>44228</v>
      </c>
      <c r="I364" s="419">
        <v>73.200297879999994</v>
      </c>
      <c r="J364" s="419"/>
      <c r="K364" s="418">
        <v>44156</v>
      </c>
      <c r="L364" s="419">
        <v>72.864578710000004</v>
      </c>
      <c r="M364" s="419"/>
      <c r="N364" s="418">
        <v>44218</v>
      </c>
      <c r="O364" s="419">
        <v>81.286300519999998</v>
      </c>
      <c r="P364" s="419"/>
      <c r="Q364" s="418">
        <v>44197</v>
      </c>
      <c r="R364" s="419">
        <v>77.294317230000004</v>
      </c>
      <c r="S364" s="419"/>
      <c r="T364" s="418">
        <v>44229</v>
      </c>
      <c r="U364" s="419">
        <v>84.720519850000002</v>
      </c>
      <c r="V364" s="419"/>
      <c r="W364" s="418">
        <v>44161</v>
      </c>
      <c r="X364" s="419">
        <v>80.405692479999999</v>
      </c>
      <c r="Y364" s="419"/>
      <c r="Z364" s="418">
        <v>44154</v>
      </c>
      <c r="AA364" s="419">
        <v>68.991341939999998</v>
      </c>
      <c r="AB364" s="419"/>
      <c r="AC364" s="418">
        <v>44166</v>
      </c>
      <c r="AD364" s="419">
        <v>64.236017399999994</v>
      </c>
      <c r="AE364" s="419"/>
      <c r="AF364" s="418">
        <v>44160</v>
      </c>
      <c r="AG364" s="419">
        <v>80.011459349999996</v>
      </c>
      <c r="AH364" s="419"/>
      <c r="AI364" s="418">
        <v>44164</v>
      </c>
      <c r="AJ364" s="419">
        <v>60.155593019999998</v>
      </c>
      <c r="AK364" s="419"/>
      <c r="AL364" s="418">
        <v>44156</v>
      </c>
      <c r="AM364" s="419">
        <v>75.297992109999996</v>
      </c>
      <c r="AN364" s="419"/>
      <c r="AO364" s="418">
        <v>44161</v>
      </c>
      <c r="AP364" s="419">
        <v>71.268297570000001</v>
      </c>
      <c r="AQ364" s="419"/>
      <c r="AR364" s="418">
        <v>44165</v>
      </c>
      <c r="AS364" s="419">
        <v>68.554461540000005</v>
      </c>
      <c r="AT364" s="419"/>
      <c r="AU364" s="418">
        <v>44167</v>
      </c>
      <c r="AV364" s="419">
        <v>75.051231040000005</v>
      </c>
      <c r="AW364" s="419"/>
      <c r="AX364" s="418">
        <v>44165</v>
      </c>
      <c r="AY364" s="419">
        <v>69.509658860000002</v>
      </c>
      <c r="AZ364" s="419"/>
      <c r="BA364" s="418">
        <v>44165</v>
      </c>
      <c r="BB364" s="419">
        <v>64.954821580000001</v>
      </c>
      <c r="BC364" s="419"/>
      <c r="BD364" s="418">
        <v>44163</v>
      </c>
      <c r="BE364" s="419">
        <v>82.241022580000006</v>
      </c>
      <c r="BF364" s="419"/>
      <c r="BG364" s="418">
        <v>44162</v>
      </c>
      <c r="BH364" s="419">
        <v>81.097466060000002</v>
      </c>
      <c r="BI364" s="419"/>
      <c r="BJ364" s="418">
        <v>44157</v>
      </c>
      <c r="BK364" s="419">
        <v>74.064186390000003</v>
      </c>
      <c r="BL364" s="419"/>
      <c r="BM364" s="418">
        <v>44160</v>
      </c>
      <c r="BN364" s="419">
        <v>76.773975899999996</v>
      </c>
      <c r="BO364" s="419"/>
      <c r="BP364" s="418">
        <v>44166</v>
      </c>
      <c r="BQ364" s="419">
        <v>77.754860379999997</v>
      </c>
      <c r="BR364" s="419"/>
      <c r="BS364" s="418">
        <v>44161</v>
      </c>
      <c r="BT364" s="419">
        <v>66.850150290000002</v>
      </c>
      <c r="BU364" s="419"/>
      <c r="BV364" s="418">
        <v>44166</v>
      </c>
      <c r="BW364" s="419">
        <v>65.692573109999998</v>
      </c>
      <c r="BX364" s="419"/>
      <c r="BY364" s="418">
        <v>44198</v>
      </c>
      <c r="BZ364" s="419">
        <v>68.444524959999995</v>
      </c>
      <c r="CA364" s="419"/>
      <c r="CB364" s="418">
        <v>44202</v>
      </c>
      <c r="CC364" s="419">
        <v>75.436844640000004</v>
      </c>
      <c r="CD364" s="419"/>
      <c r="CE364" s="418">
        <v>44198</v>
      </c>
      <c r="CF364" s="419">
        <v>65.906619860000006</v>
      </c>
      <c r="CG364" s="419"/>
      <c r="CH364" s="418">
        <v>44200</v>
      </c>
      <c r="CI364" s="419">
        <v>70.048090160000001</v>
      </c>
      <c r="CJ364" s="419"/>
      <c r="CK364" s="418">
        <v>44197</v>
      </c>
      <c r="CL364" s="419">
        <v>79.58201244</v>
      </c>
      <c r="CM364" s="419"/>
      <c r="CN364" s="418">
        <v>44192</v>
      </c>
      <c r="CO364" s="419">
        <v>81.86810577</v>
      </c>
      <c r="CP364" s="419"/>
      <c r="CQ364" s="418">
        <v>44198</v>
      </c>
      <c r="CR364" s="419">
        <v>78.80035221</v>
      </c>
      <c r="CS364" s="419"/>
      <c r="CT364" s="418">
        <v>44199</v>
      </c>
      <c r="CU364" s="419">
        <v>79.073127420000006</v>
      </c>
      <c r="CV364" s="419"/>
      <c r="CW364" s="418">
        <v>44194</v>
      </c>
      <c r="CX364" s="419">
        <v>82.439539269999997</v>
      </c>
      <c r="CY364" s="419"/>
      <c r="CZ364" s="418">
        <v>44199</v>
      </c>
      <c r="DA364" s="419">
        <v>77.047593809999995</v>
      </c>
      <c r="DB364" s="419"/>
      <c r="DC364" s="418">
        <v>44200</v>
      </c>
      <c r="DD364" s="419">
        <v>66.138041459999997</v>
      </c>
      <c r="DE364" s="419"/>
      <c r="DF364" s="418">
        <v>44201</v>
      </c>
      <c r="DG364" s="419">
        <v>76.747890470000002</v>
      </c>
      <c r="DH364" s="419"/>
      <c r="DI364" s="418">
        <v>44196</v>
      </c>
      <c r="DJ364" s="419">
        <v>76.245123300000003</v>
      </c>
      <c r="DK364" s="419"/>
      <c r="DL364" s="418">
        <v>44198</v>
      </c>
      <c r="DM364" s="419">
        <v>83.125965440000002</v>
      </c>
      <c r="DN364" s="419"/>
      <c r="DO364" s="418">
        <v>44200</v>
      </c>
      <c r="DP364" s="419">
        <v>70.176765230000001</v>
      </c>
      <c r="DQ364" s="419"/>
      <c r="DR364" s="418">
        <v>44202</v>
      </c>
      <c r="DS364" s="419">
        <v>56.934959710000001</v>
      </c>
      <c r="DT364" s="419"/>
      <c r="DU364" s="418">
        <v>44203</v>
      </c>
      <c r="DV364" s="419">
        <v>70.606179030000007</v>
      </c>
      <c r="DW364" s="419"/>
      <c r="DX364" s="418">
        <v>44200</v>
      </c>
      <c r="DY364" s="419">
        <v>76.233660920000005</v>
      </c>
      <c r="DZ364" s="419"/>
      <c r="EA364" s="418">
        <v>44200</v>
      </c>
      <c r="EB364" s="419">
        <v>74.081041299999995</v>
      </c>
      <c r="EC364" s="419"/>
      <c r="ED364" s="418">
        <v>44200</v>
      </c>
      <c r="EE364" s="419">
        <v>78.377984290000001</v>
      </c>
      <c r="EF364" s="419"/>
      <c r="EG364" s="418">
        <v>44197</v>
      </c>
      <c r="EH364" s="419">
        <v>81.840420969999997</v>
      </c>
      <c r="EI364" s="419"/>
      <c r="EJ364" s="418">
        <v>44204</v>
      </c>
      <c r="EK364" s="419">
        <v>80.954888620000006</v>
      </c>
      <c r="EL364" s="419"/>
      <c r="EM364" s="418">
        <v>44199</v>
      </c>
      <c r="EN364" s="419">
        <v>73.918568870000001</v>
      </c>
      <c r="EO364" s="419"/>
      <c r="EP364" s="418">
        <v>44194</v>
      </c>
      <c r="EQ364" s="419">
        <v>73.254214070000003</v>
      </c>
      <c r="ER364" s="419"/>
      <c r="ES364" s="418">
        <v>44200</v>
      </c>
      <c r="ET364" s="419">
        <v>53.347884630000003</v>
      </c>
      <c r="EU364" s="9"/>
      <c r="EV364" s="9"/>
    </row>
    <row r="365" spans="2:152">
      <c r="B365" s="418">
        <v>44196</v>
      </c>
      <c r="C365" s="419">
        <v>68.917069580000003</v>
      </c>
      <c r="D365" s="419"/>
      <c r="E365" s="418">
        <v>44210</v>
      </c>
      <c r="F365" s="419">
        <v>63.204560280000003</v>
      </c>
      <c r="G365" s="419"/>
      <c r="H365" s="418">
        <v>44229</v>
      </c>
      <c r="I365" s="419">
        <v>73.125</v>
      </c>
      <c r="J365" s="419"/>
      <c r="K365" s="418">
        <v>44156</v>
      </c>
      <c r="L365" s="419">
        <v>73.061308199999999</v>
      </c>
      <c r="M365" s="419"/>
      <c r="N365" s="418">
        <v>44219</v>
      </c>
      <c r="O365" s="419">
        <v>80.955025910000003</v>
      </c>
      <c r="P365" s="419"/>
      <c r="Q365" s="418">
        <v>44198</v>
      </c>
      <c r="R365" s="419">
        <v>77.337847150000002</v>
      </c>
      <c r="S365" s="419"/>
      <c r="T365" s="418">
        <v>44230</v>
      </c>
      <c r="U365" s="419">
        <v>84.719412590000005</v>
      </c>
      <c r="V365" s="419"/>
      <c r="W365" s="418">
        <v>44162</v>
      </c>
      <c r="X365" s="419">
        <v>80.32763903</v>
      </c>
      <c r="Y365" s="419"/>
      <c r="Z365" s="418">
        <v>44155</v>
      </c>
      <c r="AA365" s="419">
        <v>69.100619420000001</v>
      </c>
      <c r="AB365" s="419"/>
      <c r="AC365" s="418">
        <v>44167</v>
      </c>
      <c r="AD365" s="419">
        <v>64.233886150000004</v>
      </c>
      <c r="AE365" s="419"/>
      <c r="AF365" s="418">
        <v>44161</v>
      </c>
      <c r="AG365" s="419">
        <v>80.243699449999994</v>
      </c>
      <c r="AH365" s="419"/>
      <c r="AI365" s="418">
        <v>44165</v>
      </c>
      <c r="AJ365" s="419">
        <v>60.001116779999997</v>
      </c>
      <c r="AK365" s="419"/>
      <c r="AL365" s="418">
        <v>44157</v>
      </c>
      <c r="AM365" s="419">
        <v>75.297992109999996</v>
      </c>
      <c r="AN365" s="419"/>
      <c r="AO365" s="418">
        <v>44162</v>
      </c>
      <c r="AP365" s="419">
        <v>71.267556490000004</v>
      </c>
      <c r="AQ365" s="419"/>
      <c r="AR365" s="418">
        <v>44166</v>
      </c>
      <c r="AS365" s="419">
        <v>68.439192309999996</v>
      </c>
      <c r="AT365" s="419"/>
      <c r="AU365" s="418">
        <v>44168</v>
      </c>
      <c r="AV365" s="419">
        <v>75.282170429999994</v>
      </c>
      <c r="AW365" s="419"/>
      <c r="AX365" s="418">
        <v>44166</v>
      </c>
      <c r="AY365" s="419">
        <v>69.508915740000006</v>
      </c>
      <c r="AZ365" s="419"/>
      <c r="BA365" s="418">
        <v>44165</v>
      </c>
      <c r="BB365" s="419">
        <v>64.877443979999995</v>
      </c>
      <c r="BC365" s="419"/>
      <c r="BD365" s="418">
        <v>44164</v>
      </c>
      <c r="BE365" s="419">
        <v>82.239958040000005</v>
      </c>
      <c r="BF365" s="419"/>
      <c r="BG365" s="418">
        <v>44163</v>
      </c>
      <c r="BH365" s="419">
        <v>81.096723830000002</v>
      </c>
      <c r="BI365" s="419"/>
      <c r="BJ365" s="418">
        <v>44158</v>
      </c>
      <c r="BK365" s="419">
        <v>74.40934446</v>
      </c>
      <c r="BL365" s="419"/>
      <c r="BM365" s="418">
        <v>44161</v>
      </c>
      <c r="BN365" s="419">
        <v>76.773975899999996</v>
      </c>
      <c r="BO365" s="419"/>
      <c r="BP365" s="418">
        <v>44167</v>
      </c>
      <c r="BQ365" s="419">
        <v>77.75338266</v>
      </c>
      <c r="BR365" s="419"/>
      <c r="BS365" s="418">
        <v>44162</v>
      </c>
      <c r="BT365" s="419">
        <v>67.082163089999995</v>
      </c>
      <c r="BU365" s="419"/>
      <c r="BV365" s="418">
        <v>44167</v>
      </c>
      <c r="BW365" s="419">
        <v>66.03898221</v>
      </c>
      <c r="BX365" s="419"/>
      <c r="BY365" s="418">
        <v>44199</v>
      </c>
      <c r="BZ365" s="419">
        <v>68.50000661</v>
      </c>
      <c r="CA365" s="419"/>
      <c r="CB365" s="418">
        <v>44203</v>
      </c>
      <c r="CC365" s="419">
        <v>75.656881040000002</v>
      </c>
      <c r="CD365" s="419"/>
      <c r="CE365" s="418">
        <v>44199</v>
      </c>
      <c r="CF365" s="419">
        <v>66.185512040000006</v>
      </c>
      <c r="CG365" s="419"/>
      <c r="CH365" s="418">
        <v>44201</v>
      </c>
      <c r="CI365" s="419">
        <v>70.242079250000003</v>
      </c>
      <c r="CJ365" s="419"/>
      <c r="CK365" s="418">
        <v>44198</v>
      </c>
      <c r="CL365" s="419">
        <v>79.468670869999997</v>
      </c>
      <c r="CM365" s="419"/>
      <c r="CN365" s="418">
        <v>44193</v>
      </c>
      <c r="CO365" s="419">
        <v>81.924255430000002</v>
      </c>
      <c r="CP365" s="419"/>
      <c r="CQ365" s="418">
        <v>44199</v>
      </c>
      <c r="CR365" s="419">
        <v>78.911575110000001</v>
      </c>
      <c r="CS365" s="419"/>
      <c r="CT365" s="418">
        <v>44200</v>
      </c>
      <c r="CU365" s="419">
        <v>79.017886720000007</v>
      </c>
      <c r="CV365" s="419"/>
      <c r="CW365" s="418">
        <v>44195</v>
      </c>
      <c r="CX365" s="419">
        <v>82.439539269999997</v>
      </c>
      <c r="CY365" s="419"/>
      <c r="CZ365" s="418">
        <v>44200</v>
      </c>
      <c r="DA365" s="419">
        <v>77.103681429999995</v>
      </c>
      <c r="DB365" s="419"/>
      <c r="DC365" s="418">
        <v>44201</v>
      </c>
      <c r="DD365" s="419">
        <v>66.442049639999993</v>
      </c>
      <c r="DE365" s="419"/>
      <c r="DF365" s="418">
        <v>44202</v>
      </c>
      <c r="DG365" s="419">
        <v>76.941879569999998</v>
      </c>
      <c r="DH365" s="419"/>
      <c r="DI365" s="418">
        <v>44197</v>
      </c>
      <c r="DJ365" s="419">
        <v>76.245123300000003</v>
      </c>
      <c r="DK365" s="419"/>
      <c r="DL365" s="418">
        <v>44199</v>
      </c>
      <c r="DM365" s="419">
        <v>82.821295259999999</v>
      </c>
      <c r="DN365" s="419"/>
      <c r="DO365" s="418">
        <v>44201</v>
      </c>
      <c r="DP365" s="419">
        <v>70.342130370000007</v>
      </c>
      <c r="DQ365" s="419"/>
      <c r="DR365" s="418">
        <v>44203</v>
      </c>
      <c r="DS365" s="419">
        <v>57.017225009999997</v>
      </c>
      <c r="DT365" s="419"/>
      <c r="DU365" s="418">
        <v>44204</v>
      </c>
      <c r="DV365" s="419">
        <v>70.607855270000002</v>
      </c>
      <c r="DW365" s="419"/>
      <c r="DX365" s="418">
        <v>44201</v>
      </c>
      <c r="DY365" s="419">
        <v>76.35845166</v>
      </c>
      <c r="DZ365" s="419"/>
      <c r="EA365" s="418">
        <v>44201</v>
      </c>
      <c r="EB365" s="419">
        <v>74.081864909999993</v>
      </c>
      <c r="EC365" s="419"/>
      <c r="ED365" s="418">
        <v>44201</v>
      </c>
      <c r="EE365" s="419">
        <v>78.461082770000004</v>
      </c>
      <c r="EF365" s="419"/>
      <c r="EG365" s="418">
        <v>44198</v>
      </c>
      <c r="EH365" s="419">
        <v>81.64652452</v>
      </c>
      <c r="EI365" s="419"/>
      <c r="EJ365" s="418">
        <v>44205</v>
      </c>
      <c r="EK365" s="419">
        <v>81.149386419999999</v>
      </c>
      <c r="EL365" s="419"/>
      <c r="EM365" s="418">
        <v>44200</v>
      </c>
      <c r="EN365" s="419">
        <v>74.043359609999996</v>
      </c>
      <c r="EO365" s="419"/>
      <c r="EP365" s="418">
        <v>44195</v>
      </c>
      <c r="EQ365" s="419">
        <v>73.170525909999995</v>
      </c>
      <c r="ER365" s="419"/>
      <c r="ES365" s="418">
        <v>44201</v>
      </c>
      <c r="ET365" s="419">
        <v>53.37406644</v>
      </c>
      <c r="EU365" s="9"/>
      <c r="EV365" s="9"/>
    </row>
    <row r="366" spans="2:152">
      <c r="B366" s="418">
        <v>44197</v>
      </c>
      <c r="C366" s="419">
        <v>68.983758019999996</v>
      </c>
      <c r="D366" s="419"/>
      <c r="E366" s="418">
        <v>44211</v>
      </c>
      <c r="F366" s="419">
        <v>63.694770040000002</v>
      </c>
      <c r="G366" s="419"/>
      <c r="H366" s="418">
        <v>44230</v>
      </c>
      <c r="I366" s="419">
        <v>73.112450350000003</v>
      </c>
      <c r="J366" s="419"/>
      <c r="K366" s="418">
        <v>44157</v>
      </c>
      <c r="L366" s="419">
        <v>73.207594240000006</v>
      </c>
      <c r="M366" s="419"/>
      <c r="N366" s="418">
        <v>44220</v>
      </c>
      <c r="O366" s="419">
        <v>80.955025910000003</v>
      </c>
      <c r="P366" s="419"/>
      <c r="Q366" s="418">
        <v>44199</v>
      </c>
      <c r="R366" s="419">
        <v>77.250787320000001</v>
      </c>
      <c r="S366" s="419"/>
      <c r="T366" s="418">
        <v>44232</v>
      </c>
      <c r="U366" s="419">
        <v>84.626026569999993</v>
      </c>
      <c r="V366" s="419"/>
      <c r="W366" s="418">
        <v>44163</v>
      </c>
      <c r="X366" s="419">
        <v>80.326749530000001</v>
      </c>
      <c r="Y366" s="419"/>
      <c r="Z366" s="418">
        <v>44156</v>
      </c>
      <c r="AA366" s="419">
        <v>69.319174390000001</v>
      </c>
      <c r="AB366" s="419"/>
      <c r="AC366" s="418">
        <v>44168</v>
      </c>
      <c r="AD366" s="419">
        <v>64.116168130000005</v>
      </c>
      <c r="AE366" s="419"/>
      <c r="AF366" s="418">
        <v>44162</v>
      </c>
      <c r="AG366" s="419">
        <v>80.437410619999994</v>
      </c>
      <c r="AH366" s="419"/>
      <c r="AI366" s="418">
        <v>44166</v>
      </c>
      <c r="AJ366" s="419">
        <v>60.001116779999997</v>
      </c>
      <c r="AK366" s="419"/>
      <c r="AL366" s="418">
        <v>44158</v>
      </c>
      <c r="AM366" s="419">
        <v>75.297992109999996</v>
      </c>
      <c r="AN366" s="419"/>
      <c r="AO366" s="418">
        <v>44163</v>
      </c>
      <c r="AP366" s="419">
        <v>71.266815410000007</v>
      </c>
      <c r="AQ366" s="419"/>
      <c r="AR366" s="418">
        <v>44167</v>
      </c>
      <c r="AS366" s="419">
        <v>68.400769229999995</v>
      </c>
      <c r="AT366" s="419"/>
      <c r="AU366" s="418">
        <v>44169</v>
      </c>
      <c r="AV366" s="419">
        <v>75.474619930000003</v>
      </c>
      <c r="AW366" s="419"/>
      <c r="AX366" s="418">
        <v>44167</v>
      </c>
      <c r="AY366" s="419">
        <v>69.508172619999996</v>
      </c>
      <c r="AZ366" s="419"/>
      <c r="BA366" s="418">
        <v>44166</v>
      </c>
      <c r="BB366" s="419">
        <v>64.800066389999998</v>
      </c>
      <c r="BC366" s="419"/>
      <c r="BD366" s="418">
        <v>44165</v>
      </c>
      <c r="BE366" s="419">
        <v>82.238893509999997</v>
      </c>
      <c r="BF366" s="419"/>
      <c r="BG366" s="418">
        <v>44164</v>
      </c>
      <c r="BH366" s="419">
        <v>80.941505039999996</v>
      </c>
      <c r="BI366" s="419"/>
      <c r="BJ366" s="418">
        <v>44159</v>
      </c>
      <c r="BK366" s="419">
        <v>74.677603739999995</v>
      </c>
      <c r="BL366" s="419"/>
      <c r="BM366" s="418">
        <v>44162</v>
      </c>
      <c r="BN366" s="419">
        <v>76.773975899999996</v>
      </c>
      <c r="BO366" s="419"/>
      <c r="BP366" s="418">
        <v>44168</v>
      </c>
      <c r="BQ366" s="419">
        <v>77.751904949999997</v>
      </c>
      <c r="BR366" s="419"/>
      <c r="BS366" s="418">
        <v>44163</v>
      </c>
      <c r="BT366" s="419">
        <v>67.122367890000007</v>
      </c>
      <c r="BU366" s="419"/>
      <c r="BV366" s="418">
        <v>44167</v>
      </c>
      <c r="BW366" s="419">
        <v>66.269921609999997</v>
      </c>
      <c r="BX366" s="419"/>
      <c r="BY366" s="418">
        <v>44200</v>
      </c>
      <c r="BZ366" s="419">
        <v>68.50000661</v>
      </c>
      <c r="CA366" s="419"/>
      <c r="CB366" s="418">
        <v>44204</v>
      </c>
      <c r="CC366" s="419">
        <v>75.932342890000001</v>
      </c>
      <c r="CD366" s="419"/>
      <c r="CE366" s="418">
        <v>44200</v>
      </c>
      <c r="CF366" s="419">
        <v>66.436598559999993</v>
      </c>
      <c r="CG366" s="419"/>
      <c r="CH366" s="418">
        <v>44202</v>
      </c>
      <c r="CI366" s="419">
        <v>70.408355619999995</v>
      </c>
      <c r="CJ366" s="419"/>
      <c r="CK366" s="418">
        <v>44199</v>
      </c>
      <c r="CL366" s="419">
        <v>79.521605660000006</v>
      </c>
      <c r="CM366" s="419"/>
      <c r="CN366" s="418">
        <v>44194</v>
      </c>
      <c r="CO366" s="419">
        <v>82.14681573</v>
      </c>
      <c r="CP366" s="419"/>
      <c r="CQ366" s="418">
        <v>44200</v>
      </c>
      <c r="CR366" s="419">
        <v>79.078409449999995</v>
      </c>
      <c r="CS366" s="419"/>
      <c r="CT366" s="418">
        <v>44201</v>
      </c>
      <c r="CU366" s="419">
        <v>79.183608829999997</v>
      </c>
      <c r="CV366" s="419"/>
      <c r="CW366" s="418">
        <v>44196</v>
      </c>
      <c r="CX366" s="419">
        <v>82.495088580000001</v>
      </c>
      <c r="CY366" s="419"/>
      <c r="CZ366" s="418">
        <v>44201</v>
      </c>
      <c r="DA366" s="419">
        <v>77.159769060000002</v>
      </c>
      <c r="DB366" s="419"/>
      <c r="DC366" s="418">
        <v>44202</v>
      </c>
      <c r="DD366" s="419">
        <v>66.718345150000005</v>
      </c>
      <c r="DE366" s="419"/>
      <c r="DF366" s="418">
        <v>44203</v>
      </c>
      <c r="DG366" s="419">
        <v>77.191294119999995</v>
      </c>
      <c r="DH366" s="419"/>
      <c r="DI366" s="418">
        <v>44198</v>
      </c>
      <c r="DJ366" s="419">
        <v>76.245123300000003</v>
      </c>
      <c r="DK366" s="419"/>
      <c r="DL366" s="418">
        <v>44200</v>
      </c>
      <c r="DM366" s="419">
        <v>82.710506109999997</v>
      </c>
      <c r="DN366" s="419"/>
      <c r="DO366" s="418">
        <v>44202</v>
      </c>
      <c r="DP366" s="419">
        <v>70.562894499999999</v>
      </c>
      <c r="DQ366" s="419"/>
      <c r="DR366" s="418">
        <v>44204</v>
      </c>
      <c r="DS366" s="419">
        <v>57.154889400000002</v>
      </c>
      <c r="DT366" s="419"/>
      <c r="DU366" s="418">
        <v>44205</v>
      </c>
      <c r="DV366" s="419">
        <v>70.609531500000003</v>
      </c>
      <c r="DW366" s="419"/>
      <c r="DX366" s="418">
        <v>44202</v>
      </c>
      <c r="DY366" s="419">
        <v>76.433326109999996</v>
      </c>
      <c r="DZ366" s="419"/>
      <c r="EA366" s="418">
        <v>44202</v>
      </c>
      <c r="EB366" s="419">
        <v>74.220396840000006</v>
      </c>
      <c r="EC366" s="419"/>
      <c r="ED366" s="418">
        <v>44202</v>
      </c>
      <c r="EE366" s="419">
        <v>78.544181249999994</v>
      </c>
      <c r="EF366" s="419"/>
      <c r="EG366" s="418">
        <v>44199</v>
      </c>
      <c r="EH366" s="419">
        <v>81.452628059999995</v>
      </c>
      <c r="EI366" s="419"/>
      <c r="EJ366" s="418">
        <v>44206</v>
      </c>
      <c r="EK366" s="419">
        <v>81.316197939999995</v>
      </c>
      <c r="EL366" s="419"/>
      <c r="EM366" s="418">
        <v>44201</v>
      </c>
      <c r="EN366" s="419">
        <v>74.168150359999998</v>
      </c>
      <c r="EO366" s="419"/>
      <c r="EP366" s="418">
        <v>44196</v>
      </c>
      <c r="EQ366" s="419">
        <v>73.169698949999997</v>
      </c>
      <c r="ER366" s="419"/>
      <c r="ES366" s="418">
        <v>44202</v>
      </c>
      <c r="ET366" s="419">
        <v>53.510467239999997</v>
      </c>
      <c r="EU366" s="9"/>
      <c r="EV366" s="9"/>
    </row>
    <row r="367" spans="2:152">
      <c r="B367" s="418">
        <v>44198</v>
      </c>
      <c r="C367" s="419">
        <v>69.089348060000006</v>
      </c>
      <c r="D367" s="419"/>
      <c r="E367" s="418">
        <v>44212</v>
      </c>
      <c r="F367" s="419">
        <v>64.290024740000007</v>
      </c>
      <c r="G367" s="419"/>
      <c r="H367" s="418">
        <v>44231</v>
      </c>
      <c r="I367" s="419">
        <v>73.055976939999994</v>
      </c>
      <c r="J367" s="419"/>
      <c r="K367" s="418">
        <v>44158</v>
      </c>
      <c r="L367" s="419">
        <v>73.283259419999993</v>
      </c>
      <c r="M367" s="419"/>
      <c r="N367" s="418">
        <v>44221</v>
      </c>
      <c r="O367" s="419">
        <v>80.955025910000003</v>
      </c>
      <c r="P367" s="419"/>
      <c r="Q367" s="418">
        <v>44200</v>
      </c>
      <c r="R367" s="419">
        <v>77.163727489999999</v>
      </c>
      <c r="S367" s="419"/>
      <c r="T367" s="418">
        <v>44233</v>
      </c>
      <c r="U367" s="419">
        <v>84.563400139999999</v>
      </c>
      <c r="V367" s="419"/>
      <c r="W367" s="418">
        <v>44164</v>
      </c>
      <c r="X367" s="419">
        <v>80.325860039999995</v>
      </c>
      <c r="Y367" s="419"/>
      <c r="Z367" s="418">
        <v>44156</v>
      </c>
      <c r="AA367" s="419">
        <v>69.428451870000004</v>
      </c>
      <c r="AB367" s="419"/>
      <c r="AC367" s="418">
        <v>44169</v>
      </c>
      <c r="AD367" s="419">
        <v>64.075507959999996</v>
      </c>
      <c r="AE367" s="419"/>
      <c r="AF367" s="418">
        <v>44163</v>
      </c>
      <c r="AG367" s="419">
        <v>80.592592870000004</v>
      </c>
      <c r="AH367" s="419"/>
      <c r="AI367" s="418">
        <v>44167</v>
      </c>
      <c r="AJ367" s="419">
        <v>60.001116779999997</v>
      </c>
      <c r="AK367" s="419"/>
      <c r="AL367" s="418">
        <v>44159</v>
      </c>
      <c r="AM367" s="419">
        <v>75.352022539999993</v>
      </c>
      <c r="AN367" s="419"/>
      <c r="AO367" s="418">
        <v>44164</v>
      </c>
      <c r="AP367" s="419">
        <v>71.381544030000001</v>
      </c>
      <c r="AQ367" s="419"/>
      <c r="AR367" s="418">
        <v>44168</v>
      </c>
      <c r="AS367" s="419">
        <v>68.400769229999995</v>
      </c>
      <c r="AT367" s="419"/>
      <c r="AU367" s="418">
        <v>44170</v>
      </c>
      <c r="AV367" s="419">
        <v>75.667069429999998</v>
      </c>
      <c r="AW367" s="419"/>
      <c r="AX367" s="418">
        <v>44168</v>
      </c>
      <c r="AY367" s="419">
        <v>69.507429500000001</v>
      </c>
      <c r="AZ367" s="419"/>
      <c r="BA367" s="418">
        <v>44167</v>
      </c>
      <c r="BB367" s="419">
        <v>64.683999999999997</v>
      </c>
      <c r="BC367" s="419"/>
      <c r="BD367" s="418">
        <v>44166</v>
      </c>
      <c r="BE367" s="419">
        <v>82.237828969999995</v>
      </c>
      <c r="BF367" s="419"/>
      <c r="BG367" s="418">
        <v>44165</v>
      </c>
      <c r="BH367" s="419">
        <v>80.940762809999995</v>
      </c>
      <c r="BI367" s="419"/>
      <c r="BJ367" s="418">
        <v>44160</v>
      </c>
      <c r="BK367" s="419">
        <v>74.945863029999998</v>
      </c>
      <c r="BL367" s="419"/>
      <c r="BM367" s="418">
        <v>44163</v>
      </c>
      <c r="BN367" s="419">
        <v>76.735460239999995</v>
      </c>
      <c r="BO367" s="419"/>
      <c r="BP367" s="418">
        <v>44169</v>
      </c>
      <c r="BQ367" s="419">
        <v>77.75042723</v>
      </c>
      <c r="BR367" s="419"/>
      <c r="BS367" s="418">
        <v>44164</v>
      </c>
      <c r="BT367" s="419">
        <v>67.277657489999996</v>
      </c>
      <c r="BU367" s="419"/>
      <c r="BV367" s="418">
        <v>44168</v>
      </c>
      <c r="BW367" s="419">
        <v>66.423881199999997</v>
      </c>
      <c r="BX367" s="419"/>
      <c r="BY367" s="418">
        <v>44201</v>
      </c>
      <c r="BZ367" s="419">
        <v>68.527747439999999</v>
      </c>
      <c r="CA367" s="419"/>
      <c r="CB367" s="418">
        <v>44205</v>
      </c>
      <c r="CC367" s="419">
        <v>76.069241099999999</v>
      </c>
      <c r="CD367" s="419"/>
      <c r="CE367" s="418">
        <v>44201</v>
      </c>
      <c r="CF367" s="419">
        <v>66.604268070000003</v>
      </c>
      <c r="CG367" s="419"/>
      <c r="CH367" s="418">
        <v>44203</v>
      </c>
      <c r="CI367" s="419">
        <v>70.630057440000002</v>
      </c>
      <c r="CJ367" s="419"/>
      <c r="CK367" s="418">
        <v>44200</v>
      </c>
      <c r="CL367" s="419">
        <v>79.713104099999995</v>
      </c>
      <c r="CM367" s="419"/>
      <c r="CN367" s="418">
        <v>44195</v>
      </c>
      <c r="CO367" s="419">
        <v>82.147495180000007</v>
      </c>
      <c r="CP367" s="419"/>
      <c r="CQ367" s="418">
        <v>44201</v>
      </c>
      <c r="CR367" s="419">
        <v>79.300855240000004</v>
      </c>
      <c r="CS367" s="419"/>
      <c r="CT367" s="418">
        <v>44202</v>
      </c>
      <c r="CU367" s="419">
        <v>79.294090240000003</v>
      </c>
      <c r="CV367" s="419"/>
      <c r="CW367" s="418">
        <v>44197</v>
      </c>
      <c r="CX367" s="419">
        <v>82.800609789999996</v>
      </c>
      <c r="CY367" s="419"/>
      <c r="CZ367" s="418">
        <v>44202</v>
      </c>
      <c r="DA367" s="419">
        <v>77.382040180000004</v>
      </c>
      <c r="DB367" s="419"/>
      <c r="DC367" s="418">
        <v>44203</v>
      </c>
      <c r="DD367" s="419">
        <v>66.939215309999994</v>
      </c>
      <c r="DE367" s="419"/>
      <c r="DF367" s="418">
        <v>44204</v>
      </c>
      <c r="DG367" s="419">
        <v>77.523846849999998</v>
      </c>
      <c r="DH367" s="419"/>
      <c r="DI367" s="418">
        <v>44199</v>
      </c>
      <c r="DJ367" s="419">
        <v>76.162024819999999</v>
      </c>
      <c r="DK367" s="419"/>
      <c r="DL367" s="418">
        <v>44201</v>
      </c>
      <c r="DM367" s="419">
        <v>82.433533220000001</v>
      </c>
      <c r="DN367" s="419"/>
      <c r="DO367" s="418">
        <v>44203</v>
      </c>
      <c r="DP367" s="419">
        <v>70.894456610000006</v>
      </c>
      <c r="DQ367" s="419"/>
      <c r="DR367" s="418">
        <v>44205</v>
      </c>
      <c r="DS367" s="419">
        <v>57.154056079999997</v>
      </c>
      <c r="DT367" s="419"/>
      <c r="DU367" s="418">
        <v>44206</v>
      </c>
      <c r="DV367" s="419">
        <v>70.611207739999998</v>
      </c>
      <c r="DW367" s="419"/>
      <c r="DX367" s="418">
        <v>44203</v>
      </c>
      <c r="DY367" s="419">
        <v>76.558116859999998</v>
      </c>
      <c r="DZ367" s="419"/>
      <c r="EA367" s="418">
        <v>44203</v>
      </c>
      <c r="EB367" s="419">
        <v>74.524178730000003</v>
      </c>
      <c r="EC367" s="419"/>
      <c r="ED367" s="418">
        <v>44203</v>
      </c>
      <c r="EE367" s="419">
        <v>78.627279729999998</v>
      </c>
      <c r="EF367" s="419"/>
      <c r="EG367" s="418">
        <v>44200</v>
      </c>
      <c r="EH367" s="419">
        <v>81.258731609999998</v>
      </c>
      <c r="EI367" s="419"/>
      <c r="EJ367" s="418">
        <v>44207</v>
      </c>
      <c r="EK367" s="419">
        <v>81.344578100000007</v>
      </c>
      <c r="EL367" s="419"/>
      <c r="EM367" s="418">
        <v>44202</v>
      </c>
      <c r="EN367" s="419">
        <v>74.317899260000004</v>
      </c>
      <c r="EO367" s="419"/>
      <c r="EP367" s="418">
        <v>44197</v>
      </c>
      <c r="EQ367" s="419">
        <v>73.16887199</v>
      </c>
      <c r="ER367" s="419"/>
      <c r="ES367" s="418">
        <v>44203</v>
      </c>
      <c r="ET367" s="419">
        <v>53.619313290000001</v>
      </c>
      <c r="EU367" s="9"/>
      <c r="EV367" s="9"/>
    </row>
    <row r="368" spans="2:152">
      <c r="B368" s="418">
        <v>44199</v>
      </c>
      <c r="C368" s="419">
        <v>69.178265980000006</v>
      </c>
      <c r="D368" s="419"/>
      <c r="E368" s="418">
        <v>44214</v>
      </c>
      <c r="F368" s="419">
        <v>64.966981059999995</v>
      </c>
      <c r="G368" s="419"/>
      <c r="H368" s="418">
        <v>44232</v>
      </c>
      <c r="I368" s="419">
        <v>73.055976939999994</v>
      </c>
      <c r="J368" s="419"/>
      <c r="K368" s="418">
        <v>44159</v>
      </c>
      <c r="L368" s="419">
        <v>73.414412420000005</v>
      </c>
      <c r="M368" s="419"/>
      <c r="N368" s="418">
        <v>44222</v>
      </c>
      <c r="O368" s="419">
        <v>80.955025910000003</v>
      </c>
      <c r="P368" s="419"/>
      <c r="Q368" s="418">
        <v>44201</v>
      </c>
      <c r="R368" s="419">
        <v>76.989607840000005</v>
      </c>
      <c r="S368" s="419"/>
      <c r="T368" s="418">
        <v>44234</v>
      </c>
      <c r="U368" s="419">
        <v>84.562292880000001</v>
      </c>
      <c r="V368" s="419"/>
      <c r="W368" s="418">
        <v>44165</v>
      </c>
      <c r="X368" s="419">
        <v>80.209224620000001</v>
      </c>
      <c r="Y368" s="419"/>
      <c r="Z368" s="418">
        <v>44157</v>
      </c>
      <c r="AA368" s="419">
        <v>69.574155180000005</v>
      </c>
      <c r="AB368" s="419"/>
      <c r="AC368" s="418">
        <v>44170</v>
      </c>
      <c r="AD368" s="419">
        <v>64.034847790000001</v>
      </c>
      <c r="AE368" s="419"/>
      <c r="AF368" s="418">
        <v>44163</v>
      </c>
      <c r="AG368" s="419">
        <v>80.593659410000001</v>
      </c>
      <c r="AH368" s="419"/>
      <c r="AI368" s="418">
        <v>44168</v>
      </c>
      <c r="AJ368" s="419">
        <v>60.001116779999997</v>
      </c>
      <c r="AK368" s="419"/>
      <c r="AL368" s="418">
        <v>44160</v>
      </c>
      <c r="AM368" s="419">
        <v>75.433068169999999</v>
      </c>
      <c r="AN368" s="419"/>
      <c r="AO368" s="418">
        <v>44165</v>
      </c>
      <c r="AP368" s="419">
        <v>71.419292850000005</v>
      </c>
      <c r="AQ368" s="419"/>
      <c r="AR368" s="418">
        <v>44169</v>
      </c>
      <c r="AS368" s="419">
        <v>68.400769229999995</v>
      </c>
      <c r="AT368" s="419"/>
      <c r="AU368" s="418">
        <v>44171</v>
      </c>
      <c r="AV368" s="419">
        <v>75.936498729999997</v>
      </c>
      <c r="AW368" s="419"/>
      <c r="AX368" s="418">
        <v>44168</v>
      </c>
      <c r="AY368" s="419">
        <v>69.506686380000005</v>
      </c>
      <c r="AZ368" s="419"/>
      <c r="BA368" s="418">
        <v>44168</v>
      </c>
      <c r="BB368" s="419">
        <v>64.683999999999997</v>
      </c>
      <c r="BC368" s="419"/>
      <c r="BD368" s="418">
        <v>44167</v>
      </c>
      <c r="BE368" s="419">
        <v>82.236764440000002</v>
      </c>
      <c r="BF368" s="419"/>
      <c r="BG368" s="418">
        <v>44166</v>
      </c>
      <c r="BH368" s="419">
        <v>80.978639720000004</v>
      </c>
      <c r="BI368" s="419"/>
      <c r="BJ368" s="418">
        <v>44161</v>
      </c>
      <c r="BK368" s="419">
        <v>75.252571700000004</v>
      </c>
      <c r="BL368" s="419"/>
      <c r="BM368" s="418">
        <v>44164</v>
      </c>
      <c r="BN368" s="419">
        <v>76.619913249999996</v>
      </c>
      <c r="BO368" s="419"/>
      <c r="BP368" s="418">
        <v>44170</v>
      </c>
      <c r="BQ368" s="419">
        <v>77.748949510000003</v>
      </c>
      <c r="BR368" s="419"/>
      <c r="BS368" s="418">
        <v>44165</v>
      </c>
      <c r="BT368" s="419">
        <v>67.394585489999997</v>
      </c>
      <c r="BU368" s="419"/>
      <c r="BV368" s="418">
        <v>44169</v>
      </c>
      <c r="BW368" s="419">
        <v>66.654820599999994</v>
      </c>
      <c r="BX368" s="419"/>
      <c r="BY368" s="418">
        <v>44202</v>
      </c>
      <c r="BZ368" s="419">
        <v>68.777414879999995</v>
      </c>
      <c r="CA368" s="419"/>
      <c r="CB368" s="418">
        <v>44207</v>
      </c>
      <c r="CC368" s="419">
        <v>76.178426580000007</v>
      </c>
      <c r="CD368" s="419"/>
      <c r="CE368" s="418">
        <v>44202</v>
      </c>
      <c r="CF368" s="419">
        <v>66.855354579999997</v>
      </c>
      <c r="CG368" s="419"/>
      <c r="CH368" s="418">
        <v>44204</v>
      </c>
      <c r="CI368" s="419">
        <v>70.851759259999994</v>
      </c>
      <c r="CJ368" s="419"/>
      <c r="CK368" s="418">
        <v>44201</v>
      </c>
      <c r="CL368" s="419">
        <v>79.738326169999993</v>
      </c>
      <c r="CM368" s="419"/>
      <c r="CN368" s="418">
        <v>44196</v>
      </c>
      <c r="CO368" s="419">
        <v>82.14817463</v>
      </c>
      <c r="CP368" s="419"/>
      <c r="CQ368" s="418">
        <v>44202</v>
      </c>
      <c r="CR368" s="419">
        <v>79.578912470000006</v>
      </c>
      <c r="CS368" s="419"/>
      <c r="CT368" s="418">
        <v>44203</v>
      </c>
      <c r="CU368" s="419">
        <v>79.294090240000003</v>
      </c>
      <c r="CV368" s="419"/>
      <c r="CW368" s="418">
        <v>44198</v>
      </c>
      <c r="CX368" s="419">
        <v>82.856159109999993</v>
      </c>
      <c r="CY368" s="419"/>
      <c r="CZ368" s="418">
        <v>44203</v>
      </c>
      <c r="DA368" s="419">
        <v>77.493522310000003</v>
      </c>
      <c r="DB368" s="419"/>
      <c r="DC368" s="418">
        <v>44204</v>
      </c>
      <c r="DD368" s="419">
        <v>67.132372799999999</v>
      </c>
      <c r="DE368" s="419"/>
      <c r="DF368" s="418">
        <v>44205</v>
      </c>
      <c r="DG368" s="419">
        <v>77.828686849999997</v>
      </c>
      <c r="DH368" s="419"/>
      <c r="DI368" s="418">
        <v>44200</v>
      </c>
      <c r="DJ368" s="419">
        <v>76.106625829999999</v>
      </c>
      <c r="DK368" s="419"/>
      <c r="DL368" s="418">
        <v>44202</v>
      </c>
      <c r="DM368" s="419">
        <v>82.433533220000001</v>
      </c>
      <c r="DN368" s="419"/>
      <c r="DO368" s="418">
        <v>44204</v>
      </c>
      <c r="DP368" s="419">
        <v>71.032122259999994</v>
      </c>
      <c r="DQ368" s="419"/>
      <c r="DR368" s="418">
        <v>44206</v>
      </c>
      <c r="DS368" s="419">
        <v>57.180922299999999</v>
      </c>
      <c r="DT368" s="419"/>
      <c r="DU368" s="418">
        <v>44207</v>
      </c>
      <c r="DV368" s="419">
        <v>70.752179220000002</v>
      </c>
      <c r="DW368" s="419"/>
      <c r="DX368" s="418">
        <v>44205</v>
      </c>
      <c r="DY368" s="419">
        <v>76.608033160000005</v>
      </c>
      <c r="DZ368" s="419"/>
      <c r="EA368" s="418">
        <v>44204</v>
      </c>
      <c r="EB368" s="419">
        <v>74.635168989999997</v>
      </c>
      <c r="EC368" s="419"/>
      <c r="ED368" s="418">
        <v>44204</v>
      </c>
      <c r="EE368" s="419">
        <v>78.793476690000006</v>
      </c>
      <c r="EF368" s="419"/>
      <c r="EG368" s="418">
        <v>44201</v>
      </c>
      <c r="EH368" s="419">
        <v>81.120234139999994</v>
      </c>
      <c r="EI368" s="419"/>
      <c r="EJ368" s="418">
        <v>44208</v>
      </c>
      <c r="EK368" s="419">
        <v>81.345271990000001</v>
      </c>
      <c r="EL368" s="419"/>
      <c r="EM368" s="418">
        <v>44203</v>
      </c>
      <c r="EN368" s="419">
        <v>74.542522599999998</v>
      </c>
      <c r="EO368" s="419"/>
      <c r="EP368" s="418">
        <v>44198</v>
      </c>
      <c r="EQ368" s="419">
        <v>73.361387829999998</v>
      </c>
      <c r="ER368" s="419"/>
      <c r="ES368" s="418">
        <v>44204</v>
      </c>
      <c r="ET368" s="419">
        <v>53.617940359999999</v>
      </c>
      <c r="EU368" s="9"/>
      <c r="EV368" s="9"/>
    </row>
    <row r="369" spans="2:152">
      <c r="B369" s="418">
        <v>44200</v>
      </c>
      <c r="C369" s="419">
        <v>69.228282320000005</v>
      </c>
      <c r="D369" s="419"/>
      <c r="E369" s="418">
        <v>44215</v>
      </c>
      <c r="F369" s="419">
        <v>65.626429900000005</v>
      </c>
      <c r="G369" s="419"/>
      <c r="H369" s="418">
        <v>44233</v>
      </c>
      <c r="I369" s="419">
        <v>72.993228709999997</v>
      </c>
      <c r="J369" s="419"/>
      <c r="K369" s="418">
        <v>44160</v>
      </c>
      <c r="L369" s="419">
        <v>73.459811529999996</v>
      </c>
      <c r="M369" s="419"/>
      <c r="N369" s="418">
        <v>44223</v>
      </c>
      <c r="O369" s="419">
        <v>81.120663210000004</v>
      </c>
      <c r="P369" s="419"/>
      <c r="Q369" s="418">
        <v>44202</v>
      </c>
      <c r="R369" s="419">
        <v>76.989607840000005</v>
      </c>
      <c r="S369" s="419"/>
      <c r="T369" s="418">
        <v>44235</v>
      </c>
      <c r="U369" s="419">
        <v>84.561185629999997</v>
      </c>
      <c r="V369" s="419"/>
      <c r="W369" s="418">
        <v>44166</v>
      </c>
      <c r="X369" s="419">
        <v>80.169753150000005</v>
      </c>
      <c r="Y369" s="419"/>
      <c r="Z369" s="418">
        <v>44158</v>
      </c>
      <c r="AA369" s="419">
        <v>69.574155180000005</v>
      </c>
      <c r="AB369" s="419"/>
      <c r="AC369" s="418">
        <v>44171</v>
      </c>
      <c r="AD369" s="419">
        <v>63.917129770000003</v>
      </c>
      <c r="AE369" s="419"/>
      <c r="AF369" s="418">
        <v>44164</v>
      </c>
      <c r="AG369" s="419">
        <v>80.517668110000002</v>
      </c>
      <c r="AH369" s="419"/>
      <c r="AI369" s="418">
        <v>44168</v>
      </c>
      <c r="AJ369" s="419">
        <v>60.116973960000003</v>
      </c>
      <c r="AK369" s="419"/>
      <c r="AL369" s="418">
        <v>44161</v>
      </c>
      <c r="AM369" s="419">
        <v>75.541129010000006</v>
      </c>
      <c r="AN369" s="419"/>
      <c r="AO369" s="418">
        <v>44166</v>
      </c>
      <c r="AP369" s="419">
        <v>71.495531569999997</v>
      </c>
      <c r="AQ369" s="419"/>
      <c r="AR369" s="418">
        <v>44169</v>
      </c>
      <c r="AS369" s="419">
        <v>68.477615380000003</v>
      </c>
      <c r="AT369" s="419"/>
      <c r="AU369" s="418">
        <v>44172</v>
      </c>
      <c r="AV369" s="419">
        <v>76.090458330000004</v>
      </c>
      <c r="AW369" s="419"/>
      <c r="AX369" s="418">
        <v>44169</v>
      </c>
      <c r="AY369" s="419">
        <v>69.505943259999995</v>
      </c>
      <c r="AZ369" s="419"/>
      <c r="BA369" s="418">
        <v>44169</v>
      </c>
      <c r="BB369" s="419">
        <v>64.800066389999998</v>
      </c>
      <c r="BC369" s="419"/>
      <c r="BD369" s="418">
        <v>44168</v>
      </c>
      <c r="BE369" s="419">
        <v>82.389392209999997</v>
      </c>
      <c r="BF369" s="419"/>
      <c r="BG369" s="418">
        <v>44167</v>
      </c>
      <c r="BH369" s="419">
        <v>81.093754910000001</v>
      </c>
      <c r="BI369" s="419"/>
      <c r="BJ369" s="418">
        <v>44162</v>
      </c>
      <c r="BK369" s="419">
        <v>75.443932200000006</v>
      </c>
      <c r="BL369" s="419"/>
      <c r="BM369" s="418">
        <v>44164</v>
      </c>
      <c r="BN369" s="419">
        <v>76.504366270000006</v>
      </c>
      <c r="BO369" s="419"/>
      <c r="BP369" s="418">
        <v>44170</v>
      </c>
      <c r="BQ369" s="419">
        <v>77.7474718</v>
      </c>
      <c r="BR369" s="419"/>
      <c r="BS369" s="418">
        <v>44166</v>
      </c>
      <c r="BT369" s="419">
        <v>67.396428689999993</v>
      </c>
      <c r="BU369" s="419"/>
      <c r="BV369" s="418">
        <v>44170</v>
      </c>
      <c r="BW369" s="419">
        <v>66.693310499999995</v>
      </c>
      <c r="BX369" s="419"/>
      <c r="BY369" s="418">
        <v>44203</v>
      </c>
      <c r="BZ369" s="419">
        <v>68.777414879999995</v>
      </c>
      <c r="CA369" s="419"/>
      <c r="CB369" s="418">
        <v>44208</v>
      </c>
      <c r="CC369" s="419">
        <v>76.176761150000004</v>
      </c>
      <c r="CD369" s="419"/>
      <c r="CE369" s="418">
        <v>44203</v>
      </c>
      <c r="CF369" s="419">
        <v>67.162052430000003</v>
      </c>
      <c r="CG369" s="419"/>
      <c r="CH369" s="418">
        <v>44205</v>
      </c>
      <c r="CI369" s="419">
        <v>70.962610170000005</v>
      </c>
      <c r="CJ369" s="419"/>
      <c r="CK369" s="418">
        <v>44202</v>
      </c>
      <c r="CL369" s="419">
        <v>79.735835510000001</v>
      </c>
      <c r="CM369" s="419"/>
      <c r="CN369" s="418">
        <v>44197</v>
      </c>
      <c r="CO369" s="419">
        <v>82.148854080000007</v>
      </c>
      <c r="CP369" s="419"/>
      <c r="CQ369" s="418">
        <v>44203</v>
      </c>
      <c r="CR369" s="419">
        <v>79.912581149999994</v>
      </c>
      <c r="CS369" s="419"/>
      <c r="CT369" s="418">
        <v>44204</v>
      </c>
      <c r="CU369" s="419">
        <v>79.294090240000003</v>
      </c>
      <c r="CV369" s="419"/>
      <c r="CW369" s="418">
        <v>44199</v>
      </c>
      <c r="CX369" s="419">
        <v>82.856159109999993</v>
      </c>
      <c r="CY369" s="419"/>
      <c r="CZ369" s="418">
        <v>44204</v>
      </c>
      <c r="DA369" s="419">
        <v>77.549609939999996</v>
      </c>
      <c r="DB369" s="419"/>
      <c r="DC369" s="418">
        <v>44206</v>
      </c>
      <c r="DD369" s="419">
        <v>67.353242969999997</v>
      </c>
      <c r="DE369" s="419"/>
      <c r="DF369" s="418">
        <v>44206</v>
      </c>
      <c r="DG369" s="419">
        <v>77.994963220000002</v>
      </c>
      <c r="DH369" s="419"/>
      <c r="DI369" s="418">
        <v>44201</v>
      </c>
      <c r="DJ369" s="419">
        <v>76.162024819999999</v>
      </c>
      <c r="DK369" s="419"/>
      <c r="DL369" s="418">
        <v>44203</v>
      </c>
      <c r="DM369" s="419">
        <v>82.433533220000001</v>
      </c>
      <c r="DN369" s="419"/>
      <c r="DO369" s="418">
        <v>44205</v>
      </c>
      <c r="DP369" s="419">
        <v>71.1974874</v>
      </c>
      <c r="DQ369" s="419"/>
      <c r="DR369" s="418">
        <v>44207</v>
      </c>
      <c r="DS369" s="419">
        <v>57.401685309999998</v>
      </c>
      <c r="DT369" s="419"/>
      <c r="DU369" s="418">
        <v>44208</v>
      </c>
      <c r="DV369" s="419">
        <v>71.004586889999999</v>
      </c>
      <c r="DW369" s="419"/>
      <c r="DX369" s="418">
        <v>44206</v>
      </c>
      <c r="DY369" s="419">
        <v>76.857614650000002</v>
      </c>
      <c r="DZ369" s="419"/>
      <c r="EA369" s="418">
        <v>44205</v>
      </c>
      <c r="EB369" s="419">
        <v>74.635992599999994</v>
      </c>
      <c r="EC369" s="419"/>
      <c r="ED369" s="418">
        <v>44205</v>
      </c>
      <c r="EE369" s="419">
        <v>78.876575169999995</v>
      </c>
      <c r="EF369" s="419"/>
      <c r="EG369" s="418">
        <v>44202</v>
      </c>
      <c r="EH369" s="419">
        <v>81.092534650000005</v>
      </c>
      <c r="EI369" s="419"/>
      <c r="EJ369" s="418">
        <v>44209</v>
      </c>
      <c r="EK369" s="419">
        <v>81.318279610000005</v>
      </c>
      <c r="EL369" s="419"/>
      <c r="EM369" s="418">
        <v>44204</v>
      </c>
      <c r="EN369" s="419">
        <v>74.717229649999993</v>
      </c>
      <c r="EO369" s="419"/>
      <c r="EP369" s="418">
        <v>44199</v>
      </c>
      <c r="EQ369" s="419">
        <v>73.443422069999997</v>
      </c>
      <c r="ER369" s="419"/>
      <c r="ES369" s="418">
        <v>44205</v>
      </c>
      <c r="ET369" s="419">
        <v>53.671676920000003</v>
      </c>
      <c r="EU369" s="9"/>
      <c r="EV369" s="9"/>
    </row>
    <row r="370" spans="2:152">
      <c r="B370" s="418">
        <v>44201</v>
      </c>
      <c r="C370" s="419">
        <v>69.228282320000005</v>
      </c>
      <c r="D370" s="419"/>
      <c r="E370" s="418">
        <v>44216</v>
      </c>
      <c r="F370" s="419">
        <v>66.268371239999993</v>
      </c>
      <c r="G370" s="419"/>
      <c r="H370" s="418">
        <v>44234</v>
      </c>
      <c r="I370" s="419">
        <v>72.804984000000005</v>
      </c>
      <c r="J370" s="419"/>
      <c r="K370" s="418">
        <v>44161</v>
      </c>
      <c r="L370" s="419">
        <v>73.601053219999997</v>
      </c>
      <c r="M370" s="419"/>
      <c r="N370" s="418">
        <v>44224</v>
      </c>
      <c r="O370" s="419">
        <v>81.286300519999998</v>
      </c>
      <c r="P370" s="419"/>
      <c r="Q370" s="418">
        <v>44203</v>
      </c>
      <c r="R370" s="419">
        <v>76.989607840000005</v>
      </c>
      <c r="S370" s="419"/>
      <c r="T370" s="418">
        <v>44236</v>
      </c>
      <c r="U370" s="419">
        <v>84.652357129999999</v>
      </c>
      <c r="V370" s="419"/>
      <c r="W370" s="418">
        <v>44167</v>
      </c>
      <c r="X370" s="419">
        <v>80.168863650000006</v>
      </c>
      <c r="Y370" s="419"/>
      <c r="Z370" s="418">
        <v>44159</v>
      </c>
      <c r="AA370" s="419">
        <v>69.574155180000005</v>
      </c>
      <c r="AB370" s="419"/>
      <c r="AC370" s="418">
        <v>44172</v>
      </c>
      <c r="AD370" s="419">
        <v>63.914998519999997</v>
      </c>
      <c r="AE370" s="419"/>
      <c r="AF370" s="418">
        <v>44165</v>
      </c>
      <c r="AG370" s="419">
        <v>80.326090019999995</v>
      </c>
      <c r="AH370" s="419"/>
      <c r="AI370" s="418">
        <v>44169</v>
      </c>
      <c r="AJ370" s="419">
        <v>60.271450199999997</v>
      </c>
      <c r="AK370" s="419"/>
      <c r="AL370" s="418">
        <v>44162</v>
      </c>
      <c r="AM370" s="419">
        <v>75.622174650000005</v>
      </c>
      <c r="AN370" s="419"/>
      <c r="AO370" s="418">
        <v>44166</v>
      </c>
      <c r="AP370" s="419">
        <v>71.571770279999996</v>
      </c>
      <c r="AQ370" s="419"/>
      <c r="AR370" s="418">
        <v>44170</v>
      </c>
      <c r="AS370" s="419">
        <v>68.554461540000005</v>
      </c>
      <c r="AT370" s="419"/>
      <c r="AU370" s="418">
        <v>44173</v>
      </c>
      <c r="AV370" s="419">
        <v>76.167438129999994</v>
      </c>
      <c r="AW370" s="419"/>
      <c r="AX370" s="418">
        <v>44170</v>
      </c>
      <c r="AY370" s="419">
        <v>69.505200139999999</v>
      </c>
      <c r="AZ370" s="419"/>
      <c r="BA370" s="418">
        <v>44170</v>
      </c>
      <c r="BB370" s="419">
        <v>64.838755190000001</v>
      </c>
      <c r="BC370" s="419"/>
      <c r="BD370" s="418">
        <v>44169</v>
      </c>
      <c r="BE370" s="419">
        <v>82.388327669999995</v>
      </c>
      <c r="BF370" s="419"/>
      <c r="BG370" s="418">
        <v>44168</v>
      </c>
      <c r="BH370" s="419">
        <v>81.170250949999996</v>
      </c>
      <c r="BI370" s="419"/>
      <c r="BJ370" s="418">
        <v>44163</v>
      </c>
      <c r="BK370" s="419">
        <v>75.596843320000005</v>
      </c>
      <c r="BL370" s="419"/>
      <c r="BM370" s="418">
        <v>44165</v>
      </c>
      <c r="BN370" s="419">
        <v>76.465850599999996</v>
      </c>
      <c r="BO370" s="419"/>
      <c r="BP370" s="418">
        <v>44171</v>
      </c>
      <c r="BQ370" s="419">
        <v>77.745994080000003</v>
      </c>
      <c r="BR370" s="419"/>
      <c r="BS370" s="418">
        <v>44166</v>
      </c>
      <c r="BT370" s="419">
        <v>67.398271890000004</v>
      </c>
      <c r="BU370" s="419"/>
      <c r="BV370" s="418">
        <v>44171</v>
      </c>
      <c r="BW370" s="419">
        <v>66.847270100000003</v>
      </c>
      <c r="BX370" s="419"/>
      <c r="BY370" s="418">
        <v>44204</v>
      </c>
      <c r="BZ370" s="419">
        <v>68.527747439999999</v>
      </c>
      <c r="CA370" s="419"/>
      <c r="CB370" s="418">
        <v>44209</v>
      </c>
      <c r="CC370" s="419">
        <v>76.258233910000001</v>
      </c>
      <c r="CD370" s="419"/>
      <c r="CE370" s="418">
        <v>44204</v>
      </c>
      <c r="CF370" s="419">
        <v>67.468750279999995</v>
      </c>
      <c r="CG370" s="419"/>
      <c r="CH370" s="418">
        <v>44206</v>
      </c>
      <c r="CI370" s="419">
        <v>71.212024720000002</v>
      </c>
      <c r="CJ370" s="419"/>
      <c r="CK370" s="418">
        <v>44203</v>
      </c>
      <c r="CL370" s="419">
        <v>79.705632120000004</v>
      </c>
      <c r="CM370" s="419"/>
      <c r="CN370" s="418">
        <v>44198</v>
      </c>
      <c r="CO370" s="419">
        <v>82.149533520000006</v>
      </c>
      <c r="CP370" s="419"/>
      <c r="CQ370" s="418">
        <v>44204</v>
      </c>
      <c r="CR370" s="419">
        <v>80.218444109999993</v>
      </c>
      <c r="CS370" s="419"/>
      <c r="CT370" s="418">
        <v>44205</v>
      </c>
      <c r="CU370" s="419">
        <v>79.266469889999996</v>
      </c>
      <c r="CV370" s="419"/>
      <c r="CW370" s="418">
        <v>44200</v>
      </c>
      <c r="CX370" s="419">
        <v>82.939483069999994</v>
      </c>
      <c r="CY370" s="419"/>
      <c r="CZ370" s="418">
        <v>44205</v>
      </c>
      <c r="DA370" s="419">
        <v>77.799578310000001</v>
      </c>
      <c r="DB370" s="419"/>
      <c r="DC370" s="418">
        <v>44207</v>
      </c>
      <c r="DD370" s="419">
        <v>67.62953847</v>
      </c>
      <c r="DE370" s="419"/>
      <c r="DF370" s="418">
        <v>44207</v>
      </c>
      <c r="DG370" s="419">
        <v>78.078101399999994</v>
      </c>
      <c r="DH370" s="419"/>
      <c r="DI370" s="418">
        <v>44202</v>
      </c>
      <c r="DJ370" s="419">
        <v>76.245123300000003</v>
      </c>
      <c r="DK370" s="419"/>
      <c r="DL370" s="418">
        <v>44204</v>
      </c>
      <c r="DM370" s="419">
        <v>82.516625090000005</v>
      </c>
      <c r="DN370" s="419"/>
      <c r="DO370" s="418">
        <v>44206</v>
      </c>
      <c r="DP370" s="419">
        <v>71.279754060000002</v>
      </c>
      <c r="DQ370" s="419"/>
      <c r="DR370" s="418">
        <v>44208</v>
      </c>
      <c r="DS370" s="419">
        <v>57.594748780000003</v>
      </c>
      <c r="DT370" s="419"/>
      <c r="DU370" s="418">
        <v>44209</v>
      </c>
      <c r="DV370" s="419">
        <v>71.173417409999999</v>
      </c>
      <c r="DW370" s="419"/>
      <c r="DX370" s="418">
        <v>44207</v>
      </c>
      <c r="DY370" s="419">
        <v>76.957447250000001</v>
      </c>
      <c r="DZ370" s="419"/>
      <c r="EA370" s="418">
        <v>44206</v>
      </c>
      <c r="EB370" s="419">
        <v>74.77452452</v>
      </c>
      <c r="EC370" s="419"/>
      <c r="ED370" s="418">
        <v>44206</v>
      </c>
      <c r="EE370" s="419">
        <v>78.959673660000007</v>
      </c>
      <c r="EF370" s="419"/>
      <c r="EG370" s="418">
        <v>44203</v>
      </c>
      <c r="EH370" s="419">
        <v>81.120234139999994</v>
      </c>
      <c r="EI370" s="419"/>
      <c r="EJ370" s="418">
        <v>44210</v>
      </c>
      <c r="EK370" s="419">
        <v>81.152855869999996</v>
      </c>
      <c r="EL370" s="419"/>
      <c r="EM370" s="418">
        <v>44205</v>
      </c>
      <c r="EN370" s="419">
        <v>74.966811140000004</v>
      </c>
      <c r="EO370" s="419"/>
      <c r="EP370" s="418">
        <v>44200</v>
      </c>
      <c r="EQ370" s="419">
        <v>73.497835910000006</v>
      </c>
      <c r="ER370" s="419"/>
      <c r="ES370" s="418">
        <v>44206</v>
      </c>
      <c r="ET370" s="419">
        <v>53.973406179999998</v>
      </c>
      <c r="EU370" s="9"/>
      <c r="EV370" s="9"/>
    </row>
    <row r="371" spans="2:152">
      <c r="B371" s="418">
        <v>44202</v>
      </c>
      <c r="C371" s="419">
        <v>69.283856020000002</v>
      </c>
      <c r="D371" s="419"/>
      <c r="E371" s="418">
        <v>44217</v>
      </c>
      <c r="F371" s="419">
        <v>66.828610960000006</v>
      </c>
      <c r="G371" s="419"/>
      <c r="H371" s="418">
        <v>44236</v>
      </c>
      <c r="I371" s="419">
        <v>72.616739300000006</v>
      </c>
      <c r="J371" s="419"/>
      <c r="K371" s="418">
        <v>44162</v>
      </c>
      <c r="L371" s="419">
        <v>73.732206210000001</v>
      </c>
      <c r="M371" s="419"/>
      <c r="N371" s="418">
        <v>44226</v>
      </c>
      <c r="O371" s="419">
        <v>81.286300519999998</v>
      </c>
      <c r="P371" s="419"/>
      <c r="Q371" s="418">
        <v>44204</v>
      </c>
      <c r="R371" s="419">
        <v>76.989607840000005</v>
      </c>
      <c r="S371" s="419"/>
      <c r="T371" s="418">
        <v>44237</v>
      </c>
      <c r="U371" s="419">
        <v>84.712769050000006</v>
      </c>
      <c r="V371" s="419"/>
      <c r="W371" s="418">
        <v>44168</v>
      </c>
      <c r="X371" s="419">
        <v>80.167974150000006</v>
      </c>
      <c r="Y371" s="419"/>
      <c r="Z371" s="418">
        <v>44160</v>
      </c>
      <c r="AA371" s="419">
        <v>69.683432659999994</v>
      </c>
      <c r="AB371" s="419"/>
      <c r="AC371" s="418">
        <v>44173</v>
      </c>
      <c r="AD371" s="419">
        <v>64.066982980000006</v>
      </c>
      <c r="AE371" s="419"/>
      <c r="AF371" s="418">
        <v>44166</v>
      </c>
      <c r="AG371" s="419">
        <v>80.134511939999996</v>
      </c>
      <c r="AH371" s="419"/>
      <c r="AI371" s="418">
        <v>44170</v>
      </c>
      <c r="AJ371" s="419">
        <v>60.4645455</v>
      </c>
      <c r="AK371" s="419"/>
      <c r="AL371" s="418">
        <v>44163</v>
      </c>
      <c r="AM371" s="419">
        <v>75.730235489999998</v>
      </c>
      <c r="AN371" s="419"/>
      <c r="AO371" s="418">
        <v>44167</v>
      </c>
      <c r="AP371" s="419">
        <v>71.571029199999998</v>
      </c>
      <c r="AQ371" s="419"/>
      <c r="AR371" s="418">
        <v>44171</v>
      </c>
      <c r="AS371" s="419">
        <v>68.554461540000005</v>
      </c>
      <c r="AT371" s="419"/>
      <c r="AU371" s="418">
        <v>44174</v>
      </c>
      <c r="AV371" s="419">
        <v>76.167438129999994</v>
      </c>
      <c r="AW371" s="419"/>
      <c r="AX371" s="418">
        <v>44171</v>
      </c>
      <c r="AY371" s="419">
        <v>69.349981099999994</v>
      </c>
      <c r="AZ371" s="419"/>
      <c r="BA371" s="418">
        <v>44171</v>
      </c>
      <c r="BB371" s="419">
        <v>64.954821580000001</v>
      </c>
      <c r="BC371" s="419"/>
      <c r="BD371" s="418">
        <v>44169</v>
      </c>
      <c r="BE371" s="419">
        <v>82.387263140000002</v>
      </c>
      <c r="BF371" s="419"/>
      <c r="BG371" s="418">
        <v>44168</v>
      </c>
      <c r="BH371" s="419">
        <v>81.246746999999999</v>
      </c>
      <c r="BI371" s="419"/>
      <c r="BJ371" s="418">
        <v>44164</v>
      </c>
      <c r="BK371" s="419">
        <v>75.749754440000004</v>
      </c>
      <c r="BL371" s="419"/>
      <c r="BM371" s="418">
        <v>44166</v>
      </c>
      <c r="BN371" s="419">
        <v>76.427334939999994</v>
      </c>
      <c r="BO371" s="419"/>
      <c r="BP371" s="418">
        <v>44172</v>
      </c>
      <c r="BQ371" s="419">
        <v>77.859986059999997</v>
      </c>
      <c r="BR371" s="419"/>
      <c r="BS371" s="418">
        <v>44167</v>
      </c>
      <c r="BT371" s="419">
        <v>67.40011509</v>
      </c>
      <c r="BU371" s="419"/>
      <c r="BV371" s="418">
        <v>44172</v>
      </c>
      <c r="BW371" s="419">
        <v>66.962739799999994</v>
      </c>
      <c r="BX371" s="419"/>
      <c r="BY371" s="418">
        <v>44205</v>
      </c>
      <c r="BZ371" s="419">
        <v>68.50000661</v>
      </c>
      <c r="CA371" s="419"/>
      <c r="CB371" s="418">
        <v>44210</v>
      </c>
      <c r="CC371" s="419">
        <v>76.422844839999996</v>
      </c>
      <c r="CD371" s="419"/>
      <c r="CE371" s="418">
        <v>44205</v>
      </c>
      <c r="CF371" s="419">
        <v>67.747642459999994</v>
      </c>
      <c r="CG371" s="419"/>
      <c r="CH371" s="418">
        <v>44207</v>
      </c>
      <c r="CI371" s="419">
        <v>71.212024720000002</v>
      </c>
      <c r="CJ371" s="419"/>
      <c r="CK371" s="418">
        <v>44204</v>
      </c>
      <c r="CL371" s="419">
        <v>79.592290550000001</v>
      </c>
      <c r="CM371" s="419"/>
      <c r="CN371" s="418">
        <v>44199</v>
      </c>
      <c r="CO371" s="419">
        <v>82.150212969999998</v>
      </c>
      <c r="CP371" s="419"/>
      <c r="CQ371" s="418">
        <v>44205</v>
      </c>
      <c r="CR371" s="419">
        <v>80.552112789999995</v>
      </c>
      <c r="CS371" s="419"/>
      <c r="CT371" s="418">
        <v>44206</v>
      </c>
      <c r="CU371" s="419">
        <v>79.045507069999999</v>
      </c>
      <c r="CV371" s="419"/>
      <c r="CW371" s="418">
        <v>44201</v>
      </c>
      <c r="CX371" s="419">
        <v>82.995032379999998</v>
      </c>
      <c r="CY371" s="419"/>
      <c r="CZ371" s="418">
        <v>44206</v>
      </c>
      <c r="DA371" s="419">
        <v>77.855665939999994</v>
      </c>
      <c r="DB371" s="419"/>
      <c r="DC371" s="418">
        <v>44208</v>
      </c>
      <c r="DD371" s="419">
        <v>67.767270620000005</v>
      </c>
      <c r="DE371" s="419"/>
      <c r="DF371" s="418">
        <v>44208</v>
      </c>
      <c r="DG371" s="419">
        <v>78.188952319999999</v>
      </c>
      <c r="DH371" s="419"/>
      <c r="DI371" s="418">
        <v>44203</v>
      </c>
      <c r="DJ371" s="419">
        <v>76.355921269999996</v>
      </c>
      <c r="DK371" s="419"/>
      <c r="DL371" s="418">
        <v>44205</v>
      </c>
      <c r="DM371" s="419">
        <v>82.710506109999997</v>
      </c>
      <c r="DN371" s="419"/>
      <c r="DO371" s="418">
        <v>44207</v>
      </c>
      <c r="DP371" s="419">
        <v>71.362020729999998</v>
      </c>
      <c r="DQ371" s="419"/>
      <c r="DR371" s="418">
        <v>44209</v>
      </c>
      <c r="DS371" s="419">
        <v>57.70471362</v>
      </c>
      <c r="DT371" s="419"/>
      <c r="DU371" s="418">
        <v>44211</v>
      </c>
      <c r="DV371" s="419">
        <v>71.175093649999994</v>
      </c>
      <c r="DW371" s="419"/>
      <c r="DX371" s="418">
        <v>44208</v>
      </c>
      <c r="DY371" s="419">
        <v>77.107196139999999</v>
      </c>
      <c r="DZ371" s="419"/>
      <c r="EA371" s="418">
        <v>44207</v>
      </c>
      <c r="EB371" s="419">
        <v>74.885514779999994</v>
      </c>
      <c r="EC371" s="419"/>
      <c r="ED371" s="418">
        <v>44207</v>
      </c>
      <c r="EE371" s="419">
        <v>79.153570110000004</v>
      </c>
      <c r="EF371" s="419"/>
      <c r="EG371" s="418">
        <v>44204</v>
      </c>
      <c r="EH371" s="419">
        <v>81.231032110000001</v>
      </c>
      <c r="EI371" s="419"/>
      <c r="EJ371" s="418">
        <v>44211</v>
      </c>
      <c r="EK371" s="419">
        <v>80.959745859999998</v>
      </c>
      <c r="EL371" s="419"/>
      <c r="EM371" s="418">
        <v>44206</v>
      </c>
      <c r="EN371" s="419">
        <v>75.166476340000003</v>
      </c>
      <c r="EO371" s="419"/>
      <c r="EP371" s="418">
        <v>44201</v>
      </c>
      <c r="EQ371" s="419">
        <v>73.690351750000005</v>
      </c>
      <c r="ER371" s="419"/>
      <c r="ES371" s="418">
        <v>44207</v>
      </c>
      <c r="ET371" s="419">
        <v>54.275135450000001</v>
      </c>
      <c r="EU371" s="9"/>
      <c r="EV371" s="9"/>
    </row>
    <row r="372" spans="2:152">
      <c r="B372" s="418">
        <v>44203</v>
      </c>
      <c r="C372" s="419">
        <v>69.389446059999997</v>
      </c>
      <c r="D372" s="419"/>
      <c r="E372" s="418">
        <v>44218</v>
      </c>
      <c r="F372" s="419">
        <v>67.231283259999998</v>
      </c>
      <c r="G372" s="419"/>
      <c r="H372" s="418">
        <v>44237</v>
      </c>
      <c r="I372" s="419">
        <v>72.340647070000003</v>
      </c>
      <c r="J372" s="419"/>
      <c r="K372" s="418">
        <v>44163</v>
      </c>
      <c r="L372" s="419">
        <v>73.782649669999998</v>
      </c>
      <c r="M372" s="419"/>
      <c r="N372" s="418">
        <v>44227</v>
      </c>
      <c r="O372" s="419">
        <v>81.286300519999998</v>
      </c>
      <c r="P372" s="419"/>
      <c r="Q372" s="418">
        <v>44205</v>
      </c>
      <c r="R372" s="419">
        <v>76.989607840000005</v>
      </c>
      <c r="S372" s="419"/>
      <c r="T372" s="418">
        <v>44238</v>
      </c>
      <c r="U372" s="419">
        <v>84.834700139999995</v>
      </c>
      <c r="V372" s="419"/>
      <c r="W372" s="418">
        <v>44169</v>
      </c>
      <c r="X372" s="419">
        <v>80.282830570000002</v>
      </c>
      <c r="Y372" s="419"/>
      <c r="Z372" s="418">
        <v>44161</v>
      </c>
      <c r="AA372" s="419">
        <v>69.792710150000005</v>
      </c>
      <c r="AB372" s="419"/>
      <c r="AC372" s="418">
        <v>44174</v>
      </c>
      <c r="AD372" s="419">
        <v>64.064851730000001</v>
      </c>
      <c r="AE372" s="419"/>
      <c r="AF372" s="418">
        <v>44167</v>
      </c>
      <c r="AG372" s="419">
        <v>79.942933859999997</v>
      </c>
      <c r="AH372" s="419"/>
      <c r="AI372" s="418">
        <v>44171</v>
      </c>
      <c r="AJ372" s="419">
        <v>60.657640809999997</v>
      </c>
      <c r="AK372" s="419"/>
      <c r="AL372" s="418">
        <v>44164</v>
      </c>
      <c r="AM372" s="419">
        <v>75.730235489999998</v>
      </c>
      <c r="AN372" s="419"/>
      <c r="AO372" s="418">
        <v>44168</v>
      </c>
      <c r="AP372" s="419">
        <v>71.570288120000001</v>
      </c>
      <c r="AQ372" s="419"/>
      <c r="AR372" s="418">
        <v>44172</v>
      </c>
      <c r="AS372" s="419">
        <v>68.554461540000005</v>
      </c>
      <c r="AT372" s="419"/>
      <c r="AU372" s="418">
        <v>44175</v>
      </c>
      <c r="AV372" s="419">
        <v>76.167438129999994</v>
      </c>
      <c r="AW372" s="419"/>
      <c r="AX372" s="418">
        <v>44172</v>
      </c>
      <c r="AY372" s="419">
        <v>69.194762049999994</v>
      </c>
      <c r="AZ372" s="419"/>
      <c r="BA372" s="418">
        <v>44172</v>
      </c>
      <c r="BB372" s="419">
        <v>64.954821580000001</v>
      </c>
      <c r="BC372" s="419"/>
      <c r="BD372" s="418">
        <v>44170</v>
      </c>
      <c r="BE372" s="419">
        <v>82.3861986</v>
      </c>
      <c r="BF372" s="419"/>
      <c r="BG372" s="418">
        <v>44169</v>
      </c>
      <c r="BH372" s="419">
        <v>81.284623909999993</v>
      </c>
      <c r="BI372" s="419"/>
      <c r="BJ372" s="418">
        <v>44164</v>
      </c>
      <c r="BK372" s="419">
        <v>75.902665549999995</v>
      </c>
      <c r="BL372" s="419"/>
      <c r="BM372" s="418">
        <v>44167</v>
      </c>
      <c r="BN372" s="419">
        <v>76.465850599999996</v>
      </c>
      <c r="BO372" s="419"/>
      <c r="BP372" s="418">
        <v>44173</v>
      </c>
      <c r="BQ372" s="419">
        <v>77.896998249999996</v>
      </c>
      <c r="BR372" s="419"/>
      <c r="BS372" s="418">
        <v>44168</v>
      </c>
      <c r="BT372" s="419">
        <v>67.401958289999996</v>
      </c>
      <c r="BU372" s="419"/>
      <c r="BV372" s="418">
        <v>44173</v>
      </c>
      <c r="BW372" s="419">
        <v>66.962739799999994</v>
      </c>
      <c r="BX372" s="419"/>
      <c r="BY372" s="418">
        <v>44206</v>
      </c>
      <c r="BZ372" s="419">
        <v>68.333561649999993</v>
      </c>
      <c r="CA372" s="419"/>
      <c r="CB372" s="418">
        <v>44211</v>
      </c>
      <c r="CC372" s="419">
        <v>76.448892139999998</v>
      </c>
      <c r="CD372" s="419"/>
      <c r="CE372" s="418">
        <v>44206</v>
      </c>
      <c r="CF372" s="419">
        <v>67.887506299999998</v>
      </c>
      <c r="CG372" s="419"/>
      <c r="CH372" s="418">
        <v>44208</v>
      </c>
      <c r="CI372" s="419">
        <v>71.378301089999994</v>
      </c>
      <c r="CJ372" s="419"/>
      <c r="CK372" s="418">
        <v>44205</v>
      </c>
      <c r="CL372" s="419">
        <v>79.589799889999995</v>
      </c>
      <c r="CM372" s="419"/>
      <c r="CN372" s="418">
        <v>44200</v>
      </c>
      <c r="CO372" s="419">
        <v>82.150892420000005</v>
      </c>
      <c r="CP372" s="419"/>
      <c r="CQ372" s="418">
        <v>44206</v>
      </c>
      <c r="CR372" s="419">
        <v>80.857975749999994</v>
      </c>
      <c r="CS372" s="419"/>
      <c r="CT372" s="418">
        <v>44207</v>
      </c>
      <c r="CU372" s="419">
        <v>79.017886720000007</v>
      </c>
      <c r="CV372" s="419"/>
      <c r="CW372" s="418">
        <v>44202</v>
      </c>
      <c r="CX372" s="419">
        <v>82.995032379999998</v>
      </c>
      <c r="CY372" s="419"/>
      <c r="CZ372" s="418">
        <v>44207</v>
      </c>
      <c r="DA372" s="419">
        <v>78.022542560000005</v>
      </c>
      <c r="DB372" s="419"/>
      <c r="DC372" s="418">
        <v>44209</v>
      </c>
      <c r="DD372" s="419">
        <v>67.905002769999996</v>
      </c>
      <c r="DE372" s="419"/>
      <c r="DF372" s="418">
        <v>44209</v>
      </c>
      <c r="DG372" s="419">
        <v>78.355228679999996</v>
      </c>
      <c r="DH372" s="419"/>
      <c r="DI372" s="418">
        <v>44204</v>
      </c>
      <c r="DJ372" s="419">
        <v>76.716014689999994</v>
      </c>
      <c r="DK372" s="419"/>
      <c r="DL372" s="418">
        <v>44206</v>
      </c>
      <c r="DM372" s="419">
        <v>82.710506109999997</v>
      </c>
      <c r="DN372" s="419"/>
      <c r="DO372" s="418">
        <v>44208</v>
      </c>
      <c r="DP372" s="419">
        <v>71.49968638</v>
      </c>
      <c r="DQ372" s="419"/>
      <c r="DR372" s="418">
        <v>44210</v>
      </c>
      <c r="DS372" s="419">
        <v>57.703880300000002</v>
      </c>
      <c r="DT372" s="419"/>
      <c r="DU372" s="418">
        <v>44212</v>
      </c>
      <c r="DV372" s="419">
        <v>71.176769879999995</v>
      </c>
      <c r="DW372" s="419"/>
      <c r="DX372" s="418">
        <v>44209</v>
      </c>
      <c r="DY372" s="419">
        <v>77.281903189999994</v>
      </c>
      <c r="DZ372" s="419"/>
      <c r="EA372" s="418">
        <v>44208</v>
      </c>
      <c r="EB372" s="419">
        <v>75.024046709999993</v>
      </c>
      <c r="EC372" s="419"/>
      <c r="ED372" s="418">
        <v>44208</v>
      </c>
      <c r="EE372" s="419">
        <v>79.264368079999997</v>
      </c>
      <c r="EF372" s="419"/>
      <c r="EG372" s="418">
        <v>44205</v>
      </c>
      <c r="EH372" s="419">
        <v>81.231032110000001</v>
      </c>
      <c r="EI372" s="419"/>
      <c r="EJ372" s="418">
        <v>44212</v>
      </c>
      <c r="EK372" s="419">
        <v>80.932753480000002</v>
      </c>
      <c r="EL372" s="419"/>
      <c r="EM372" s="418">
        <v>44207</v>
      </c>
      <c r="EN372" s="419">
        <v>75.241350789999998</v>
      </c>
      <c r="EO372" s="419"/>
      <c r="EP372" s="418">
        <v>44202</v>
      </c>
      <c r="EQ372" s="419">
        <v>73.827626789999997</v>
      </c>
      <c r="ER372" s="419"/>
      <c r="ES372" s="418">
        <v>44208</v>
      </c>
      <c r="ET372" s="419">
        <v>54.521755229999997</v>
      </c>
      <c r="EU372" s="9"/>
      <c r="EV372" s="9"/>
    </row>
    <row r="373" spans="2:152">
      <c r="B373" s="418">
        <v>44204</v>
      </c>
      <c r="C373" s="419">
        <v>69.411675540000005</v>
      </c>
      <c r="D373" s="419"/>
      <c r="E373" s="418">
        <v>44219</v>
      </c>
      <c r="F373" s="419">
        <v>67.482223959999999</v>
      </c>
      <c r="G373" s="419"/>
      <c r="H373" s="418">
        <v>44238</v>
      </c>
      <c r="I373" s="419">
        <v>72.008081419999996</v>
      </c>
      <c r="J373" s="419"/>
      <c r="K373" s="418">
        <v>44164</v>
      </c>
      <c r="L373" s="419">
        <v>73.883536590000006</v>
      </c>
      <c r="M373" s="419"/>
      <c r="N373" s="418">
        <v>44228</v>
      </c>
      <c r="O373" s="419">
        <v>81.286300519999998</v>
      </c>
      <c r="P373" s="419"/>
      <c r="Q373" s="418">
        <v>44206</v>
      </c>
      <c r="R373" s="419">
        <v>76.989607840000005</v>
      </c>
      <c r="S373" s="419"/>
      <c r="T373" s="418">
        <v>44239</v>
      </c>
      <c r="U373" s="419">
        <v>84.864352479999994</v>
      </c>
      <c r="V373" s="419"/>
      <c r="W373" s="418">
        <v>44169</v>
      </c>
      <c r="X373" s="419">
        <v>80.320523050000006</v>
      </c>
      <c r="Y373" s="419"/>
      <c r="Z373" s="418">
        <v>44162</v>
      </c>
      <c r="AA373" s="419">
        <v>69.865561799999995</v>
      </c>
      <c r="AB373" s="419"/>
      <c r="AC373" s="418">
        <v>44174</v>
      </c>
      <c r="AD373" s="419">
        <v>64.101249409999994</v>
      </c>
      <c r="AE373" s="419"/>
      <c r="AF373" s="418">
        <v>44168</v>
      </c>
      <c r="AG373" s="419">
        <v>79.635768999999996</v>
      </c>
      <c r="AH373" s="419"/>
      <c r="AI373" s="418">
        <v>44172</v>
      </c>
      <c r="AJ373" s="419">
        <v>60.812117049999998</v>
      </c>
      <c r="AK373" s="419"/>
      <c r="AL373" s="418">
        <v>44164</v>
      </c>
      <c r="AM373" s="419">
        <v>75.730235489999998</v>
      </c>
      <c r="AN373" s="419"/>
      <c r="AO373" s="418">
        <v>44169</v>
      </c>
      <c r="AP373" s="419">
        <v>71.723506639999997</v>
      </c>
      <c r="AQ373" s="419"/>
      <c r="AR373" s="418">
        <v>44173</v>
      </c>
      <c r="AS373" s="419">
        <v>68.554461540000005</v>
      </c>
      <c r="AT373" s="419"/>
      <c r="AU373" s="418">
        <v>44175</v>
      </c>
      <c r="AV373" s="419">
        <v>76.128948230000006</v>
      </c>
      <c r="AW373" s="419"/>
      <c r="AX373" s="418">
        <v>44173</v>
      </c>
      <c r="AY373" s="419">
        <v>69.194018929999999</v>
      </c>
      <c r="AZ373" s="419"/>
      <c r="BA373" s="418">
        <v>44173</v>
      </c>
      <c r="BB373" s="419">
        <v>65.148265559999999</v>
      </c>
      <c r="BC373" s="419"/>
      <c r="BD373" s="418">
        <v>44171</v>
      </c>
      <c r="BE373" s="419">
        <v>82.385134070000007</v>
      </c>
      <c r="BF373" s="419"/>
      <c r="BG373" s="418">
        <v>44170</v>
      </c>
      <c r="BH373" s="419">
        <v>81.399739089999997</v>
      </c>
      <c r="BI373" s="419"/>
      <c r="BJ373" s="418">
        <v>44165</v>
      </c>
      <c r="BK373" s="419">
        <v>76.055576669999994</v>
      </c>
      <c r="BL373" s="419"/>
      <c r="BM373" s="418">
        <v>44168</v>
      </c>
      <c r="BN373" s="419">
        <v>76.465850599999996</v>
      </c>
      <c r="BO373" s="419"/>
      <c r="BP373" s="418">
        <v>44174</v>
      </c>
      <c r="BQ373" s="419">
        <v>78.049480130000006</v>
      </c>
      <c r="BR373" s="419"/>
      <c r="BS373" s="418">
        <v>44169</v>
      </c>
      <c r="BT373" s="419">
        <v>67.403801490000006</v>
      </c>
      <c r="BU373" s="419"/>
      <c r="BV373" s="418">
        <v>44174</v>
      </c>
      <c r="BW373" s="419">
        <v>67.001229699999996</v>
      </c>
      <c r="BX373" s="419"/>
      <c r="BY373" s="418">
        <v>44207</v>
      </c>
      <c r="BZ373" s="419">
        <v>68.222598349999998</v>
      </c>
      <c r="CA373" s="419"/>
      <c r="CB373" s="418">
        <v>44212</v>
      </c>
      <c r="CC373" s="419">
        <v>76.447226720000003</v>
      </c>
      <c r="CD373" s="419"/>
      <c r="CE373" s="418">
        <v>44207</v>
      </c>
      <c r="CF373" s="419">
        <v>67.88834181</v>
      </c>
      <c r="CG373" s="419"/>
      <c r="CH373" s="418">
        <v>44209</v>
      </c>
      <c r="CI373" s="419">
        <v>71.489152000000004</v>
      </c>
      <c r="CJ373" s="419"/>
      <c r="CK373" s="418">
        <v>44206</v>
      </c>
      <c r="CL373" s="419">
        <v>79.531883780000001</v>
      </c>
      <c r="CM373" s="419"/>
      <c r="CN373" s="418">
        <v>44201</v>
      </c>
      <c r="CO373" s="419">
        <v>82.179306980000007</v>
      </c>
      <c r="CP373" s="419"/>
      <c r="CQ373" s="418">
        <v>44207</v>
      </c>
      <c r="CR373" s="419">
        <v>81.080421540000003</v>
      </c>
      <c r="CS373" s="419"/>
      <c r="CT373" s="418">
        <v>44208</v>
      </c>
      <c r="CU373" s="419">
        <v>79.017886720000007</v>
      </c>
      <c r="CV373" s="419"/>
      <c r="CW373" s="418">
        <v>44203</v>
      </c>
      <c r="CX373" s="419">
        <v>82.995032379999998</v>
      </c>
      <c r="CY373" s="419"/>
      <c r="CZ373" s="418">
        <v>44208</v>
      </c>
      <c r="DA373" s="419">
        <v>78.161721940000007</v>
      </c>
      <c r="DB373" s="419"/>
      <c r="DC373" s="418">
        <v>44210</v>
      </c>
      <c r="DD373" s="419">
        <v>68.042734909999993</v>
      </c>
      <c r="DE373" s="419"/>
      <c r="DF373" s="418">
        <v>44210</v>
      </c>
      <c r="DG373" s="419">
        <v>78.299803229999995</v>
      </c>
      <c r="DH373" s="419"/>
      <c r="DI373" s="418">
        <v>44205</v>
      </c>
      <c r="DJ373" s="419">
        <v>76.993009619999995</v>
      </c>
      <c r="DK373" s="419"/>
      <c r="DL373" s="418">
        <v>44207</v>
      </c>
      <c r="DM373" s="419">
        <v>82.932084419999995</v>
      </c>
      <c r="DN373" s="419"/>
      <c r="DO373" s="418">
        <v>44209</v>
      </c>
      <c r="DP373" s="419">
        <v>71.665051520000006</v>
      </c>
      <c r="DQ373" s="419"/>
      <c r="DR373" s="418">
        <v>44211</v>
      </c>
      <c r="DS373" s="419">
        <v>57.675347440000003</v>
      </c>
      <c r="DT373" s="419"/>
      <c r="DU373" s="418">
        <v>44213</v>
      </c>
      <c r="DV373" s="419">
        <v>70.955573729999998</v>
      </c>
      <c r="DW373" s="419"/>
      <c r="DX373" s="418">
        <v>44210</v>
      </c>
      <c r="DY373" s="419">
        <v>77.356777640000004</v>
      </c>
      <c r="DZ373" s="419"/>
      <c r="EA373" s="418">
        <v>44210</v>
      </c>
      <c r="EB373" s="419">
        <v>75.245203610000004</v>
      </c>
      <c r="EC373" s="419"/>
      <c r="ED373" s="418">
        <v>44209</v>
      </c>
      <c r="EE373" s="419">
        <v>79.430565040000005</v>
      </c>
      <c r="EF373" s="419"/>
      <c r="EG373" s="418">
        <v>44206</v>
      </c>
      <c r="EH373" s="419">
        <v>81.341830090000002</v>
      </c>
      <c r="EI373" s="419"/>
      <c r="EJ373" s="418">
        <v>44213</v>
      </c>
      <c r="EK373" s="419">
        <v>80.933447369999996</v>
      </c>
      <c r="EL373" s="419"/>
      <c r="EM373" s="418">
        <v>44208</v>
      </c>
      <c r="EN373" s="419">
        <v>75.391099679999996</v>
      </c>
      <c r="EO373" s="419"/>
      <c r="EP373" s="418">
        <v>44203</v>
      </c>
      <c r="EQ373" s="419">
        <v>74.130458829999995</v>
      </c>
      <c r="ER373" s="419"/>
      <c r="ES373" s="418">
        <v>44209</v>
      </c>
      <c r="ET373" s="419">
        <v>54.60304653</v>
      </c>
      <c r="EU373" s="9"/>
      <c r="EV373" s="9"/>
    </row>
    <row r="374" spans="2:152">
      <c r="B374" s="418">
        <v>44205</v>
      </c>
      <c r="C374" s="419">
        <v>69.411675540000005</v>
      </c>
      <c r="D374" s="419"/>
      <c r="E374" s="418">
        <v>44220</v>
      </c>
      <c r="F374" s="419">
        <v>67.517238950000007</v>
      </c>
      <c r="G374" s="419"/>
      <c r="H374" s="418">
        <v>44239</v>
      </c>
      <c r="I374" s="419">
        <v>71.662966130000001</v>
      </c>
      <c r="J374" s="419"/>
      <c r="K374" s="418">
        <v>44164</v>
      </c>
      <c r="L374" s="419">
        <v>74.029822620000004</v>
      </c>
      <c r="M374" s="419"/>
      <c r="N374" s="418">
        <v>44229</v>
      </c>
      <c r="O374" s="419">
        <v>81.286300519999998</v>
      </c>
      <c r="P374" s="419"/>
      <c r="Q374" s="418">
        <v>44207</v>
      </c>
      <c r="R374" s="419">
        <v>77.163727489999999</v>
      </c>
      <c r="S374" s="419"/>
      <c r="T374" s="418">
        <v>44241</v>
      </c>
      <c r="U374" s="419">
        <v>84.863245219999996</v>
      </c>
      <c r="V374" s="419"/>
      <c r="W374" s="418">
        <v>44170</v>
      </c>
      <c r="X374" s="419">
        <v>80.319633550000006</v>
      </c>
      <c r="Y374" s="419"/>
      <c r="Z374" s="418">
        <v>44162</v>
      </c>
      <c r="AA374" s="419">
        <v>69.865561799999995</v>
      </c>
      <c r="AB374" s="419"/>
      <c r="AC374" s="418">
        <v>44175</v>
      </c>
      <c r="AD374" s="419">
        <v>64.253233870000003</v>
      </c>
      <c r="AE374" s="419"/>
      <c r="AF374" s="418">
        <v>44169</v>
      </c>
      <c r="AG374" s="419">
        <v>79.328604139999996</v>
      </c>
      <c r="AH374" s="419"/>
      <c r="AI374" s="418">
        <v>44173</v>
      </c>
      <c r="AJ374" s="419">
        <v>61.005212350000001</v>
      </c>
      <c r="AK374" s="419"/>
      <c r="AL374" s="418">
        <v>44165</v>
      </c>
      <c r="AM374" s="419">
        <v>75.730235489999998</v>
      </c>
      <c r="AN374" s="419"/>
      <c r="AO374" s="418">
        <v>44170</v>
      </c>
      <c r="AP374" s="419">
        <v>71.876725160000007</v>
      </c>
      <c r="AQ374" s="419"/>
      <c r="AR374" s="418">
        <v>44174</v>
      </c>
      <c r="AS374" s="419">
        <v>68.554461540000005</v>
      </c>
      <c r="AT374" s="419"/>
      <c r="AU374" s="418">
        <v>44176</v>
      </c>
      <c r="AV374" s="419">
        <v>76.01347853</v>
      </c>
      <c r="AW374" s="419"/>
      <c r="AX374" s="418">
        <v>44174</v>
      </c>
      <c r="AY374" s="419">
        <v>69.231894789999998</v>
      </c>
      <c r="AZ374" s="419"/>
      <c r="BA374" s="418">
        <v>44174</v>
      </c>
      <c r="BB374" s="419">
        <v>65.264331949999999</v>
      </c>
      <c r="BC374" s="419"/>
      <c r="BD374" s="418">
        <v>44172</v>
      </c>
      <c r="BE374" s="419">
        <v>82.384069530000005</v>
      </c>
      <c r="BF374" s="419"/>
      <c r="BG374" s="418">
        <v>44171</v>
      </c>
      <c r="BH374" s="419">
        <v>81.398996870000005</v>
      </c>
      <c r="BI374" s="419"/>
      <c r="BJ374" s="418">
        <v>44166</v>
      </c>
      <c r="BK374" s="419">
        <v>76.208487790000007</v>
      </c>
      <c r="BL374" s="419"/>
      <c r="BM374" s="418">
        <v>44169</v>
      </c>
      <c r="BN374" s="419">
        <v>76.465850599999996</v>
      </c>
      <c r="BO374" s="419"/>
      <c r="BP374" s="418">
        <v>44175</v>
      </c>
      <c r="BQ374" s="419">
        <v>78.201962010000003</v>
      </c>
      <c r="BR374" s="419"/>
      <c r="BS374" s="418">
        <v>44170</v>
      </c>
      <c r="BT374" s="419">
        <v>67.405644690000003</v>
      </c>
      <c r="BU374" s="419"/>
      <c r="BV374" s="418">
        <v>44175</v>
      </c>
      <c r="BW374" s="419">
        <v>67.116699400000002</v>
      </c>
      <c r="BX374" s="419"/>
      <c r="BY374" s="418">
        <v>44208</v>
      </c>
      <c r="BZ374" s="419">
        <v>68.222598349999998</v>
      </c>
      <c r="CA374" s="419"/>
      <c r="CB374" s="418">
        <v>44213</v>
      </c>
      <c r="CC374" s="419">
        <v>76.445561290000001</v>
      </c>
      <c r="CD374" s="419"/>
      <c r="CE374" s="418">
        <v>44208</v>
      </c>
      <c r="CF374" s="419">
        <v>67.889177320000002</v>
      </c>
      <c r="CG374" s="419"/>
      <c r="CH374" s="418">
        <v>44210</v>
      </c>
      <c r="CI374" s="419">
        <v>71.489152000000004</v>
      </c>
      <c r="CJ374" s="419"/>
      <c r="CK374" s="418">
        <v>44207</v>
      </c>
      <c r="CL374" s="419">
        <v>79.307691300000002</v>
      </c>
      <c r="CM374" s="419"/>
      <c r="CN374" s="418">
        <v>44202</v>
      </c>
      <c r="CO374" s="419">
        <v>82.290926850000005</v>
      </c>
      <c r="CP374" s="419"/>
      <c r="CQ374" s="418">
        <v>44208</v>
      </c>
      <c r="CR374" s="419">
        <v>81.302867329999998</v>
      </c>
      <c r="CS374" s="419"/>
      <c r="CT374" s="418">
        <v>44209</v>
      </c>
      <c r="CU374" s="419">
        <v>79.017886720000007</v>
      </c>
      <c r="CV374" s="419"/>
      <c r="CW374" s="418">
        <v>44204</v>
      </c>
      <c r="CX374" s="419">
        <v>83.078356350000007</v>
      </c>
      <c r="CY374" s="419"/>
      <c r="CZ374" s="418">
        <v>44209</v>
      </c>
      <c r="DA374" s="419">
        <v>78.217809560000006</v>
      </c>
      <c r="DB374" s="419"/>
      <c r="DC374" s="418">
        <v>44211</v>
      </c>
      <c r="DD374" s="419">
        <v>68.152754389999998</v>
      </c>
      <c r="DE374" s="419"/>
      <c r="DF374" s="418">
        <v>44211</v>
      </c>
      <c r="DG374" s="419">
        <v>78.355228679999996</v>
      </c>
      <c r="DH374" s="419"/>
      <c r="DI374" s="418">
        <v>44206</v>
      </c>
      <c r="DJ374" s="419">
        <v>76.882211650000002</v>
      </c>
      <c r="DK374" s="419"/>
      <c r="DL374" s="418">
        <v>44208</v>
      </c>
      <c r="DM374" s="419">
        <v>82.987478999999993</v>
      </c>
      <c r="DN374" s="419"/>
      <c r="DO374" s="418">
        <v>44210</v>
      </c>
      <c r="DP374" s="419">
        <v>71.802717169999994</v>
      </c>
      <c r="DQ374" s="419"/>
      <c r="DR374" s="418">
        <v>44212</v>
      </c>
      <c r="DS374" s="419">
        <v>57.42521825</v>
      </c>
      <c r="DT374" s="419"/>
      <c r="DU374" s="418">
        <v>44214</v>
      </c>
      <c r="DV374" s="419">
        <v>70.901531879999993</v>
      </c>
      <c r="DW374" s="419"/>
      <c r="DX374" s="418">
        <v>44211</v>
      </c>
      <c r="DY374" s="419">
        <v>77.606359130000001</v>
      </c>
      <c r="DZ374" s="419"/>
      <c r="EA374" s="418">
        <v>44211</v>
      </c>
      <c r="EB374" s="419">
        <v>75.466360519999995</v>
      </c>
      <c r="EC374" s="419"/>
      <c r="ED374" s="418">
        <v>44210</v>
      </c>
      <c r="EE374" s="419">
        <v>79.679860480000002</v>
      </c>
      <c r="EF374" s="419"/>
      <c r="EG374" s="418">
        <v>44207</v>
      </c>
      <c r="EH374" s="419">
        <v>81.480327560000006</v>
      </c>
      <c r="EI374" s="419"/>
      <c r="EJ374" s="418">
        <v>44214</v>
      </c>
      <c r="EK374" s="419">
        <v>80.934141269999998</v>
      </c>
      <c r="EL374" s="419"/>
      <c r="EM374" s="418">
        <v>44209</v>
      </c>
      <c r="EN374" s="419">
        <v>75.41605783</v>
      </c>
      <c r="EO374" s="419"/>
      <c r="EP374" s="418">
        <v>44205</v>
      </c>
      <c r="EQ374" s="419">
        <v>74.157252270000001</v>
      </c>
      <c r="ER374" s="419"/>
      <c r="ES374" s="418">
        <v>44210</v>
      </c>
      <c r="ET374" s="419">
        <v>54.849666310000003</v>
      </c>
      <c r="EU374" s="9"/>
      <c r="EV374" s="9"/>
    </row>
    <row r="375" spans="2:152">
      <c r="B375" s="418">
        <v>44206</v>
      </c>
      <c r="C375" s="419">
        <v>69.411675540000005</v>
      </c>
      <c r="D375" s="419"/>
      <c r="E375" s="418">
        <v>44221</v>
      </c>
      <c r="F375" s="419">
        <v>67.593104740000001</v>
      </c>
      <c r="G375" s="419"/>
      <c r="H375" s="418">
        <v>44240</v>
      </c>
      <c r="I375" s="419">
        <v>71.236278130000002</v>
      </c>
      <c r="J375" s="419"/>
      <c r="K375" s="418">
        <v>44165</v>
      </c>
      <c r="L375" s="419">
        <v>74.171064299999998</v>
      </c>
      <c r="M375" s="419"/>
      <c r="N375" s="418">
        <v>44230</v>
      </c>
      <c r="O375" s="419">
        <v>81.286300519999998</v>
      </c>
      <c r="P375" s="419"/>
      <c r="Q375" s="418">
        <v>44208</v>
      </c>
      <c r="R375" s="419">
        <v>77.163727489999999</v>
      </c>
      <c r="S375" s="419"/>
      <c r="T375" s="418">
        <v>44242</v>
      </c>
      <c r="U375" s="419">
        <v>84.98517631</v>
      </c>
      <c r="V375" s="419"/>
      <c r="W375" s="418">
        <v>44171</v>
      </c>
      <c r="X375" s="419">
        <v>80.357326020000002</v>
      </c>
      <c r="Y375" s="419"/>
      <c r="Z375" s="418">
        <v>44163</v>
      </c>
      <c r="AA375" s="419">
        <v>69.865561799999995</v>
      </c>
      <c r="AB375" s="419"/>
      <c r="AC375" s="418">
        <v>44176</v>
      </c>
      <c r="AD375" s="419">
        <v>64.366689399999998</v>
      </c>
      <c r="AE375" s="419"/>
      <c r="AF375" s="418">
        <v>44170</v>
      </c>
      <c r="AG375" s="419">
        <v>78.944381419999999</v>
      </c>
      <c r="AH375" s="419"/>
      <c r="AI375" s="418">
        <v>44174</v>
      </c>
      <c r="AJ375" s="419">
        <v>61.198307649999997</v>
      </c>
      <c r="AK375" s="419"/>
      <c r="AL375" s="418">
        <v>44166</v>
      </c>
      <c r="AM375" s="419">
        <v>75.784265919999996</v>
      </c>
      <c r="AN375" s="419"/>
      <c r="AO375" s="418">
        <v>44171</v>
      </c>
      <c r="AP375" s="419">
        <v>72.029943669999994</v>
      </c>
      <c r="AQ375" s="419"/>
      <c r="AR375" s="418">
        <v>44175</v>
      </c>
      <c r="AS375" s="419">
        <v>68.708153850000002</v>
      </c>
      <c r="AT375" s="419"/>
      <c r="AU375" s="418">
        <v>44177</v>
      </c>
      <c r="AV375" s="419">
        <v>76.01347853</v>
      </c>
      <c r="AW375" s="419"/>
      <c r="AX375" s="418">
        <v>44175</v>
      </c>
      <c r="AY375" s="419">
        <v>69.347008619999997</v>
      </c>
      <c r="AZ375" s="419"/>
      <c r="BA375" s="418">
        <v>44174</v>
      </c>
      <c r="BB375" s="419">
        <v>65.457775929999997</v>
      </c>
      <c r="BC375" s="419"/>
      <c r="BD375" s="418">
        <v>44173</v>
      </c>
      <c r="BE375" s="419">
        <v>82.459851150000006</v>
      </c>
      <c r="BF375" s="419"/>
      <c r="BG375" s="418">
        <v>44172</v>
      </c>
      <c r="BH375" s="419">
        <v>81.398254640000005</v>
      </c>
      <c r="BI375" s="419"/>
      <c r="BJ375" s="418">
        <v>44167</v>
      </c>
      <c r="BK375" s="419">
        <v>76.322949510000001</v>
      </c>
      <c r="BL375" s="419"/>
      <c r="BM375" s="418">
        <v>44170</v>
      </c>
      <c r="BN375" s="419">
        <v>76.465850599999996</v>
      </c>
      <c r="BO375" s="419"/>
      <c r="BP375" s="418">
        <v>44176</v>
      </c>
      <c r="BQ375" s="419">
        <v>78.200484290000006</v>
      </c>
      <c r="BR375" s="419"/>
      <c r="BS375" s="418">
        <v>44171</v>
      </c>
      <c r="BT375" s="419">
        <v>67.407487889999999</v>
      </c>
      <c r="BU375" s="419"/>
      <c r="BV375" s="418">
        <v>44175</v>
      </c>
      <c r="BW375" s="419">
        <v>67.116699400000002</v>
      </c>
      <c r="BX375" s="419"/>
      <c r="BY375" s="418">
        <v>44209</v>
      </c>
      <c r="BZ375" s="419">
        <v>68.222598349999998</v>
      </c>
      <c r="CA375" s="419"/>
      <c r="CB375" s="418">
        <v>44214</v>
      </c>
      <c r="CC375" s="419">
        <v>76.443895859999998</v>
      </c>
      <c r="CD375" s="419"/>
      <c r="CE375" s="418">
        <v>44209</v>
      </c>
      <c r="CF375" s="419">
        <v>67.862207159999997</v>
      </c>
      <c r="CG375" s="419"/>
      <c r="CH375" s="418">
        <v>44211</v>
      </c>
      <c r="CI375" s="419">
        <v>71.295162910000002</v>
      </c>
      <c r="CJ375" s="419"/>
      <c r="CK375" s="418">
        <v>44208</v>
      </c>
      <c r="CL375" s="419">
        <v>79.305200639999995</v>
      </c>
      <c r="CM375" s="419"/>
      <c r="CN375" s="418">
        <v>44203</v>
      </c>
      <c r="CO375" s="419">
        <v>82.319341410000007</v>
      </c>
      <c r="CP375" s="419"/>
      <c r="CQ375" s="418">
        <v>44209</v>
      </c>
      <c r="CR375" s="419">
        <v>81.441895950000003</v>
      </c>
      <c r="CS375" s="419"/>
      <c r="CT375" s="418">
        <v>44210</v>
      </c>
      <c r="CU375" s="419">
        <v>79.100747780000006</v>
      </c>
      <c r="CV375" s="419"/>
      <c r="CW375" s="418">
        <v>44205</v>
      </c>
      <c r="CX375" s="419">
        <v>83.133905659999996</v>
      </c>
      <c r="CY375" s="419"/>
      <c r="CZ375" s="418">
        <v>44210</v>
      </c>
      <c r="DA375" s="419">
        <v>78.27389719</v>
      </c>
      <c r="DB375" s="419"/>
      <c r="DC375" s="418">
        <v>44212</v>
      </c>
      <c r="DD375" s="419">
        <v>68.179635849999997</v>
      </c>
      <c r="DE375" s="419"/>
      <c r="DF375" s="418">
        <v>44212</v>
      </c>
      <c r="DG375" s="419">
        <v>78.299803229999995</v>
      </c>
      <c r="DH375" s="419"/>
      <c r="DI375" s="418">
        <v>44207</v>
      </c>
      <c r="DJ375" s="419">
        <v>77.048408609999996</v>
      </c>
      <c r="DK375" s="419"/>
      <c r="DL375" s="418">
        <v>44209</v>
      </c>
      <c r="DM375" s="419">
        <v>83.098268149999996</v>
      </c>
      <c r="DN375" s="419"/>
      <c r="DO375" s="418">
        <v>44211</v>
      </c>
      <c r="DP375" s="419">
        <v>71.940382819999996</v>
      </c>
      <c r="DQ375" s="419"/>
      <c r="DR375" s="418">
        <v>44213</v>
      </c>
      <c r="DS375" s="419">
        <v>57.175089059999998</v>
      </c>
      <c r="DT375" s="419"/>
      <c r="DU375" s="418">
        <v>44215</v>
      </c>
      <c r="DV375" s="419">
        <v>71.0146443</v>
      </c>
      <c r="DW375" s="419"/>
      <c r="DX375" s="418">
        <v>44212</v>
      </c>
      <c r="DY375" s="419">
        <v>77.606359130000001</v>
      </c>
      <c r="DZ375" s="419"/>
      <c r="EA375" s="418">
        <v>44212</v>
      </c>
      <c r="EB375" s="419">
        <v>75.467184130000007</v>
      </c>
      <c r="EC375" s="419"/>
      <c r="ED375" s="418">
        <v>44211</v>
      </c>
      <c r="EE375" s="419">
        <v>79.735259470000003</v>
      </c>
      <c r="EF375" s="419"/>
      <c r="EG375" s="418">
        <v>44208</v>
      </c>
      <c r="EH375" s="419">
        <v>81.535726539999999</v>
      </c>
      <c r="EI375" s="419"/>
      <c r="EJ375" s="418">
        <v>44215</v>
      </c>
      <c r="EK375" s="419">
        <v>80.934835160000006</v>
      </c>
      <c r="EL375" s="419"/>
      <c r="EM375" s="418">
        <v>44210</v>
      </c>
      <c r="EN375" s="419">
        <v>75.41605783</v>
      </c>
      <c r="EO375" s="419"/>
      <c r="EP375" s="418">
        <v>44205</v>
      </c>
      <c r="EQ375" s="419">
        <v>74.405091600000006</v>
      </c>
      <c r="ER375" s="419"/>
      <c r="ES375" s="418">
        <v>44211</v>
      </c>
      <c r="ET375" s="419">
        <v>55.123840829999999</v>
      </c>
      <c r="EU375" s="9"/>
      <c r="EV375" s="9"/>
    </row>
    <row r="376" spans="2:152">
      <c r="B376" s="418">
        <v>44207</v>
      </c>
      <c r="C376" s="419">
        <v>69.456134500000005</v>
      </c>
      <c r="D376" s="419"/>
      <c r="E376" s="418">
        <v>44222</v>
      </c>
      <c r="F376" s="419">
        <v>67.774015480000003</v>
      </c>
      <c r="G376" s="419"/>
      <c r="H376" s="418">
        <v>44241</v>
      </c>
      <c r="I376" s="419">
        <v>70.671544019999999</v>
      </c>
      <c r="J376" s="419"/>
      <c r="K376" s="418">
        <v>44166</v>
      </c>
      <c r="L376" s="419">
        <v>74.332483370000006</v>
      </c>
      <c r="M376" s="419"/>
      <c r="N376" s="418">
        <v>44231</v>
      </c>
      <c r="O376" s="419">
        <v>81.451937819999998</v>
      </c>
      <c r="P376" s="419"/>
      <c r="Q376" s="418">
        <v>44209</v>
      </c>
      <c r="R376" s="419">
        <v>77.294317230000004</v>
      </c>
      <c r="S376" s="419"/>
      <c r="T376" s="418">
        <v>44243</v>
      </c>
      <c r="U376" s="419">
        <v>85.014828640000005</v>
      </c>
      <c r="V376" s="419"/>
      <c r="W376" s="418">
        <v>44172</v>
      </c>
      <c r="X376" s="419">
        <v>80.472182450000005</v>
      </c>
      <c r="Y376" s="419"/>
      <c r="Z376" s="418">
        <v>44164</v>
      </c>
      <c r="AA376" s="419">
        <v>69.865561799999995</v>
      </c>
      <c r="AB376" s="419"/>
      <c r="AC376" s="418">
        <v>44177</v>
      </c>
      <c r="AD376" s="419">
        <v>64.364558149999993</v>
      </c>
      <c r="AE376" s="419"/>
      <c r="AF376" s="418">
        <v>44171</v>
      </c>
      <c r="AG376" s="419">
        <v>78.637216559999999</v>
      </c>
      <c r="AH376" s="419"/>
      <c r="AI376" s="418">
        <v>44175</v>
      </c>
      <c r="AJ376" s="419">
        <v>61.468641069999997</v>
      </c>
      <c r="AK376" s="419"/>
      <c r="AL376" s="418">
        <v>44167</v>
      </c>
      <c r="AM376" s="419">
        <v>75.946357180000007</v>
      </c>
      <c r="AN376" s="419"/>
      <c r="AO376" s="418">
        <v>44172</v>
      </c>
      <c r="AP376" s="419">
        <v>72.106182390000001</v>
      </c>
      <c r="AQ376" s="419"/>
      <c r="AR376" s="418">
        <v>44176</v>
      </c>
      <c r="AS376" s="419">
        <v>68.708153850000002</v>
      </c>
      <c r="AT376" s="419"/>
      <c r="AU376" s="418">
        <v>44178</v>
      </c>
      <c r="AV376" s="419">
        <v>76.01347853</v>
      </c>
      <c r="AW376" s="419"/>
      <c r="AX376" s="418">
        <v>44176</v>
      </c>
      <c r="AY376" s="419">
        <v>69.500741430000005</v>
      </c>
      <c r="AZ376" s="419"/>
      <c r="BA376" s="418">
        <v>44175</v>
      </c>
      <c r="BB376" s="419">
        <v>65.651219920000003</v>
      </c>
      <c r="BC376" s="419"/>
      <c r="BD376" s="418">
        <v>44174</v>
      </c>
      <c r="BE376" s="419">
        <v>82.535632770000007</v>
      </c>
      <c r="BF376" s="419"/>
      <c r="BG376" s="418">
        <v>44173</v>
      </c>
      <c r="BH376" s="419">
        <v>81.436131540000005</v>
      </c>
      <c r="BI376" s="419"/>
      <c r="BJ376" s="418">
        <v>44168</v>
      </c>
      <c r="BK376" s="419">
        <v>76.322063069999999</v>
      </c>
      <c r="BL376" s="419"/>
      <c r="BM376" s="418">
        <v>44171</v>
      </c>
      <c r="BN376" s="419">
        <v>76.465850599999996</v>
      </c>
      <c r="BO376" s="419"/>
      <c r="BP376" s="418">
        <v>44177</v>
      </c>
      <c r="BQ376" s="419">
        <v>78.199006580000002</v>
      </c>
      <c r="BR376" s="419"/>
      <c r="BS376" s="418">
        <v>44172</v>
      </c>
      <c r="BT376" s="419">
        <v>67.409331089999995</v>
      </c>
      <c r="BU376" s="419"/>
      <c r="BV376" s="418">
        <v>44176</v>
      </c>
      <c r="BW376" s="419">
        <v>67.116699400000002</v>
      </c>
      <c r="BX376" s="419"/>
      <c r="BY376" s="418">
        <v>44210</v>
      </c>
      <c r="BZ376" s="419">
        <v>68.222598349999998</v>
      </c>
      <c r="CA376" s="419"/>
      <c r="CB376" s="418">
        <v>44215</v>
      </c>
      <c r="CC376" s="419">
        <v>76.497655890000004</v>
      </c>
      <c r="CD376" s="419"/>
      <c r="CE376" s="418">
        <v>44210</v>
      </c>
      <c r="CF376" s="419">
        <v>67.612791659999999</v>
      </c>
      <c r="CG376" s="419"/>
      <c r="CH376" s="418">
        <v>44212</v>
      </c>
      <c r="CI376" s="419">
        <v>71.212024720000002</v>
      </c>
      <c r="CJ376" s="419"/>
      <c r="CK376" s="418">
        <v>44209</v>
      </c>
      <c r="CL376" s="419">
        <v>79.302709980000003</v>
      </c>
      <c r="CM376" s="419"/>
      <c r="CN376" s="418">
        <v>44204</v>
      </c>
      <c r="CO376" s="419">
        <v>82.541901710000005</v>
      </c>
      <c r="CP376" s="419"/>
      <c r="CQ376" s="418">
        <v>44210</v>
      </c>
      <c r="CR376" s="419">
        <v>81.719953180000005</v>
      </c>
      <c r="CS376" s="419"/>
      <c r="CT376" s="418">
        <v>44211</v>
      </c>
      <c r="CU376" s="419">
        <v>79.155988480000005</v>
      </c>
      <c r="CV376" s="419"/>
      <c r="CW376" s="418">
        <v>44206</v>
      </c>
      <c r="CX376" s="419">
        <v>83.133905659999996</v>
      </c>
      <c r="CY376" s="419"/>
      <c r="CZ376" s="418">
        <v>44211</v>
      </c>
      <c r="DA376" s="419">
        <v>78.357682060000002</v>
      </c>
      <c r="DB376" s="419"/>
      <c r="DC376" s="418">
        <v>44213</v>
      </c>
      <c r="DD376" s="419">
        <v>68.261942649999995</v>
      </c>
      <c r="DE376" s="419"/>
      <c r="DF376" s="418">
        <v>44213</v>
      </c>
      <c r="DG376" s="419">
        <v>78.216665039999995</v>
      </c>
      <c r="DH376" s="419"/>
      <c r="DI376" s="418">
        <v>44208</v>
      </c>
      <c r="DJ376" s="419">
        <v>77.214605570000003</v>
      </c>
      <c r="DK376" s="419"/>
      <c r="DL376" s="418">
        <v>44210</v>
      </c>
      <c r="DM376" s="419">
        <v>83.264451890000004</v>
      </c>
      <c r="DN376" s="419"/>
      <c r="DO376" s="418">
        <v>44212</v>
      </c>
      <c r="DP376" s="419">
        <v>71.967250500000006</v>
      </c>
      <c r="DQ376" s="419"/>
      <c r="DR376" s="418">
        <v>44214</v>
      </c>
      <c r="DS376" s="419">
        <v>56.924959870000002</v>
      </c>
      <c r="DT376" s="419"/>
      <c r="DU376" s="418">
        <v>44216</v>
      </c>
      <c r="DV376" s="419">
        <v>71.099897679999998</v>
      </c>
      <c r="DW376" s="419"/>
      <c r="DX376" s="418">
        <v>44213</v>
      </c>
      <c r="DY376" s="419">
        <v>77.70619173</v>
      </c>
      <c r="DZ376" s="419"/>
      <c r="EA376" s="418">
        <v>44213</v>
      </c>
      <c r="EB376" s="419">
        <v>75.468007749999998</v>
      </c>
      <c r="EC376" s="419"/>
      <c r="ED376" s="418">
        <v>44212</v>
      </c>
      <c r="EE376" s="419">
        <v>79.873756940000007</v>
      </c>
      <c r="EF376" s="419"/>
      <c r="EG376" s="418">
        <v>44209</v>
      </c>
      <c r="EH376" s="419">
        <v>81.757322490000007</v>
      </c>
      <c r="EI376" s="419"/>
      <c r="EJ376" s="418">
        <v>44216</v>
      </c>
      <c r="EK376" s="419">
        <v>80.93552905</v>
      </c>
      <c r="EL376" s="419"/>
      <c r="EM376" s="418">
        <v>44211</v>
      </c>
      <c r="EN376" s="419">
        <v>75.41605783</v>
      </c>
      <c r="EO376" s="419"/>
      <c r="EP376" s="418">
        <v>44206</v>
      </c>
      <c r="EQ376" s="419">
        <v>74.143822319999998</v>
      </c>
      <c r="ER376" s="419"/>
      <c r="ES376" s="418">
        <v>44212</v>
      </c>
      <c r="ET376" s="419">
        <v>55.232686880000003</v>
      </c>
      <c r="EU376" s="9"/>
      <c r="EV376" s="9"/>
    </row>
    <row r="377" spans="2:152">
      <c r="B377" s="418">
        <v>44208</v>
      </c>
      <c r="C377" s="419">
        <v>69.483921350000003</v>
      </c>
      <c r="D377" s="419"/>
      <c r="E377" s="418">
        <v>44223</v>
      </c>
      <c r="F377" s="419">
        <v>67.663134709999994</v>
      </c>
      <c r="G377" s="419"/>
      <c r="H377" s="418">
        <v>44242</v>
      </c>
      <c r="I377" s="419">
        <v>70.207207080000003</v>
      </c>
      <c r="J377" s="419"/>
      <c r="K377" s="418">
        <v>44167</v>
      </c>
      <c r="L377" s="419">
        <v>74.564523280000003</v>
      </c>
      <c r="M377" s="419"/>
      <c r="N377" s="418">
        <v>44232</v>
      </c>
      <c r="O377" s="419">
        <v>81.617575130000006</v>
      </c>
      <c r="P377" s="419"/>
      <c r="Q377" s="418">
        <v>44210</v>
      </c>
      <c r="R377" s="419">
        <v>77.468436890000007</v>
      </c>
      <c r="S377" s="419"/>
      <c r="T377" s="418">
        <v>44244</v>
      </c>
      <c r="U377" s="419">
        <v>85.013721390000001</v>
      </c>
      <c r="V377" s="419"/>
      <c r="W377" s="418">
        <v>44173</v>
      </c>
      <c r="X377" s="419">
        <v>80.548456889999997</v>
      </c>
      <c r="Y377" s="419"/>
      <c r="Z377" s="418">
        <v>44165</v>
      </c>
      <c r="AA377" s="419">
        <v>69.865561799999995</v>
      </c>
      <c r="AB377" s="419"/>
      <c r="AC377" s="418">
        <v>44178</v>
      </c>
      <c r="AD377" s="419">
        <v>64.362426909999996</v>
      </c>
      <c r="AE377" s="419"/>
      <c r="AF377" s="418">
        <v>44172</v>
      </c>
      <c r="AG377" s="419">
        <v>78.330051699999999</v>
      </c>
      <c r="AH377" s="419"/>
      <c r="AI377" s="418">
        <v>44176</v>
      </c>
      <c r="AJ377" s="419">
        <v>61.661736380000001</v>
      </c>
      <c r="AK377" s="419"/>
      <c r="AL377" s="418">
        <v>44168</v>
      </c>
      <c r="AM377" s="419">
        <v>76.081433239999996</v>
      </c>
      <c r="AN377" s="419"/>
      <c r="AO377" s="418">
        <v>44173</v>
      </c>
      <c r="AP377" s="419">
        <v>72.297890809999998</v>
      </c>
      <c r="AQ377" s="419"/>
      <c r="AR377" s="418">
        <v>44177</v>
      </c>
      <c r="AS377" s="419">
        <v>68.823423079999998</v>
      </c>
      <c r="AT377" s="419"/>
      <c r="AU377" s="418">
        <v>44179</v>
      </c>
      <c r="AV377" s="419">
        <v>75.974988629999999</v>
      </c>
      <c r="AW377" s="419"/>
      <c r="AX377" s="418">
        <v>44177</v>
      </c>
      <c r="AY377" s="419">
        <v>69.499998309999995</v>
      </c>
      <c r="AZ377" s="419"/>
      <c r="BA377" s="418">
        <v>44176</v>
      </c>
      <c r="BB377" s="419">
        <v>65.922041489999998</v>
      </c>
      <c r="BC377" s="419"/>
      <c r="BD377" s="418">
        <v>44175</v>
      </c>
      <c r="BE377" s="419">
        <v>82.534568230000005</v>
      </c>
      <c r="BF377" s="419"/>
      <c r="BG377" s="418">
        <v>44174</v>
      </c>
      <c r="BH377" s="419">
        <v>81.551246730000003</v>
      </c>
      <c r="BI377" s="419"/>
      <c r="BJ377" s="418">
        <v>44169</v>
      </c>
      <c r="BK377" s="419">
        <v>76.474974189999998</v>
      </c>
      <c r="BL377" s="419"/>
      <c r="BM377" s="418">
        <v>44172</v>
      </c>
      <c r="BN377" s="419">
        <v>76.465850599999996</v>
      </c>
      <c r="BO377" s="419"/>
      <c r="BP377" s="418">
        <v>44178</v>
      </c>
      <c r="BQ377" s="419">
        <v>78.159038960000004</v>
      </c>
      <c r="BR377" s="419"/>
      <c r="BS377" s="418">
        <v>44173</v>
      </c>
      <c r="BT377" s="419">
        <v>67.372812690000003</v>
      </c>
      <c r="BU377" s="419"/>
      <c r="BV377" s="418">
        <v>44177</v>
      </c>
      <c r="BW377" s="419">
        <v>67.116699400000002</v>
      </c>
      <c r="BX377" s="419"/>
      <c r="BY377" s="418">
        <v>44211</v>
      </c>
      <c r="BZ377" s="419">
        <v>68.222598349999998</v>
      </c>
      <c r="CA377" s="419"/>
      <c r="CB377" s="418">
        <v>44216</v>
      </c>
      <c r="CC377" s="419">
        <v>76.689979550000004</v>
      </c>
      <c r="CD377" s="419"/>
      <c r="CE377" s="418">
        <v>44211</v>
      </c>
      <c r="CF377" s="419">
        <v>67.335570489999995</v>
      </c>
      <c r="CG377" s="419"/>
      <c r="CH377" s="418">
        <v>44213</v>
      </c>
      <c r="CI377" s="419">
        <v>71.156599270000001</v>
      </c>
      <c r="CJ377" s="419"/>
      <c r="CK377" s="418">
        <v>44210</v>
      </c>
      <c r="CL377" s="419">
        <v>79.2725066</v>
      </c>
      <c r="CM377" s="419"/>
      <c r="CN377" s="418">
        <v>44205</v>
      </c>
      <c r="CO377" s="419">
        <v>82.570316259999998</v>
      </c>
      <c r="CP377" s="419"/>
      <c r="CQ377" s="418">
        <v>44211</v>
      </c>
      <c r="CR377" s="419">
        <v>82.081427590000004</v>
      </c>
      <c r="CS377" s="419"/>
      <c r="CT377" s="418">
        <v>44212</v>
      </c>
      <c r="CU377" s="419">
        <v>79.017886720000007</v>
      </c>
      <c r="CV377" s="419"/>
      <c r="CW377" s="418">
        <v>44207</v>
      </c>
      <c r="CX377" s="419">
        <v>83.133905659999996</v>
      </c>
      <c r="CY377" s="419"/>
      <c r="CZ377" s="418">
        <v>44212</v>
      </c>
      <c r="DA377" s="419">
        <v>78.358375190000004</v>
      </c>
      <c r="DB377" s="419"/>
      <c r="DC377" s="418">
        <v>44214</v>
      </c>
      <c r="DD377" s="419">
        <v>68.3996748</v>
      </c>
      <c r="DE377" s="419"/>
      <c r="DF377" s="418">
        <v>44214</v>
      </c>
      <c r="DG377" s="419">
        <v>78.216665039999995</v>
      </c>
      <c r="DH377" s="419"/>
      <c r="DI377" s="418">
        <v>44209</v>
      </c>
      <c r="DJ377" s="419">
        <v>77.40850202</v>
      </c>
      <c r="DK377" s="419"/>
      <c r="DL377" s="418">
        <v>44211</v>
      </c>
      <c r="DM377" s="419">
        <v>83.264451890000004</v>
      </c>
      <c r="DN377" s="419"/>
      <c r="DO377" s="418">
        <v>44213</v>
      </c>
      <c r="DP377" s="419">
        <v>71.966418680000004</v>
      </c>
      <c r="DQ377" s="419"/>
      <c r="DR377" s="418">
        <v>44215</v>
      </c>
      <c r="DS377" s="419">
        <v>56.813328390000002</v>
      </c>
      <c r="DT377" s="419"/>
      <c r="DU377" s="418">
        <v>44217</v>
      </c>
      <c r="DV377" s="419">
        <v>71.185151059999995</v>
      </c>
      <c r="DW377" s="419"/>
      <c r="DX377" s="418">
        <v>44214</v>
      </c>
      <c r="DY377" s="419">
        <v>77.855940630000006</v>
      </c>
      <c r="DZ377" s="419"/>
      <c r="EA377" s="418">
        <v>44214</v>
      </c>
      <c r="EB377" s="419">
        <v>75.468831359999996</v>
      </c>
      <c r="EC377" s="419"/>
      <c r="ED377" s="418">
        <v>44213</v>
      </c>
      <c r="EE377" s="419">
        <v>79.98455491</v>
      </c>
      <c r="EF377" s="419"/>
      <c r="EG377" s="418">
        <v>44210</v>
      </c>
      <c r="EH377" s="419">
        <v>81.785021979999996</v>
      </c>
      <c r="EI377" s="419"/>
      <c r="EJ377" s="418">
        <v>44217</v>
      </c>
      <c r="EK377" s="419">
        <v>80.936222939999993</v>
      </c>
      <c r="EL377" s="419"/>
      <c r="EM377" s="418">
        <v>44212</v>
      </c>
      <c r="EN377" s="419">
        <v>75.41605783</v>
      </c>
      <c r="EO377" s="419"/>
      <c r="EP377" s="418">
        <v>44207</v>
      </c>
      <c r="EQ377" s="419">
        <v>74.679889759999995</v>
      </c>
      <c r="ER377" s="419"/>
      <c r="ES377" s="418">
        <v>44213</v>
      </c>
      <c r="ET377" s="419">
        <v>55.424197169999999</v>
      </c>
      <c r="EU377" s="9"/>
      <c r="EV377" s="9"/>
    </row>
    <row r="378" spans="2:152">
      <c r="B378" s="418">
        <v>44209</v>
      </c>
      <c r="C378" s="419">
        <v>69.533937690000002</v>
      </c>
      <c r="D378" s="419"/>
      <c r="E378" s="418">
        <v>44224</v>
      </c>
      <c r="F378" s="419">
        <v>67.079551670000001</v>
      </c>
      <c r="G378" s="419"/>
      <c r="H378" s="418">
        <v>44243</v>
      </c>
      <c r="I378" s="419">
        <v>69.755419790000005</v>
      </c>
      <c r="J378" s="419"/>
      <c r="K378" s="418">
        <v>44168</v>
      </c>
      <c r="L378" s="419">
        <v>74.821784919999999</v>
      </c>
      <c r="M378" s="419"/>
      <c r="N378" s="418">
        <v>44233</v>
      </c>
      <c r="O378" s="419">
        <v>81.617575130000006</v>
      </c>
      <c r="P378" s="419"/>
      <c r="Q378" s="418">
        <v>44211</v>
      </c>
      <c r="R378" s="419">
        <v>77.55549671</v>
      </c>
      <c r="S378" s="419"/>
      <c r="T378" s="418">
        <v>44245</v>
      </c>
      <c r="U378" s="419">
        <v>85.012614130000003</v>
      </c>
      <c r="V378" s="419"/>
      <c r="W378" s="418">
        <v>44174</v>
      </c>
      <c r="X378" s="419">
        <v>80.624731339999997</v>
      </c>
      <c r="Y378" s="419"/>
      <c r="Z378" s="418">
        <v>44166</v>
      </c>
      <c r="AA378" s="419">
        <v>69.974839279999998</v>
      </c>
      <c r="AB378" s="419"/>
      <c r="AC378" s="418">
        <v>44179</v>
      </c>
      <c r="AD378" s="419">
        <v>64.514411370000005</v>
      </c>
      <c r="AE378" s="419"/>
      <c r="AF378" s="418">
        <v>44172</v>
      </c>
      <c r="AG378" s="419">
        <v>78.138473619999999</v>
      </c>
      <c r="AH378" s="419"/>
      <c r="AI378" s="418">
        <v>44177</v>
      </c>
      <c r="AJ378" s="419">
        <v>61.816212620000002</v>
      </c>
      <c r="AK378" s="419"/>
      <c r="AL378" s="418">
        <v>44169</v>
      </c>
      <c r="AM378" s="419">
        <v>76.216509299999998</v>
      </c>
      <c r="AN378" s="419"/>
      <c r="AO378" s="418">
        <v>44174</v>
      </c>
      <c r="AP378" s="419">
        <v>72.335639630000003</v>
      </c>
      <c r="AQ378" s="419"/>
      <c r="AR378" s="418">
        <v>44178</v>
      </c>
      <c r="AS378" s="419">
        <v>68.861846150000005</v>
      </c>
      <c r="AT378" s="419"/>
      <c r="AU378" s="418">
        <v>44180</v>
      </c>
      <c r="AV378" s="419">
        <v>75.859518929999993</v>
      </c>
      <c r="AW378" s="419"/>
      <c r="AX378" s="418">
        <v>44177</v>
      </c>
      <c r="AY378" s="419">
        <v>69.49925519</v>
      </c>
      <c r="AZ378" s="419"/>
      <c r="BA378" s="418">
        <v>44177</v>
      </c>
      <c r="BB378" s="419">
        <v>66.076796680000001</v>
      </c>
      <c r="BC378" s="419"/>
      <c r="BD378" s="418">
        <v>44176</v>
      </c>
      <c r="BE378" s="419">
        <v>82.533503699999997</v>
      </c>
      <c r="BF378" s="419"/>
      <c r="BG378" s="418">
        <v>44175</v>
      </c>
      <c r="BH378" s="419">
        <v>81.627742780000005</v>
      </c>
      <c r="BI378" s="419"/>
      <c r="BJ378" s="418">
        <v>44170</v>
      </c>
      <c r="BK378" s="419">
        <v>76.474087749999995</v>
      </c>
      <c r="BL378" s="419"/>
      <c r="BM378" s="418">
        <v>44173</v>
      </c>
      <c r="BN378" s="419">
        <v>76.465850599999996</v>
      </c>
      <c r="BO378" s="419"/>
      <c r="BP378" s="418">
        <v>44178</v>
      </c>
      <c r="BQ378" s="419">
        <v>77.926621850000004</v>
      </c>
      <c r="BR378" s="419"/>
      <c r="BS378" s="418">
        <v>44174</v>
      </c>
      <c r="BT378" s="419">
        <v>67.259571089999994</v>
      </c>
      <c r="BU378" s="419"/>
      <c r="BV378" s="418">
        <v>44178</v>
      </c>
      <c r="BW378" s="419">
        <v>67.232169099999993</v>
      </c>
      <c r="BX378" s="419"/>
      <c r="BY378" s="418">
        <v>44212</v>
      </c>
      <c r="BZ378" s="419">
        <v>68.111635039999996</v>
      </c>
      <c r="CA378" s="419"/>
      <c r="CB378" s="418">
        <v>44217</v>
      </c>
      <c r="CC378" s="419">
        <v>76.716026850000006</v>
      </c>
      <c r="CD378" s="419"/>
      <c r="CE378" s="418">
        <v>44212</v>
      </c>
      <c r="CF378" s="419">
        <v>67.058349320000005</v>
      </c>
      <c r="CG378" s="419"/>
      <c r="CH378" s="418">
        <v>44214</v>
      </c>
      <c r="CI378" s="419">
        <v>70.824046530000004</v>
      </c>
      <c r="CJ378" s="419"/>
      <c r="CK378" s="418">
        <v>44211</v>
      </c>
      <c r="CL378" s="419">
        <v>79.020601389999996</v>
      </c>
      <c r="CM378" s="419"/>
      <c r="CN378" s="418">
        <v>44206</v>
      </c>
      <c r="CO378" s="419">
        <v>82.737406350000001</v>
      </c>
      <c r="CP378" s="419"/>
      <c r="CQ378" s="418">
        <v>44212</v>
      </c>
      <c r="CR378" s="419">
        <v>82.276067650000002</v>
      </c>
      <c r="CS378" s="419"/>
      <c r="CT378" s="418">
        <v>44213</v>
      </c>
      <c r="CU378" s="419">
        <v>79.017886720000007</v>
      </c>
      <c r="CV378" s="419"/>
      <c r="CW378" s="418">
        <v>44208</v>
      </c>
      <c r="CX378" s="419">
        <v>83.133905659999996</v>
      </c>
      <c r="CY378" s="419"/>
      <c r="CZ378" s="418">
        <v>44213</v>
      </c>
      <c r="DA378" s="419">
        <v>78.275976560000004</v>
      </c>
      <c r="DB378" s="419"/>
      <c r="DC378" s="418">
        <v>44215</v>
      </c>
      <c r="DD378" s="419">
        <v>68.454268929999998</v>
      </c>
      <c r="DE378" s="419"/>
      <c r="DF378" s="418">
        <v>44215</v>
      </c>
      <c r="DG378" s="419">
        <v>78.216665039999995</v>
      </c>
      <c r="DH378" s="419"/>
      <c r="DI378" s="418">
        <v>44210</v>
      </c>
      <c r="DJ378" s="419">
        <v>77.630097969999994</v>
      </c>
      <c r="DK378" s="419"/>
      <c r="DL378" s="418">
        <v>44212</v>
      </c>
      <c r="DM378" s="419">
        <v>83.264451890000004</v>
      </c>
      <c r="DN378" s="419"/>
      <c r="DO378" s="418">
        <v>44214</v>
      </c>
      <c r="DP378" s="419">
        <v>72.04868535</v>
      </c>
      <c r="DQ378" s="419"/>
      <c r="DR378" s="418">
        <v>44216</v>
      </c>
      <c r="DS378" s="419">
        <v>56.646297820000001</v>
      </c>
      <c r="DT378" s="419"/>
      <c r="DU378" s="418">
        <v>44218</v>
      </c>
      <c r="DV378" s="419">
        <v>71.186827300000004</v>
      </c>
      <c r="DW378" s="419"/>
      <c r="DX378" s="418">
        <v>44215</v>
      </c>
      <c r="DY378" s="419">
        <v>77.930815069999994</v>
      </c>
      <c r="DZ378" s="419"/>
      <c r="EA378" s="418">
        <v>44215</v>
      </c>
      <c r="EB378" s="419">
        <v>75.331946669999994</v>
      </c>
      <c r="EC378" s="419"/>
      <c r="ED378" s="418">
        <v>44214</v>
      </c>
      <c r="EE378" s="419">
        <v>80.0399539</v>
      </c>
      <c r="EF378" s="419"/>
      <c r="EG378" s="418">
        <v>44211</v>
      </c>
      <c r="EH378" s="419">
        <v>82.034317419999994</v>
      </c>
      <c r="EI378" s="419"/>
      <c r="EJ378" s="418">
        <v>44218</v>
      </c>
      <c r="EK378" s="419">
        <v>80.936916830000001</v>
      </c>
      <c r="EL378" s="419"/>
      <c r="EM378" s="418">
        <v>44213</v>
      </c>
      <c r="EN378" s="419">
        <v>75.41605783</v>
      </c>
      <c r="EO378" s="419"/>
      <c r="EP378" s="418">
        <v>44208</v>
      </c>
      <c r="EQ378" s="419">
        <v>74.789544399999997</v>
      </c>
      <c r="ER378" s="419"/>
      <c r="ES378" s="418">
        <v>44214</v>
      </c>
      <c r="ET378" s="419">
        <v>55.725926440000002</v>
      </c>
      <c r="EU378" s="9"/>
      <c r="EV378" s="9"/>
    </row>
    <row r="379" spans="2:152">
      <c r="B379" s="418">
        <v>44210</v>
      </c>
      <c r="C379" s="419">
        <v>69.578396650000002</v>
      </c>
      <c r="D379" s="419"/>
      <c r="E379" s="418">
        <v>44225</v>
      </c>
      <c r="F379" s="419">
        <v>66.746909329999994</v>
      </c>
      <c r="G379" s="419"/>
      <c r="H379" s="418">
        <v>44244</v>
      </c>
      <c r="I379" s="419">
        <v>69.341281440000003</v>
      </c>
      <c r="J379" s="419"/>
      <c r="K379" s="418">
        <v>44169</v>
      </c>
      <c r="L379" s="419">
        <v>75.089135249999998</v>
      </c>
      <c r="M379" s="419"/>
      <c r="N379" s="418">
        <v>44234</v>
      </c>
      <c r="O379" s="419">
        <v>81.741803110000006</v>
      </c>
      <c r="P379" s="419"/>
      <c r="Q379" s="418">
        <v>44212</v>
      </c>
      <c r="R379" s="419">
        <v>77.729616370000002</v>
      </c>
      <c r="S379" s="419"/>
      <c r="T379" s="418">
        <v>44246</v>
      </c>
      <c r="U379" s="419">
        <v>85.011506870000005</v>
      </c>
      <c r="V379" s="419"/>
      <c r="W379" s="418">
        <v>44175</v>
      </c>
      <c r="X379" s="419">
        <v>80.701005789999996</v>
      </c>
      <c r="Y379" s="419"/>
      <c r="Z379" s="418">
        <v>44167</v>
      </c>
      <c r="AA379" s="419">
        <v>70.011265109999997</v>
      </c>
      <c r="AB379" s="419"/>
      <c r="AC379" s="418">
        <v>44180</v>
      </c>
      <c r="AD379" s="419">
        <v>64.704924750000004</v>
      </c>
      <c r="AE379" s="419"/>
      <c r="AF379" s="418">
        <v>44173</v>
      </c>
      <c r="AG379" s="419">
        <v>77.94689554</v>
      </c>
      <c r="AH379" s="419"/>
      <c r="AI379" s="418">
        <v>44177</v>
      </c>
      <c r="AJ379" s="419">
        <v>61.854831679999997</v>
      </c>
      <c r="AK379" s="419"/>
      <c r="AL379" s="418">
        <v>44170</v>
      </c>
      <c r="AM379" s="419">
        <v>76.324570140000006</v>
      </c>
      <c r="AN379" s="419"/>
      <c r="AO379" s="418">
        <v>44175</v>
      </c>
      <c r="AP379" s="419">
        <v>72.334898550000005</v>
      </c>
      <c r="AQ379" s="419"/>
      <c r="AR379" s="418">
        <v>44178</v>
      </c>
      <c r="AS379" s="419">
        <v>68.861846150000005</v>
      </c>
      <c r="AT379" s="419"/>
      <c r="AU379" s="418">
        <v>44181</v>
      </c>
      <c r="AV379" s="419">
        <v>75.782539130000004</v>
      </c>
      <c r="AW379" s="419"/>
      <c r="AX379" s="418">
        <v>44178</v>
      </c>
      <c r="AY379" s="419">
        <v>69.498512070000004</v>
      </c>
      <c r="AZ379" s="419"/>
      <c r="BA379" s="418">
        <v>44178</v>
      </c>
      <c r="BB379" s="419">
        <v>66.270240659999999</v>
      </c>
      <c r="BC379" s="419"/>
      <c r="BD379" s="418">
        <v>44177</v>
      </c>
      <c r="BE379" s="419">
        <v>82.647708390000005</v>
      </c>
      <c r="BF379" s="419"/>
      <c r="BG379" s="418">
        <v>44176</v>
      </c>
      <c r="BH379" s="419">
        <v>81.70423882</v>
      </c>
      <c r="BI379" s="419"/>
      <c r="BJ379" s="418">
        <v>44171</v>
      </c>
      <c r="BK379" s="419">
        <v>76.473201299999999</v>
      </c>
      <c r="BL379" s="419"/>
      <c r="BM379" s="418">
        <v>44173</v>
      </c>
      <c r="BN379" s="419">
        <v>76.619913249999996</v>
      </c>
      <c r="BO379" s="419"/>
      <c r="BP379" s="418">
        <v>44179</v>
      </c>
      <c r="BQ379" s="419">
        <v>77.848164330000003</v>
      </c>
      <c r="BR379" s="419"/>
      <c r="BS379" s="418">
        <v>44175</v>
      </c>
      <c r="BT379" s="419">
        <v>67.107967889999998</v>
      </c>
      <c r="BU379" s="419"/>
      <c r="BV379" s="418">
        <v>44179</v>
      </c>
      <c r="BW379" s="419">
        <v>67.270658999999995</v>
      </c>
      <c r="BX379" s="419"/>
      <c r="BY379" s="418">
        <v>44213</v>
      </c>
      <c r="BZ379" s="419">
        <v>67.945190080000003</v>
      </c>
      <c r="CA379" s="419"/>
      <c r="CB379" s="418">
        <v>44218</v>
      </c>
      <c r="CC379" s="419">
        <v>76.825212329999999</v>
      </c>
      <c r="CD379" s="419"/>
      <c r="CE379" s="418">
        <v>44213</v>
      </c>
      <c r="CF379" s="419">
        <v>66.808933819999993</v>
      </c>
      <c r="CG379" s="419"/>
      <c r="CH379" s="418">
        <v>44215</v>
      </c>
      <c r="CI379" s="419">
        <v>70.740908349999998</v>
      </c>
      <c r="CJ379" s="419"/>
      <c r="CK379" s="418">
        <v>44212</v>
      </c>
      <c r="CL379" s="419">
        <v>79.018110730000004</v>
      </c>
      <c r="CM379" s="419"/>
      <c r="CN379" s="418">
        <v>44207</v>
      </c>
      <c r="CO379" s="419">
        <v>82.876761329999994</v>
      </c>
      <c r="CP379" s="419"/>
      <c r="CQ379" s="418">
        <v>44213</v>
      </c>
      <c r="CR379" s="419">
        <v>82.331679100000002</v>
      </c>
      <c r="CS379" s="419"/>
      <c r="CT379" s="418">
        <v>44214</v>
      </c>
      <c r="CU379" s="419">
        <v>79.017886720000007</v>
      </c>
      <c r="CV379" s="419"/>
      <c r="CW379" s="418">
        <v>44209</v>
      </c>
      <c r="CX379" s="419">
        <v>83.133905659999996</v>
      </c>
      <c r="CY379" s="419"/>
      <c r="CZ379" s="418">
        <v>44214</v>
      </c>
      <c r="DA379" s="419">
        <v>78.22127519</v>
      </c>
      <c r="DB379" s="419"/>
      <c r="DC379" s="418">
        <v>44216</v>
      </c>
      <c r="DD379" s="419">
        <v>68.453437710000003</v>
      </c>
      <c r="DE379" s="419"/>
      <c r="DF379" s="418">
        <v>44216</v>
      </c>
      <c r="DG379" s="419">
        <v>78.216665039999995</v>
      </c>
      <c r="DH379" s="419"/>
      <c r="DI379" s="418">
        <v>44211</v>
      </c>
      <c r="DJ379" s="419">
        <v>77.837844169999997</v>
      </c>
      <c r="DK379" s="419"/>
      <c r="DL379" s="418">
        <v>44214</v>
      </c>
      <c r="DM379" s="419">
        <v>83.264451890000004</v>
      </c>
      <c r="DN379" s="419"/>
      <c r="DO379" s="418">
        <v>44215</v>
      </c>
      <c r="DP379" s="419">
        <v>72.130952010000001</v>
      </c>
      <c r="DQ379" s="419"/>
      <c r="DR379" s="418">
        <v>44217</v>
      </c>
      <c r="DS379" s="419">
        <v>56.562365880000002</v>
      </c>
      <c r="DT379" s="419"/>
      <c r="DU379" s="418">
        <v>44219</v>
      </c>
      <c r="DV379" s="419">
        <v>71.188503539999999</v>
      </c>
      <c r="DW379" s="419"/>
      <c r="DX379" s="418">
        <v>44216</v>
      </c>
      <c r="DY379" s="419">
        <v>78.105522120000003</v>
      </c>
      <c r="DZ379" s="419"/>
      <c r="EA379" s="418">
        <v>44216</v>
      </c>
      <c r="EB379" s="419">
        <v>75.332770280000005</v>
      </c>
      <c r="EC379" s="419"/>
      <c r="ED379" s="418">
        <v>44215</v>
      </c>
      <c r="EE379" s="419">
        <v>80.123052380000004</v>
      </c>
      <c r="EF379" s="419"/>
      <c r="EG379" s="418">
        <v>44212</v>
      </c>
      <c r="EH379" s="419">
        <v>82.062016920000005</v>
      </c>
      <c r="EI379" s="419"/>
      <c r="EJ379" s="418">
        <v>44219</v>
      </c>
      <c r="EK379" s="419">
        <v>80.937610719999995</v>
      </c>
      <c r="EL379" s="419"/>
      <c r="EM379" s="418">
        <v>44214</v>
      </c>
      <c r="EN379" s="419">
        <v>75.291267079999997</v>
      </c>
      <c r="EO379" s="419"/>
      <c r="EP379" s="418">
        <v>44209</v>
      </c>
      <c r="EQ379" s="419">
        <v>74.871578639999996</v>
      </c>
      <c r="ER379" s="419"/>
      <c r="ES379" s="418">
        <v>44215</v>
      </c>
      <c r="ET379" s="419">
        <v>56.055210449999997</v>
      </c>
      <c r="EU379" s="9"/>
      <c r="EV379" s="9"/>
    </row>
    <row r="380" spans="2:152">
      <c r="B380" s="418">
        <v>44211</v>
      </c>
      <c r="C380" s="419">
        <v>69.595068760000004</v>
      </c>
      <c r="D380" s="419"/>
      <c r="E380" s="418">
        <v>44226</v>
      </c>
      <c r="F380" s="419">
        <v>66.501804460000002</v>
      </c>
      <c r="G380" s="419"/>
      <c r="H380" s="418">
        <v>44246</v>
      </c>
      <c r="I380" s="419">
        <v>68.971066859999993</v>
      </c>
      <c r="J380" s="419"/>
      <c r="K380" s="418">
        <v>44170</v>
      </c>
      <c r="L380" s="419">
        <v>75.417017740000006</v>
      </c>
      <c r="M380" s="419"/>
      <c r="N380" s="418">
        <v>44235</v>
      </c>
      <c r="O380" s="419">
        <v>81.94884974</v>
      </c>
      <c r="P380" s="419"/>
      <c r="Q380" s="418">
        <v>44213</v>
      </c>
      <c r="R380" s="419">
        <v>77.860206109999993</v>
      </c>
      <c r="S380" s="419"/>
      <c r="T380" s="418">
        <v>44247</v>
      </c>
      <c r="U380" s="419">
        <v>85.010399620000001</v>
      </c>
      <c r="V380" s="419"/>
      <c r="W380" s="418">
        <v>44176</v>
      </c>
      <c r="X380" s="419">
        <v>80.815862210000006</v>
      </c>
      <c r="Y380" s="419"/>
      <c r="Z380" s="418">
        <v>44168</v>
      </c>
      <c r="AA380" s="419">
        <v>70.011265109999997</v>
      </c>
      <c r="AB380" s="419"/>
      <c r="AC380" s="418">
        <v>44181</v>
      </c>
      <c r="AD380" s="419">
        <v>64.81838028</v>
      </c>
      <c r="AE380" s="419"/>
      <c r="AF380" s="418">
        <v>44174</v>
      </c>
      <c r="AG380" s="419">
        <v>77.832375299999995</v>
      </c>
      <c r="AH380" s="419"/>
      <c r="AI380" s="418">
        <v>44178</v>
      </c>
      <c r="AJ380" s="419">
        <v>61.854831679999997</v>
      </c>
      <c r="AK380" s="419"/>
      <c r="AL380" s="418">
        <v>44171</v>
      </c>
      <c r="AM380" s="419">
        <v>76.405615769999997</v>
      </c>
      <c r="AN380" s="419"/>
      <c r="AO380" s="418">
        <v>44176</v>
      </c>
      <c r="AP380" s="419">
        <v>72.449627169999999</v>
      </c>
      <c r="AQ380" s="419"/>
      <c r="AR380" s="418">
        <v>44179</v>
      </c>
      <c r="AS380" s="419">
        <v>68.861846150000005</v>
      </c>
      <c r="AT380" s="419"/>
      <c r="AU380" s="418">
        <v>44182</v>
      </c>
      <c r="AV380" s="419">
        <v>75.628579529999996</v>
      </c>
      <c r="AW380" s="419"/>
      <c r="AX380" s="418">
        <v>44179</v>
      </c>
      <c r="AY380" s="419">
        <v>69.575006920000007</v>
      </c>
      <c r="AZ380" s="419"/>
      <c r="BA380" s="418">
        <v>44179</v>
      </c>
      <c r="BB380" s="419">
        <v>66.386307049999999</v>
      </c>
      <c r="BC380" s="419"/>
      <c r="BD380" s="418">
        <v>44178</v>
      </c>
      <c r="BE380" s="419">
        <v>82.685066930000005</v>
      </c>
      <c r="BF380" s="419"/>
      <c r="BG380" s="418">
        <v>44177</v>
      </c>
      <c r="BH380" s="419">
        <v>81.857973150000007</v>
      </c>
      <c r="BI380" s="419"/>
      <c r="BJ380" s="418">
        <v>44172</v>
      </c>
      <c r="BK380" s="419">
        <v>76.510764249999994</v>
      </c>
      <c r="BL380" s="419"/>
      <c r="BM380" s="418">
        <v>44174</v>
      </c>
      <c r="BN380" s="419">
        <v>76.812491570000006</v>
      </c>
      <c r="BO380" s="419"/>
      <c r="BP380" s="418">
        <v>44180</v>
      </c>
      <c r="BQ380" s="419">
        <v>77.731216919999994</v>
      </c>
      <c r="BR380" s="419"/>
      <c r="BS380" s="418">
        <v>44175</v>
      </c>
      <c r="BT380" s="419">
        <v>67.109811089999994</v>
      </c>
      <c r="BU380" s="419"/>
      <c r="BV380" s="418">
        <v>44180</v>
      </c>
      <c r="BW380" s="419">
        <v>67.309148899999997</v>
      </c>
      <c r="BX380" s="419"/>
      <c r="BY380" s="418">
        <v>44214</v>
      </c>
      <c r="BZ380" s="419">
        <v>67.695522639999993</v>
      </c>
      <c r="CA380" s="419"/>
      <c r="CB380" s="418">
        <v>44219</v>
      </c>
      <c r="CC380" s="419">
        <v>76.851259630000001</v>
      </c>
      <c r="CD380" s="419"/>
      <c r="CE380" s="418">
        <v>44214</v>
      </c>
      <c r="CF380" s="419">
        <v>66.559518319999995</v>
      </c>
      <c r="CG380" s="419"/>
      <c r="CH380" s="418">
        <v>44216</v>
      </c>
      <c r="CI380" s="419">
        <v>70.602344709999997</v>
      </c>
      <c r="CJ380" s="419"/>
      <c r="CK380" s="418">
        <v>44213</v>
      </c>
      <c r="CL380" s="419">
        <v>78.738492789999995</v>
      </c>
      <c r="CM380" s="419"/>
      <c r="CN380" s="418">
        <v>44208</v>
      </c>
      <c r="CO380" s="419">
        <v>82.988381200000006</v>
      </c>
      <c r="CP380" s="419"/>
      <c r="CQ380" s="418">
        <v>44214</v>
      </c>
      <c r="CR380" s="419">
        <v>82.415096270000006</v>
      </c>
      <c r="CS380" s="419"/>
      <c r="CT380" s="418">
        <v>44215</v>
      </c>
      <c r="CU380" s="419">
        <v>79.017886720000007</v>
      </c>
      <c r="CV380" s="419"/>
      <c r="CW380" s="418">
        <v>44210</v>
      </c>
      <c r="CX380" s="419">
        <v>83.133905659999996</v>
      </c>
      <c r="CY380" s="419"/>
      <c r="CZ380" s="418">
        <v>44215</v>
      </c>
      <c r="DA380" s="419">
        <v>78.221968309999994</v>
      </c>
      <c r="DB380" s="419"/>
      <c r="DC380" s="418">
        <v>44217</v>
      </c>
      <c r="DD380" s="419">
        <v>68.452606500000002</v>
      </c>
      <c r="DE380" s="419"/>
      <c r="DF380" s="418">
        <v>44217</v>
      </c>
      <c r="DG380" s="419">
        <v>78.216665039999995</v>
      </c>
      <c r="DH380" s="419"/>
      <c r="DI380" s="418">
        <v>44212</v>
      </c>
      <c r="DJ380" s="419">
        <v>77.907092910000003</v>
      </c>
      <c r="DK380" s="419"/>
      <c r="DL380" s="418">
        <v>44215</v>
      </c>
      <c r="DM380" s="419">
        <v>83.264451890000004</v>
      </c>
      <c r="DN380" s="419"/>
      <c r="DO380" s="418">
        <v>44216</v>
      </c>
      <c r="DP380" s="419">
        <v>72.24091817</v>
      </c>
      <c r="DQ380" s="419"/>
      <c r="DR380" s="418">
        <v>44218</v>
      </c>
      <c r="DS380" s="419">
        <v>56.423034850000001</v>
      </c>
      <c r="DT380" s="419"/>
      <c r="DU380" s="418">
        <v>44220</v>
      </c>
      <c r="DV380" s="419">
        <v>71.19017977</v>
      </c>
      <c r="DW380" s="419"/>
      <c r="DX380" s="418">
        <v>44217</v>
      </c>
      <c r="DY380" s="419">
        <v>78.005689520000004</v>
      </c>
      <c r="DZ380" s="419"/>
      <c r="EA380" s="418">
        <v>44217</v>
      </c>
      <c r="EB380" s="419">
        <v>75.195885590000003</v>
      </c>
      <c r="EC380" s="419"/>
      <c r="ED380" s="418">
        <v>44216</v>
      </c>
      <c r="EE380" s="419">
        <v>80.123052380000004</v>
      </c>
      <c r="EF380" s="419"/>
      <c r="EG380" s="418">
        <v>44213</v>
      </c>
      <c r="EH380" s="419">
        <v>82.062016920000005</v>
      </c>
      <c r="EI380" s="419"/>
      <c r="EJ380" s="418">
        <v>44220</v>
      </c>
      <c r="EK380" s="419">
        <v>80.938304619999997</v>
      </c>
      <c r="EL380" s="419"/>
      <c r="EM380" s="418">
        <v>44215</v>
      </c>
      <c r="EN380" s="419">
        <v>75.066643740000004</v>
      </c>
      <c r="EO380" s="419"/>
      <c r="EP380" s="418">
        <v>44210</v>
      </c>
      <c r="EQ380" s="419">
        <v>75.091714879999998</v>
      </c>
      <c r="ER380" s="419"/>
      <c r="ES380" s="418">
        <v>44216</v>
      </c>
      <c r="ET380" s="419">
        <v>56.384494459999999</v>
      </c>
      <c r="EU380" s="9"/>
      <c r="EV380" s="9"/>
    </row>
    <row r="381" spans="2:152">
      <c r="B381" s="418">
        <v>44212</v>
      </c>
      <c r="C381" s="419">
        <v>69.595068760000004</v>
      </c>
      <c r="D381" s="419"/>
      <c r="E381" s="418">
        <v>44227</v>
      </c>
      <c r="F381" s="419">
        <v>66.163326299999994</v>
      </c>
      <c r="G381" s="419"/>
      <c r="H381" s="418">
        <v>44247</v>
      </c>
      <c r="I381" s="419">
        <v>68.757722860000001</v>
      </c>
      <c r="J381" s="419"/>
      <c r="K381" s="418">
        <v>44171</v>
      </c>
      <c r="L381" s="419">
        <v>75.608702879999996</v>
      </c>
      <c r="M381" s="419"/>
      <c r="N381" s="418">
        <v>44236</v>
      </c>
      <c r="O381" s="419">
        <v>81.94884974</v>
      </c>
      <c r="P381" s="419"/>
      <c r="Q381" s="418">
        <v>44214</v>
      </c>
      <c r="R381" s="419">
        <v>77.903736019999997</v>
      </c>
      <c r="S381" s="419"/>
      <c r="T381" s="418">
        <v>44248</v>
      </c>
      <c r="U381" s="419">
        <v>84.855494419999999</v>
      </c>
      <c r="V381" s="419"/>
      <c r="W381" s="418">
        <v>44177</v>
      </c>
      <c r="X381" s="419">
        <v>80.930718630000001</v>
      </c>
      <c r="Y381" s="419"/>
      <c r="Z381" s="418">
        <v>44168</v>
      </c>
      <c r="AA381" s="419">
        <v>70.047690939999995</v>
      </c>
      <c r="AB381" s="419"/>
      <c r="AC381" s="418">
        <v>44182</v>
      </c>
      <c r="AD381" s="419">
        <v>64.970364739999994</v>
      </c>
      <c r="AE381" s="419"/>
      <c r="AF381" s="418">
        <v>44175</v>
      </c>
      <c r="AG381" s="419">
        <v>77.83344185</v>
      </c>
      <c r="AH381" s="419"/>
      <c r="AI381" s="418">
        <v>44179</v>
      </c>
      <c r="AJ381" s="419">
        <v>61.854831679999997</v>
      </c>
      <c r="AK381" s="419"/>
      <c r="AL381" s="418">
        <v>44172</v>
      </c>
      <c r="AM381" s="419">
        <v>76.486661409999996</v>
      </c>
      <c r="AN381" s="419"/>
      <c r="AO381" s="418">
        <v>44176</v>
      </c>
      <c r="AP381" s="419">
        <v>72.56435578</v>
      </c>
      <c r="AQ381" s="419"/>
      <c r="AR381" s="418">
        <v>44180</v>
      </c>
      <c r="AS381" s="419">
        <v>68.977115380000001</v>
      </c>
      <c r="AT381" s="419"/>
      <c r="AU381" s="418">
        <v>44183</v>
      </c>
      <c r="AV381" s="419">
        <v>75.474619930000003</v>
      </c>
      <c r="AW381" s="419"/>
      <c r="AX381" s="418">
        <v>44180</v>
      </c>
      <c r="AY381" s="419">
        <v>69.651501760000002</v>
      </c>
      <c r="AZ381" s="419"/>
      <c r="BA381" s="418">
        <v>44180</v>
      </c>
      <c r="BB381" s="419">
        <v>66.50237344</v>
      </c>
      <c r="BC381" s="419"/>
      <c r="BD381" s="418">
        <v>44179</v>
      </c>
      <c r="BE381" s="419">
        <v>82.684002399999997</v>
      </c>
      <c r="BF381" s="419"/>
      <c r="BG381" s="418">
        <v>44177</v>
      </c>
      <c r="BH381" s="419">
        <v>81.857230920000006</v>
      </c>
      <c r="BI381" s="419"/>
      <c r="BJ381" s="418">
        <v>44173</v>
      </c>
      <c r="BK381" s="419">
        <v>76.625225979999996</v>
      </c>
      <c r="BL381" s="419"/>
      <c r="BM381" s="418">
        <v>44175</v>
      </c>
      <c r="BN381" s="419">
        <v>77.005069879999994</v>
      </c>
      <c r="BO381" s="419"/>
      <c r="BP381" s="418">
        <v>44181</v>
      </c>
      <c r="BQ381" s="419">
        <v>77.729739199999997</v>
      </c>
      <c r="BR381" s="419"/>
      <c r="BS381" s="418">
        <v>44176</v>
      </c>
      <c r="BT381" s="419">
        <v>67.111654290000004</v>
      </c>
      <c r="BU381" s="419"/>
      <c r="BV381" s="418">
        <v>44181</v>
      </c>
      <c r="BW381" s="419">
        <v>67.501598389999998</v>
      </c>
      <c r="BX381" s="419"/>
      <c r="BY381" s="418">
        <v>44215</v>
      </c>
      <c r="BZ381" s="419">
        <v>67.667781820000002</v>
      </c>
      <c r="CA381" s="419"/>
      <c r="CB381" s="418">
        <v>44220</v>
      </c>
      <c r="CC381" s="419">
        <v>76.849594210000006</v>
      </c>
      <c r="CD381" s="419"/>
      <c r="CE381" s="418">
        <v>44215</v>
      </c>
      <c r="CF381" s="419">
        <v>66.143268820000003</v>
      </c>
      <c r="CG381" s="419"/>
      <c r="CH381" s="418">
        <v>44217</v>
      </c>
      <c r="CI381" s="419">
        <v>70.380642890000004</v>
      </c>
      <c r="CJ381" s="419"/>
      <c r="CK381" s="418">
        <v>44214</v>
      </c>
      <c r="CL381" s="419">
        <v>78.736002130000003</v>
      </c>
      <c r="CM381" s="419"/>
      <c r="CN381" s="418">
        <v>44209</v>
      </c>
      <c r="CO381" s="419">
        <v>82.989060649999999</v>
      </c>
      <c r="CP381" s="419"/>
      <c r="CQ381" s="418">
        <v>44215</v>
      </c>
      <c r="CR381" s="419">
        <v>82.415096270000006</v>
      </c>
      <c r="CS381" s="419"/>
      <c r="CT381" s="418">
        <v>44216</v>
      </c>
      <c r="CU381" s="419">
        <v>79.211229180000004</v>
      </c>
      <c r="CV381" s="419"/>
      <c r="CW381" s="418">
        <v>44211</v>
      </c>
      <c r="CX381" s="419">
        <v>83.133905659999996</v>
      </c>
      <c r="CY381" s="419"/>
      <c r="CZ381" s="418">
        <v>44216</v>
      </c>
      <c r="DA381" s="419">
        <v>78.222661430000002</v>
      </c>
      <c r="DB381" s="419"/>
      <c r="DC381" s="418">
        <v>44218</v>
      </c>
      <c r="DD381" s="419">
        <v>68.313211920000001</v>
      </c>
      <c r="DE381" s="419"/>
      <c r="DF381" s="418">
        <v>44218</v>
      </c>
      <c r="DG381" s="419">
        <v>78.216665039999995</v>
      </c>
      <c r="DH381" s="419"/>
      <c r="DI381" s="418">
        <v>44213</v>
      </c>
      <c r="DJ381" s="419">
        <v>77.962491889999995</v>
      </c>
      <c r="DK381" s="419"/>
      <c r="DL381" s="418">
        <v>44216</v>
      </c>
      <c r="DM381" s="419">
        <v>83.264451890000004</v>
      </c>
      <c r="DN381" s="419"/>
      <c r="DO381" s="418">
        <v>44217</v>
      </c>
      <c r="DP381" s="419">
        <v>72.350884320000006</v>
      </c>
      <c r="DQ381" s="419"/>
      <c r="DR381" s="418">
        <v>44219</v>
      </c>
      <c r="DS381" s="419">
        <v>56.311403370000001</v>
      </c>
      <c r="DT381" s="419"/>
      <c r="DU381" s="418">
        <v>44221</v>
      </c>
      <c r="DV381" s="419">
        <v>71.191856009999995</v>
      </c>
      <c r="DW381" s="419"/>
      <c r="DX381" s="418">
        <v>44218</v>
      </c>
      <c r="DY381" s="419">
        <v>77.980731370000001</v>
      </c>
      <c r="DZ381" s="419"/>
      <c r="EA381" s="418">
        <v>44218</v>
      </c>
      <c r="EB381" s="419">
        <v>75.196709200000001</v>
      </c>
      <c r="EC381" s="419"/>
      <c r="ED381" s="418">
        <v>44217</v>
      </c>
      <c r="EE381" s="419">
        <v>80.261549849999994</v>
      </c>
      <c r="EF381" s="419"/>
      <c r="EG381" s="418">
        <v>44214</v>
      </c>
      <c r="EH381" s="419">
        <v>82.062016920000005</v>
      </c>
      <c r="EI381" s="419"/>
      <c r="EJ381" s="418">
        <v>44221</v>
      </c>
      <c r="EK381" s="419">
        <v>80.938998510000005</v>
      </c>
      <c r="EL381" s="419"/>
      <c r="EM381" s="418">
        <v>44216</v>
      </c>
      <c r="EN381" s="419">
        <v>74.891936689999994</v>
      </c>
      <c r="EO381" s="419"/>
      <c r="EP381" s="418">
        <v>44211</v>
      </c>
      <c r="EQ381" s="419">
        <v>75.146128719999993</v>
      </c>
      <c r="ER381" s="419"/>
      <c r="ES381" s="418">
        <v>44217</v>
      </c>
      <c r="ET381" s="419">
        <v>56.493340510000003</v>
      </c>
      <c r="EU381" s="9"/>
      <c r="EV381" s="9"/>
    </row>
    <row r="382" spans="2:152">
      <c r="B382" s="418">
        <v>44213</v>
      </c>
      <c r="C382" s="419">
        <v>69.589511389999998</v>
      </c>
      <c r="D382" s="419"/>
      <c r="E382" s="418">
        <v>44228</v>
      </c>
      <c r="F382" s="419">
        <v>65.807340640000007</v>
      </c>
      <c r="G382" s="419"/>
      <c r="H382" s="418">
        <v>44248</v>
      </c>
      <c r="I382" s="419">
        <v>68.707524269999993</v>
      </c>
      <c r="J382" s="419"/>
      <c r="K382" s="418">
        <v>44172</v>
      </c>
      <c r="L382" s="419">
        <v>75.891186250000004</v>
      </c>
      <c r="M382" s="419"/>
      <c r="N382" s="418">
        <v>44237</v>
      </c>
      <c r="O382" s="419">
        <v>82.031668389999993</v>
      </c>
      <c r="P382" s="419"/>
      <c r="Q382" s="418">
        <v>44215</v>
      </c>
      <c r="R382" s="419">
        <v>78.077855679999999</v>
      </c>
      <c r="S382" s="419"/>
      <c r="T382" s="418">
        <v>44250</v>
      </c>
      <c r="U382" s="419">
        <v>84.854387169999995</v>
      </c>
      <c r="V382" s="419"/>
      <c r="W382" s="418">
        <v>44178</v>
      </c>
      <c r="X382" s="419">
        <v>81.08415703</v>
      </c>
      <c r="Y382" s="419"/>
      <c r="Z382" s="418">
        <v>44169</v>
      </c>
      <c r="AA382" s="419">
        <v>70.156968419999998</v>
      </c>
      <c r="AB382" s="419"/>
      <c r="AC382" s="418">
        <v>44183</v>
      </c>
      <c r="AD382" s="419">
        <v>65.045291340000006</v>
      </c>
      <c r="AE382" s="419"/>
      <c r="AF382" s="418">
        <v>44176</v>
      </c>
      <c r="AG382" s="419">
        <v>77.834508389999996</v>
      </c>
      <c r="AH382" s="419"/>
      <c r="AI382" s="418">
        <v>44180</v>
      </c>
      <c r="AJ382" s="419">
        <v>61.854831679999997</v>
      </c>
      <c r="AK382" s="419"/>
      <c r="AL382" s="418">
        <v>44173</v>
      </c>
      <c r="AM382" s="419">
        <v>76.486661409999996</v>
      </c>
      <c r="AN382" s="419"/>
      <c r="AO382" s="418">
        <v>44177</v>
      </c>
      <c r="AP382" s="419">
        <v>72.717574299999995</v>
      </c>
      <c r="AQ382" s="419"/>
      <c r="AR382" s="418">
        <v>44181</v>
      </c>
      <c r="AS382" s="419">
        <v>69.015538460000002</v>
      </c>
      <c r="AT382" s="419"/>
      <c r="AU382" s="418">
        <v>44184</v>
      </c>
      <c r="AV382" s="419">
        <v>75.397640129999999</v>
      </c>
      <c r="AW382" s="419"/>
      <c r="AX382" s="418">
        <v>44181</v>
      </c>
      <c r="AY382" s="419">
        <v>69.727996610000005</v>
      </c>
      <c r="AZ382" s="419"/>
      <c r="BA382" s="418">
        <v>44181</v>
      </c>
      <c r="BB382" s="419">
        <v>66.61843983</v>
      </c>
      <c r="BC382" s="419"/>
      <c r="BD382" s="418">
        <v>44179</v>
      </c>
      <c r="BE382" s="419">
        <v>82.682937859999996</v>
      </c>
      <c r="BF382" s="419"/>
      <c r="BG382" s="418">
        <v>44178</v>
      </c>
      <c r="BH382" s="419">
        <v>82.010965240000004</v>
      </c>
      <c r="BI382" s="419"/>
      <c r="BJ382" s="418">
        <v>44173</v>
      </c>
      <c r="BK382" s="419">
        <v>76.624339539999994</v>
      </c>
      <c r="BL382" s="419"/>
      <c r="BM382" s="418">
        <v>44176</v>
      </c>
      <c r="BN382" s="419">
        <v>77.197648189999995</v>
      </c>
      <c r="BO382" s="419"/>
      <c r="BP382" s="418">
        <v>44182</v>
      </c>
      <c r="BQ382" s="419">
        <v>77.72826148</v>
      </c>
      <c r="BR382" s="419"/>
      <c r="BS382" s="418">
        <v>44177</v>
      </c>
      <c r="BT382" s="419">
        <v>67.11349749</v>
      </c>
      <c r="BU382" s="419"/>
      <c r="BV382" s="418">
        <v>44182</v>
      </c>
      <c r="BW382" s="419">
        <v>67.655557990000005</v>
      </c>
      <c r="BX382" s="419"/>
      <c r="BY382" s="418">
        <v>44216</v>
      </c>
      <c r="BZ382" s="419">
        <v>67.667781820000002</v>
      </c>
      <c r="CA382" s="419"/>
      <c r="CB382" s="418">
        <v>44221</v>
      </c>
      <c r="CC382" s="419">
        <v>76.847928780000004</v>
      </c>
      <c r="CD382" s="419"/>
      <c r="CE382" s="418">
        <v>44216</v>
      </c>
      <c r="CF382" s="419">
        <v>65.643602310000006</v>
      </c>
      <c r="CG382" s="419"/>
      <c r="CH382" s="418">
        <v>44219</v>
      </c>
      <c r="CI382" s="419">
        <v>70.158941069999997</v>
      </c>
      <c r="CJ382" s="419"/>
      <c r="CK382" s="418">
        <v>44215</v>
      </c>
      <c r="CL382" s="419">
        <v>78.733511480000004</v>
      </c>
      <c r="CM382" s="419"/>
      <c r="CN382" s="418">
        <v>44210</v>
      </c>
      <c r="CO382" s="419">
        <v>82.989740100000006</v>
      </c>
      <c r="CP382" s="419"/>
      <c r="CQ382" s="418">
        <v>44217</v>
      </c>
      <c r="CR382" s="419">
        <v>82.415096270000006</v>
      </c>
      <c r="CS382" s="419"/>
      <c r="CT382" s="418">
        <v>44217</v>
      </c>
      <c r="CU382" s="419">
        <v>79.404571649999994</v>
      </c>
      <c r="CV382" s="419"/>
      <c r="CW382" s="418">
        <v>44212</v>
      </c>
      <c r="CX382" s="419">
        <v>83.18945497</v>
      </c>
      <c r="CY382" s="419"/>
      <c r="CZ382" s="418">
        <v>44217</v>
      </c>
      <c r="DA382" s="419">
        <v>78.223354560000004</v>
      </c>
      <c r="DB382" s="419"/>
      <c r="DC382" s="418">
        <v>44219</v>
      </c>
      <c r="DD382" s="419">
        <v>68.312380709999999</v>
      </c>
      <c r="DE382" s="419"/>
      <c r="DF382" s="418">
        <v>44219</v>
      </c>
      <c r="DG382" s="419">
        <v>78.216665039999995</v>
      </c>
      <c r="DH382" s="419"/>
      <c r="DI382" s="418">
        <v>44214</v>
      </c>
      <c r="DJ382" s="419">
        <v>78.184087840000004</v>
      </c>
      <c r="DK382" s="419"/>
      <c r="DL382" s="418">
        <v>44217</v>
      </c>
      <c r="DM382" s="419">
        <v>83.375241040000006</v>
      </c>
      <c r="DN382" s="419"/>
      <c r="DO382" s="418">
        <v>44218</v>
      </c>
      <c r="DP382" s="419">
        <v>72.405451490000004</v>
      </c>
      <c r="DQ382" s="419"/>
      <c r="DR382" s="418">
        <v>44220</v>
      </c>
      <c r="DS382" s="419">
        <v>56.310570050000003</v>
      </c>
      <c r="DT382" s="419"/>
      <c r="DU382" s="418">
        <v>44222</v>
      </c>
      <c r="DV382" s="419">
        <v>71.193532250000004</v>
      </c>
      <c r="DW382" s="419"/>
      <c r="DX382" s="418">
        <v>44219</v>
      </c>
      <c r="DY382" s="419">
        <v>77.905856929999999</v>
      </c>
      <c r="DZ382" s="419"/>
      <c r="EA382" s="418">
        <v>44219</v>
      </c>
      <c r="EB382" s="419">
        <v>75.004741190000004</v>
      </c>
      <c r="EC382" s="419"/>
      <c r="ED382" s="418">
        <v>44218</v>
      </c>
      <c r="EE382" s="419">
        <v>80.261549849999994</v>
      </c>
      <c r="EF382" s="419"/>
      <c r="EG382" s="418">
        <v>44215</v>
      </c>
      <c r="EH382" s="419">
        <v>82.062016920000005</v>
      </c>
      <c r="EI382" s="419"/>
      <c r="EJ382" s="418">
        <v>44222</v>
      </c>
      <c r="EK382" s="419">
        <v>80.939692399999998</v>
      </c>
      <c r="EL382" s="419"/>
      <c r="EM382" s="418">
        <v>44217</v>
      </c>
      <c r="EN382" s="419">
        <v>74.792104100000003</v>
      </c>
      <c r="EO382" s="419"/>
      <c r="EP382" s="418">
        <v>44212</v>
      </c>
      <c r="EQ382" s="419">
        <v>75.366264959999995</v>
      </c>
      <c r="ER382" s="419"/>
      <c r="ES382" s="418">
        <v>44218</v>
      </c>
      <c r="ET382" s="419">
        <v>56.381748600000002</v>
      </c>
      <c r="EU382" s="9"/>
      <c r="EV382" s="9"/>
    </row>
    <row r="383" spans="2:152">
      <c r="B383" s="418">
        <v>44214</v>
      </c>
      <c r="C383" s="419">
        <v>69.533937690000002</v>
      </c>
      <c r="D383" s="419"/>
      <c r="E383" s="418">
        <v>44229</v>
      </c>
      <c r="F383" s="419">
        <v>65.509713289999993</v>
      </c>
      <c r="G383" s="419"/>
      <c r="H383" s="418">
        <v>44249</v>
      </c>
      <c r="I383" s="419">
        <v>68.745173210000004</v>
      </c>
      <c r="J383" s="419"/>
      <c r="K383" s="418">
        <v>44172</v>
      </c>
      <c r="L383" s="419">
        <v>76.279600889999998</v>
      </c>
      <c r="M383" s="419"/>
      <c r="N383" s="418">
        <v>44238</v>
      </c>
      <c r="O383" s="419">
        <v>82.280124349999994</v>
      </c>
      <c r="P383" s="419"/>
      <c r="Q383" s="418">
        <v>44216</v>
      </c>
      <c r="R383" s="419">
        <v>78.208445420000004</v>
      </c>
      <c r="S383" s="419"/>
      <c r="T383" s="418">
        <v>44251</v>
      </c>
      <c r="U383" s="419">
        <v>84.853279909999998</v>
      </c>
      <c r="V383" s="419"/>
      <c r="W383" s="418">
        <v>44178</v>
      </c>
      <c r="X383" s="419">
        <v>81.083267530000001</v>
      </c>
      <c r="Y383" s="419"/>
      <c r="Z383" s="418">
        <v>44170</v>
      </c>
      <c r="AA383" s="419">
        <v>70.156968419999998</v>
      </c>
      <c r="AB383" s="419"/>
      <c r="AC383" s="418">
        <v>44183</v>
      </c>
      <c r="AD383" s="419">
        <v>65.120217949999997</v>
      </c>
      <c r="AE383" s="419"/>
      <c r="AF383" s="418">
        <v>44177</v>
      </c>
      <c r="AG383" s="419">
        <v>77.951161709999994</v>
      </c>
      <c r="AH383" s="419"/>
      <c r="AI383" s="418">
        <v>44181</v>
      </c>
      <c r="AJ383" s="419">
        <v>61.854831679999997</v>
      </c>
      <c r="AK383" s="419"/>
      <c r="AL383" s="418">
        <v>44173</v>
      </c>
      <c r="AM383" s="419">
        <v>76.486661409999996</v>
      </c>
      <c r="AN383" s="419"/>
      <c r="AO383" s="418">
        <v>44178</v>
      </c>
      <c r="AP383" s="419">
        <v>72.870792820000005</v>
      </c>
      <c r="AQ383" s="419"/>
      <c r="AR383" s="418">
        <v>44182</v>
      </c>
      <c r="AS383" s="419">
        <v>69.015538460000002</v>
      </c>
      <c r="AT383" s="419"/>
      <c r="AU383" s="418">
        <v>44184</v>
      </c>
      <c r="AV383" s="419">
        <v>75.397640129999999</v>
      </c>
      <c r="AW383" s="419"/>
      <c r="AX383" s="418">
        <v>44182</v>
      </c>
      <c r="AY383" s="419">
        <v>69.80449145</v>
      </c>
      <c r="AZ383" s="419"/>
      <c r="BA383" s="418">
        <v>44182</v>
      </c>
      <c r="BB383" s="419">
        <v>66.695817430000005</v>
      </c>
      <c r="BC383" s="419"/>
      <c r="BD383" s="418">
        <v>44180</v>
      </c>
      <c r="BE383" s="419">
        <v>82.720296399999995</v>
      </c>
      <c r="BF383" s="419"/>
      <c r="BG383" s="418">
        <v>44179</v>
      </c>
      <c r="BH383" s="419">
        <v>82.010223010000004</v>
      </c>
      <c r="BI383" s="419"/>
      <c r="BJ383" s="418">
        <v>44174</v>
      </c>
      <c r="BK383" s="419">
        <v>76.623453100000006</v>
      </c>
      <c r="BL383" s="419"/>
      <c r="BM383" s="418">
        <v>44177</v>
      </c>
      <c r="BN383" s="419">
        <v>77.351710839999996</v>
      </c>
      <c r="BO383" s="419"/>
      <c r="BP383" s="418">
        <v>44183</v>
      </c>
      <c r="BQ383" s="419">
        <v>77.842253459999995</v>
      </c>
      <c r="BR383" s="419"/>
      <c r="BS383" s="418">
        <v>44178</v>
      </c>
      <c r="BT383" s="419">
        <v>67.115340689999996</v>
      </c>
      <c r="BU383" s="419"/>
      <c r="BV383" s="418">
        <v>44183</v>
      </c>
      <c r="BW383" s="419">
        <v>67.809517589999999</v>
      </c>
      <c r="BX383" s="419"/>
      <c r="BY383" s="418">
        <v>44217</v>
      </c>
      <c r="BZ383" s="419">
        <v>67.667781820000002</v>
      </c>
      <c r="CA383" s="419"/>
      <c r="CB383" s="418">
        <v>44222</v>
      </c>
      <c r="CC383" s="419">
        <v>76.846263350000001</v>
      </c>
      <c r="CD383" s="419"/>
      <c r="CE383" s="418">
        <v>44217</v>
      </c>
      <c r="CF383" s="419">
        <v>65.143935799999994</v>
      </c>
      <c r="CG383" s="419"/>
      <c r="CH383" s="418">
        <v>44220</v>
      </c>
      <c r="CI383" s="419">
        <v>69.881813789999995</v>
      </c>
      <c r="CJ383" s="419"/>
      <c r="CK383" s="418">
        <v>44216</v>
      </c>
      <c r="CL383" s="419">
        <v>78.92500991</v>
      </c>
      <c r="CM383" s="419"/>
      <c r="CN383" s="418">
        <v>44211</v>
      </c>
      <c r="CO383" s="419">
        <v>82.990419549999999</v>
      </c>
      <c r="CP383" s="419"/>
      <c r="CQ383" s="418">
        <v>44218</v>
      </c>
      <c r="CR383" s="419">
        <v>82.415096270000006</v>
      </c>
      <c r="CS383" s="419"/>
      <c r="CT383" s="418">
        <v>44218</v>
      </c>
      <c r="CU383" s="419">
        <v>79.570293759999998</v>
      </c>
      <c r="CV383" s="419"/>
      <c r="CW383" s="418">
        <v>44213</v>
      </c>
      <c r="CX383" s="419">
        <v>83.133905659999996</v>
      </c>
      <c r="CY383" s="419"/>
      <c r="CZ383" s="418">
        <v>44218</v>
      </c>
      <c r="DA383" s="419">
        <v>78.168653180000007</v>
      </c>
      <c r="DB383" s="419"/>
      <c r="DC383" s="418">
        <v>44220</v>
      </c>
      <c r="DD383" s="419">
        <v>68.006710100000006</v>
      </c>
      <c r="DE383" s="419"/>
      <c r="DF383" s="418">
        <v>44220</v>
      </c>
      <c r="DG383" s="419">
        <v>78.216665039999995</v>
      </c>
      <c r="DH383" s="419"/>
      <c r="DI383" s="418">
        <v>44215</v>
      </c>
      <c r="DJ383" s="419">
        <v>78.184087840000004</v>
      </c>
      <c r="DK383" s="419"/>
      <c r="DL383" s="418">
        <v>44218</v>
      </c>
      <c r="DM383" s="419">
        <v>83.54142478</v>
      </c>
      <c r="DN383" s="419"/>
      <c r="DO383" s="418">
        <v>44219</v>
      </c>
      <c r="DP383" s="419">
        <v>72.515417650000003</v>
      </c>
      <c r="DQ383" s="419"/>
      <c r="DR383" s="418">
        <v>44221</v>
      </c>
      <c r="DS383" s="419">
        <v>56.337436269999998</v>
      </c>
      <c r="DT383" s="419"/>
      <c r="DU383" s="418">
        <v>44223</v>
      </c>
      <c r="DV383" s="419">
        <v>71.195208480000005</v>
      </c>
      <c r="DW383" s="419"/>
      <c r="DX383" s="418">
        <v>44220</v>
      </c>
      <c r="DY383" s="419">
        <v>77.855940630000006</v>
      </c>
      <c r="DZ383" s="419"/>
      <c r="EA383" s="418">
        <v>44220</v>
      </c>
      <c r="EB383" s="419">
        <v>74.867856489999994</v>
      </c>
      <c r="EC383" s="419"/>
      <c r="ED383" s="418">
        <v>44219</v>
      </c>
      <c r="EE383" s="419">
        <v>80.261549849999994</v>
      </c>
      <c r="EF383" s="419"/>
      <c r="EG383" s="418">
        <v>44216</v>
      </c>
      <c r="EH383" s="419">
        <v>82.283612860000005</v>
      </c>
      <c r="EI383" s="419"/>
      <c r="EJ383" s="418">
        <v>44223</v>
      </c>
      <c r="EK383" s="419">
        <v>80.940386290000006</v>
      </c>
      <c r="EL383" s="419"/>
      <c r="EM383" s="418">
        <v>44218</v>
      </c>
      <c r="EN383" s="419">
        <v>74.542522599999998</v>
      </c>
      <c r="EO383" s="419"/>
      <c r="EP383" s="418">
        <v>44213</v>
      </c>
      <c r="EQ383" s="419">
        <v>75.586401190000004</v>
      </c>
      <c r="ER383" s="419"/>
      <c r="ES383" s="418">
        <v>44219</v>
      </c>
      <c r="ET383" s="419">
        <v>56.352820919999999</v>
      </c>
      <c r="EU383" s="9"/>
      <c r="EV383" s="9"/>
    </row>
    <row r="384" spans="2:152">
      <c r="B384" s="418">
        <v>44215</v>
      </c>
      <c r="C384" s="419">
        <v>69.472806610000006</v>
      </c>
      <c r="D384" s="419"/>
      <c r="E384" s="418">
        <v>44230</v>
      </c>
      <c r="F384" s="419">
        <v>65.363817530000006</v>
      </c>
      <c r="G384" s="419"/>
      <c r="H384" s="418">
        <v>44250</v>
      </c>
      <c r="I384" s="419">
        <v>68.858120040000003</v>
      </c>
      <c r="J384" s="419"/>
      <c r="K384" s="418">
        <v>44173</v>
      </c>
      <c r="L384" s="419">
        <v>76.385532150000003</v>
      </c>
      <c r="M384" s="419"/>
      <c r="N384" s="418">
        <v>44240</v>
      </c>
      <c r="O384" s="419">
        <v>82.280124349999994</v>
      </c>
      <c r="P384" s="419"/>
      <c r="Q384" s="418">
        <v>44217</v>
      </c>
      <c r="R384" s="419">
        <v>78.208445420000004</v>
      </c>
      <c r="S384" s="419"/>
      <c r="T384" s="418">
        <v>44252</v>
      </c>
      <c r="U384" s="419">
        <v>84.85217265</v>
      </c>
      <c r="V384" s="419"/>
      <c r="W384" s="418">
        <v>44179</v>
      </c>
      <c r="X384" s="419">
        <v>81.082378030000001</v>
      </c>
      <c r="Y384" s="419"/>
      <c r="Z384" s="418">
        <v>44171</v>
      </c>
      <c r="AA384" s="419">
        <v>70.156968419999998</v>
      </c>
      <c r="AB384" s="419"/>
      <c r="AC384" s="418">
        <v>44184</v>
      </c>
      <c r="AD384" s="419">
        <v>65.118086700000006</v>
      </c>
      <c r="AE384" s="419"/>
      <c r="AF384" s="418">
        <v>44178</v>
      </c>
      <c r="AG384" s="419">
        <v>77.990757180000003</v>
      </c>
      <c r="AH384" s="419"/>
      <c r="AI384" s="418">
        <v>44182</v>
      </c>
      <c r="AJ384" s="419">
        <v>61.816212620000002</v>
      </c>
      <c r="AK384" s="419"/>
      <c r="AL384" s="418">
        <v>44174</v>
      </c>
      <c r="AM384" s="419">
        <v>76.621737460000006</v>
      </c>
      <c r="AN384" s="419"/>
      <c r="AO384" s="418">
        <v>44179</v>
      </c>
      <c r="AP384" s="419">
        <v>73.024011340000001</v>
      </c>
      <c r="AQ384" s="419"/>
      <c r="AR384" s="418">
        <v>44183</v>
      </c>
      <c r="AS384" s="419">
        <v>69.015538460000002</v>
      </c>
      <c r="AT384" s="419"/>
      <c r="AU384" s="418">
        <v>44185</v>
      </c>
      <c r="AV384" s="419">
        <v>75.397640129999999</v>
      </c>
      <c r="AW384" s="419"/>
      <c r="AX384" s="418">
        <v>44183</v>
      </c>
      <c r="AY384" s="419">
        <v>69.919605279999999</v>
      </c>
      <c r="AZ384" s="419"/>
      <c r="BA384" s="418">
        <v>44183</v>
      </c>
      <c r="BB384" s="419">
        <v>66.811883820000006</v>
      </c>
      <c r="BC384" s="419"/>
      <c r="BD384" s="418">
        <v>44181</v>
      </c>
      <c r="BE384" s="419">
        <v>82.796078019999996</v>
      </c>
      <c r="BF384" s="419"/>
      <c r="BG384" s="418">
        <v>44180</v>
      </c>
      <c r="BH384" s="419">
        <v>82.163957330000002</v>
      </c>
      <c r="BI384" s="419"/>
      <c r="BJ384" s="418">
        <v>44175</v>
      </c>
      <c r="BK384" s="419">
        <v>76.776364209999997</v>
      </c>
      <c r="BL384" s="419"/>
      <c r="BM384" s="418">
        <v>44178</v>
      </c>
      <c r="BN384" s="419">
        <v>77.505773489999996</v>
      </c>
      <c r="BO384" s="419"/>
      <c r="BP384" s="418">
        <v>44184</v>
      </c>
      <c r="BQ384" s="419">
        <v>78.033225250000001</v>
      </c>
      <c r="BR384" s="419"/>
      <c r="BS384" s="418">
        <v>44179</v>
      </c>
      <c r="BT384" s="419">
        <v>67.117183890000007</v>
      </c>
      <c r="BU384" s="419"/>
      <c r="BV384" s="418">
        <v>44184</v>
      </c>
      <c r="BW384" s="419">
        <v>67.924987290000004</v>
      </c>
      <c r="BX384" s="419"/>
      <c r="BY384" s="418">
        <v>44218</v>
      </c>
      <c r="BZ384" s="419">
        <v>67.667781820000002</v>
      </c>
      <c r="CA384" s="419"/>
      <c r="CB384" s="418">
        <v>44223</v>
      </c>
      <c r="CC384" s="419">
        <v>76.844597919999998</v>
      </c>
      <c r="CD384" s="419"/>
      <c r="CE384" s="418">
        <v>44218</v>
      </c>
      <c r="CF384" s="419">
        <v>64.672074969999997</v>
      </c>
      <c r="CG384" s="419"/>
      <c r="CH384" s="418">
        <v>44221</v>
      </c>
      <c r="CI384" s="419">
        <v>69.576973780000003</v>
      </c>
      <c r="CJ384" s="419"/>
      <c r="CK384" s="418">
        <v>44217</v>
      </c>
      <c r="CL384" s="419">
        <v>79.005657439999993</v>
      </c>
      <c r="CM384" s="419"/>
      <c r="CN384" s="418">
        <v>44212</v>
      </c>
      <c r="CO384" s="419">
        <v>83.157509640000001</v>
      </c>
      <c r="CP384" s="419"/>
      <c r="CQ384" s="418">
        <v>44219</v>
      </c>
      <c r="CR384" s="419">
        <v>82.415096270000006</v>
      </c>
      <c r="CS384" s="419"/>
      <c r="CT384" s="418">
        <v>44219</v>
      </c>
      <c r="CU384" s="419">
        <v>79.763636219999995</v>
      </c>
      <c r="CV384" s="419"/>
      <c r="CW384" s="418">
        <v>44214</v>
      </c>
      <c r="CX384" s="419">
        <v>83.133905659999996</v>
      </c>
      <c r="CY384" s="419"/>
      <c r="CZ384" s="418">
        <v>44219</v>
      </c>
      <c r="DA384" s="419">
        <v>78.003162810000006</v>
      </c>
      <c r="DB384" s="419"/>
      <c r="DC384" s="418">
        <v>44221</v>
      </c>
      <c r="DD384" s="419">
        <v>67.867315529999999</v>
      </c>
      <c r="DE384" s="419"/>
      <c r="DF384" s="418">
        <v>44221</v>
      </c>
      <c r="DG384" s="419">
        <v>78.216665039999995</v>
      </c>
      <c r="DH384" s="419"/>
      <c r="DI384" s="418">
        <v>44216</v>
      </c>
      <c r="DJ384" s="419">
        <v>78.184087840000004</v>
      </c>
      <c r="DK384" s="419"/>
      <c r="DL384" s="418">
        <v>44219</v>
      </c>
      <c r="DM384" s="419">
        <v>83.596819350000004</v>
      </c>
      <c r="DN384" s="419"/>
      <c r="DO384" s="418">
        <v>44220</v>
      </c>
      <c r="DP384" s="419">
        <v>72.514585830000001</v>
      </c>
      <c r="DQ384" s="419"/>
      <c r="DR384" s="418">
        <v>44222</v>
      </c>
      <c r="DS384" s="419">
        <v>56.530499740000003</v>
      </c>
      <c r="DT384" s="419"/>
      <c r="DU384" s="418">
        <v>44224</v>
      </c>
      <c r="DV384" s="419">
        <v>71.19688472</v>
      </c>
      <c r="DW384" s="419"/>
      <c r="DX384" s="418">
        <v>44221</v>
      </c>
      <c r="DY384" s="419">
        <v>77.830982480000003</v>
      </c>
      <c r="DZ384" s="419"/>
      <c r="EA384" s="418">
        <v>44221</v>
      </c>
      <c r="EB384" s="419">
        <v>74.730971800000006</v>
      </c>
      <c r="EC384" s="419"/>
      <c r="ED384" s="418">
        <v>44220</v>
      </c>
      <c r="EE384" s="419">
        <v>80.261549849999994</v>
      </c>
      <c r="EF384" s="419"/>
      <c r="EG384" s="418">
        <v>44217</v>
      </c>
      <c r="EH384" s="419">
        <v>82.339011850000006</v>
      </c>
      <c r="EI384" s="419"/>
      <c r="EJ384" s="418">
        <v>44224</v>
      </c>
      <c r="EK384" s="419">
        <v>80.94108018</v>
      </c>
      <c r="EL384" s="419"/>
      <c r="EM384" s="418">
        <v>44219</v>
      </c>
      <c r="EN384" s="419">
        <v>74.39277371</v>
      </c>
      <c r="EO384" s="419"/>
      <c r="EP384" s="418">
        <v>44214</v>
      </c>
      <c r="EQ384" s="419">
        <v>75.861778229999999</v>
      </c>
      <c r="ER384" s="419"/>
      <c r="ES384" s="418">
        <v>44220</v>
      </c>
      <c r="ET384" s="419">
        <v>56.241229009999998</v>
      </c>
      <c r="EU384" s="9"/>
      <c r="EV384" s="9"/>
    </row>
    <row r="385" spans="2:152">
      <c r="B385" s="418">
        <v>44216</v>
      </c>
      <c r="C385" s="419">
        <v>69.495036089999999</v>
      </c>
      <c r="D385" s="419"/>
      <c r="E385" s="418">
        <v>44231</v>
      </c>
      <c r="F385" s="419">
        <v>65.328802550000006</v>
      </c>
      <c r="G385" s="419"/>
      <c r="H385" s="418">
        <v>44251</v>
      </c>
      <c r="I385" s="419">
        <v>68.964792029999998</v>
      </c>
      <c r="J385" s="419"/>
      <c r="K385" s="418">
        <v>44174</v>
      </c>
      <c r="L385" s="419">
        <v>76.43597561</v>
      </c>
      <c r="M385" s="419"/>
      <c r="N385" s="418">
        <v>44241</v>
      </c>
      <c r="O385" s="419">
        <v>82.280124349999994</v>
      </c>
      <c r="P385" s="419"/>
      <c r="Q385" s="418">
        <v>44218</v>
      </c>
      <c r="R385" s="419">
        <v>78.208445420000004</v>
      </c>
      <c r="S385" s="419"/>
      <c r="T385" s="418">
        <v>44253</v>
      </c>
      <c r="U385" s="419">
        <v>84.943344159999995</v>
      </c>
      <c r="V385" s="419"/>
      <c r="W385" s="418">
        <v>44180</v>
      </c>
      <c r="X385" s="419">
        <v>81.081488530000001</v>
      </c>
      <c r="Y385" s="419"/>
      <c r="Z385" s="418">
        <v>44172</v>
      </c>
      <c r="AA385" s="419">
        <v>70.156968419999998</v>
      </c>
      <c r="AB385" s="419"/>
      <c r="AC385" s="418">
        <v>44185</v>
      </c>
      <c r="AD385" s="419">
        <v>65.115955459999995</v>
      </c>
      <c r="AE385" s="419"/>
      <c r="AF385" s="418">
        <v>44179</v>
      </c>
      <c r="AG385" s="419">
        <v>78.030352660000005</v>
      </c>
      <c r="AH385" s="419"/>
      <c r="AI385" s="418">
        <v>44183</v>
      </c>
      <c r="AJ385" s="419">
        <v>61.700355440000003</v>
      </c>
      <c r="AK385" s="419"/>
      <c r="AL385" s="418">
        <v>44175</v>
      </c>
      <c r="AM385" s="419">
        <v>76.702783100000005</v>
      </c>
      <c r="AN385" s="419"/>
      <c r="AO385" s="418">
        <v>44180</v>
      </c>
      <c r="AP385" s="419">
        <v>73.177229850000003</v>
      </c>
      <c r="AQ385" s="419"/>
      <c r="AR385" s="418">
        <v>44184</v>
      </c>
      <c r="AS385" s="419">
        <v>69.015538460000002</v>
      </c>
      <c r="AT385" s="419"/>
      <c r="AU385" s="418">
        <v>44186</v>
      </c>
      <c r="AV385" s="419">
        <v>75.397640129999999</v>
      </c>
      <c r="AW385" s="419"/>
      <c r="AX385" s="418">
        <v>44184</v>
      </c>
      <c r="AY385" s="419">
        <v>69.957481139999999</v>
      </c>
      <c r="AZ385" s="419"/>
      <c r="BA385" s="418">
        <v>44183</v>
      </c>
      <c r="BB385" s="419">
        <v>66.85057261</v>
      </c>
      <c r="BC385" s="419"/>
      <c r="BD385" s="418">
        <v>44182</v>
      </c>
      <c r="BE385" s="419">
        <v>82.679744260000007</v>
      </c>
      <c r="BF385" s="419"/>
      <c r="BG385" s="418">
        <v>44181</v>
      </c>
      <c r="BH385" s="419">
        <v>82.317691659999994</v>
      </c>
      <c r="BI385" s="419"/>
      <c r="BJ385" s="418">
        <v>44176</v>
      </c>
      <c r="BK385" s="419">
        <v>77.006174110000003</v>
      </c>
      <c r="BL385" s="419"/>
      <c r="BM385" s="418">
        <v>44179</v>
      </c>
      <c r="BN385" s="419">
        <v>77.621320479999994</v>
      </c>
      <c r="BO385" s="419"/>
      <c r="BP385" s="418">
        <v>44185</v>
      </c>
      <c r="BQ385" s="419">
        <v>78.070237430000006</v>
      </c>
      <c r="BR385" s="419"/>
      <c r="BS385" s="418">
        <v>44180</v>
      </c>
      <c r="BT385" s="419">
        <v>67.119027090000003</v>
      </c>
      <c r="BU385" s="419"/>
      <c r="BV385" s="418">
        <v>44184</v>
      </c>
      <c r="BW385" s="419">
        <v>68.040456989999996</v>
      </c>
      <c r="BX385" s="419"/>
      <c r="BY385" s="418">
        <v>44219</v>
      </c>
      <c r="BZ385" s="419">
        <v>67.667781820000002</v>
      </c>
      <c r="CA385" s="419"/>
      <c r="CB385" s="418">
        <v>44224</v>
      </c>
      <c r="CC385" s="419">
        <v>76.953783400000006</v>
      </c>
      <c r="CD385" s="419"/>
      <c r="CE385" s="418">
        <v>44219</v>
      </c>
      <c r="CF385" s="419">
        <v>64.17240846</v>
      </c>
      <c r="CG385" s="419"/>
      <c r="CH385" s="418">
        <v>44222</v>
      </c>
      <c r="CI385" s="419">
        <v>69.299846509999995</v>
      </c>
      <c r="CJ385" s="419"/>
      <c r="CK385" s="418">
        <v>44218</v>
      </c>
      <c r="CL385" s="419">
        <v>79.280294060000003</v>
      </c>
      <c r="CM385" s="419"/>
      <c r="CN385" s="418">
        <v>44213</v>
      </c>
      <c r="CO385" s="419">
        <v>83.269129509999999</v>
      </c>
      <c r="CP385" s="419"/>
      <c r="CQ385" s="418">
        <v>44220</v>
      </c>
      <c r="CR385" s="419">
        <v>82.415096270000006</v>
      </c>
      <c r="CS385" s="419"/>
      <c r="CT385" s="418">
        <v>44220</v>
      </c>
      <c r="CU385" s="419">
        <v>79.846497279999994</v>
      </c>
      <c r="CV385" s="419"/>
      <c r="CW385" s="418">
        <v>44215</v>
      </c>
      <c r="CX385" s="419">
        <v>83.133905659999996</v>
      </c>
      <c r="CY385" s="419"/>
      <c r="CZ385" s="418">
        <v>44220</v>
      </c>
      <c r="DA385" s="419">
        <v>77.837672429999998</v>
      </c>
      <c r="DB385" s="419"/>
      <c r="DC385" s="418">
        <v>44222</v>
      </c>
      <c r="DD385" s="419">
        <v>67.727920949999998</v>
      </c>
      <c r="DE385" s="419"/>
      <c r="DF385" s="418">
        <v>44222</v>
      </c>
      <c r="DG385" s="419">
        <v>78.105814129999999</v>
      </c>
      <c r="DH385" s="419"/>
      <c r="DI385" s="418">
        <v>44217</v>
      </c>
      <c r="DJ385" s="419">
        <v>78.184087840000004</v>
      </c>
      <c r="DK385" s="419"/>
      <c r="DL385" s="418">
        <v>44220</v>
      </c>
      <c r="DM385" s="419">
        <v>83.846094949999994</v>
      </c>
      <c r="DN385" s="419"/>
      <c r="DO385" s="418">
        <v>44221</v>
      </c>
      <c r="DP385" s="419">
        <v>72.652251480000004</v>
      </c>
      <c r="DQ385" s="419"/>
      <c r="DR385" s="418">
        <v>44223</v>
      </c>
      <c r="DS385" s="419">
        <v>56.66816412</v>
      </c>
      <c r="DT385" s="419"/>
      <c r="DU385" s="418">
        <v>44225</v>
      </c>
      <c r="DV385" s="419">
        <v>71.198560959999995</v>
      </c>
      <c r="DW385" s="419"/>
      <c r="DX385" s="418">
        <v>44222</v>
      </c>
      <c r="DY385" s="419">
        <v>77.731149880000004</v>
      </c>
      <c r="DZ385" s="419"/>
      <c r="EA385" s="418">
        <v>44222</v>
      </c>
      <c r="EB385" s="419">
        <v>74.566545450000007</v>
      </c>
      <c r="EC385" s="419"/>
      <c r="ED385" s="418">
        <v>44221</v>
      </c>
      <c r="EE385" s="419">
        <v>80.261549849999994</v>
      </c>
      <c r="EF385" s="419"/>
      <c r="EG385" s="418">
        <v>44218</v>
      </c>
      <c r="EH385" s="419">
        <v>82.449809819999999</v>
      </c>
      <c r="EI385" s="419"/>
      <c r="EJ385" s="418">
        <v>44225</v>
      </c>
      <c r="EK385" s="419">
        <v>80.941774069999994</v>
      </c>
      <c r="EL385" s="419"/>
      <c r="EM385" s="418">
        <v>44220</v>
      </c>
      <c r="EN385" s="419">
        <v>74.143192209999995</v>
      </c>
      <c r="EO385" s="419"/>
      <c r="EP385" s="418">
        <v>44215</v>
      </c>
      <c r="EQ385" s="419">
        <v>76.302877659999993</v>
      </c>
      <c r="ER385" s="419"/>
      <c r="ES385" s="418">
        <v>44221</v>
      </c>
      <c r="ET385" s="419">
        <v>56.102082350000003</v>
      </c>
      <c r="EU385" s="9"/>
      <c r="EV385" s="9"/>
    </row>
    <row r="386" spans="2:152">
      <c r="B386" s="418">
        <v>44217</v>
      </c>
      <c r="C386" s="419">
        <v>69.533937690000002</v>
      </c>
      <c r="D386" s="419"/>
      <c r="E386" s="418">
        <v>44232</v>
      </c>
      <c r="F386" s="419">
        <v>65.375489189999996</v>
      </c>
      <c r="G386" s="419"/>
      <c r="H386" s="418">
        <v>44252</v>
      </c>
      <c r="I386" s="419">
        <v>69.140487089999993</v>
      </c>
      <c r="J386" s="419"/>
      <c r="K386" s="418">
        <v>44175</v>
      </c>
      <c r="L386" s="419">
        <v>76.683148560000006</v>
      </c>
      <c r="M386" s="419"/>
      <c r="N386" s="418">
        <v>44242</v>
      </c>
      <c r="O386" s="419">
        <v>82.280124349999994</v>
      </c>
      <c r="P386" s="419"/>
      <c r="Q386" s="418">
        <v>44219</v>
      </c>
      <c r="R386" s="419">
        <v>78.339035159999995</v>
      </c>
      <c r="S386" s="419"/>
      <c r="T386" s="418">
        <v>44254</v>
      </c>
      <c r="U386" s="419">
        <v>85.003756080000002</v>
      </c>
      <c r="V386" s="419"/>
      <c r="W386" s="418">
        <v>44181</v>
      </c>
      <c r="X386" s="419">
        <v>80.926271139999997</v>
      </c>
      <c r="Y386" s="419"/>
      <c r="Z386" s="418">
        <v>44173</v>
      </c>
      <c r="AA386" s="419">
        <v>70.30267173</v>
      </c>
      <c r="AB386" s="419"/>
      <c r="AC386" s="418">
        <v>44186</v>
      </c>
      <c r="AD386" s="419">
        <v>65.113824210000004</v>
      </c>
      <c r="AE386" s="419"/>
      <c r="AF386" s="418">
        <v>44180</v>
      </c>
      <c r="AG386" s="419">
        <v>78.185534899999993</v>
      </c>
      <c r="AH386" s="419"/>
      <c r="AI386" s="418">
        <v>44184</v>
      </c>
      <c r="AJ386" s="419">
        <v>61.623117319999999</v>
      </c>
      <c r="AK386" s="419"/>
      <c r="AL386" s="418">
        <v>44176</v>
      </c>
      <c r="AM386" s="419">
        <v>76.756813519999994</v>
      </c>
      <c r="AN386" s="419"/>
      <c r="AO386" s="418">
        <v>44181</v>
      </c>
      <c r="AP386" s="419">
        <v>73.253468569999995</v>
      </c>
      <c r="AQ386" s="419"/>
      <c r="AR386" s="418">
        <v>44185</v>
      </c>
      <c r="AS386" s="419">
        <v>69.015538460000002</v>
      </c>
      <c r="AT386" s="419"/>
      <c r="AU386" s="418">
        <v>44187</v>
      </c>
      <c r="AV386" s="419">
        <v>75.397640129999999</v>
      </c>
      <c r="AW386" s="419"/>
      <c r="AX386" s="418">
        <v>44185</v>
      </c>
      <c r="AY386" s="419">
        <v>70.072594969999997</v>
      </c>
      <c r="AZ386" s="419"/>
      <c r="BA386" s="418">
        <v>44184</v>
      </c>
      <c r="BB386" s="419">
        <v>66.966639000000001</v>
      </c>
      <c r="BC386" s="419"/>
      <c r="BD386" s="418">
        <v>44183</v>
      </c>
      <c r="BE386" s="419">
        <v>82.678679720000005</v>
      </c>
      <c r="BF386" s="419"/>
      <c r="BG386" s="418">
        <v>44182</v>
      </c>
      <c r="BH386" s="419">
        <v>82.432806839999998</v>
      </c>
      <c r="BI386" s="419"/>
      <c r="BJ386" s="418">
        <v>44177</v>
      </c>
      <c r="BK386" s="419">
        <v>77.159085219999994</v>
      </c>
      <c r="BL386" s="419"/>
      <c r="BM386" s="418">
        <v>44180</v>
      </c>
      <c r="BN386" s="419">
        <v>77.775383129999994</v>
      </c>
      <c r="BO386" s="419"/>
      <c r="BP386" s="418">
        <v>44186</v>
      </c>
      <c r="BQ386" s="419">
        <v>78.222719310000002</v>
      </c>
      <c r="BR386" s="419"/>
      <c r="BS386" s="418">
        <v>44181</v>
      </c>
      <c r="BT386" s="419">
        <v>67.120870289999999</v>
      </c>
      <c r="BU386" s="419"/>
      <c r="BV386" s="418">
        <v>44185</v>
      </c>
      <c r="BW386" s="419">
        <v>68.155926690000001</v>
      </c>
      <c r="BX386" s="419"/>
      <c r="BY386" s="418">
        <v>44220</v>
      </c>
      <c r="BZ386" s="419">
        <v>67.390373550000007</v>
      </c>
      <c r="CA386" s="419"/>
      <c r="CB386" s="418">
        <v>44225</v>
      </c>
      <c r="CC386" s="419">
        <v>77.118394339999995</v>
      </c>
      <c r="CD386" s="419"/>
      <c r="CE386" s="418">
        <v>44220</v>
      </c>
      <c r="CF386" s="419">
        <v>63.728353290000001</v>
      </c>
      <c r="CG386" s="419"/>
      <c r="CH386" s="418">
        <v>44223</v>
      </c>
      <c r="CI386" s="419">
        <v>69.078144679999994</v>
      </c>
      <c r="CJ386" s="419"/>
      <c r="CK386" s="418">
        <v>44219</v>
      </c>
      <c r="CL386" s="419">
        <v>79.388654310000007</v>
      </c>
      <c r="CM386" s="419"/>
      <c r="CN386" s="418">
        <v>44214</v>
      </c>
      <c r="CO386" s="419">
        <v>83.269808960000006</v>
      </c>
      <c r="CP386" s="419"/>
      <c r="CQ386" s="418">
        <v>44221</v>
      </c>
      <c r="CR386" s="419">
        <v>82.415096270000006</v>
      </c>
      <c r="CS386" s="419"/>
      <c r="CT386" s="418">
        <v>44221</v>
      </c>
      <c r="CU386" s="419">
        <v>79.874117630000001</v>
      </c>
      <c r="CV386" s="419"/>
      <c r="CW386" s="418">
        <v>44217</v>
      </c>
      <c r="CX386" s="419">
        <v>83.133905659999996</v>
      </c>
      <c r="CY386" s="419"/>
      <c r="CZ386" s="418">
        <v>44221</v>
      </c>
      <c r="DA386" s="419">
        <v>77.533695800000004</v>
      </c>
      <c r="DB386" s="419"/>
      <c r="DC386" s="418">
        <v>44223</v>
      </c>
      <c r="DD386" s="419">
        <v>67.588526380000005</v>
      </c>
      <c r="DE386" s="419"/>
      <c r="DF386" s="418">
        <v>44223</v>
      </c>
      <c r="DG386" s="419">
        <v>77.939537770000001</v>
      </c>
      <c r="DH386" s="419"/>
      <c r="DI386" s="418">
        <v>44218</v>
      </c>
      <c r="DJ386" s="419">
        <v>78.184087840000004</v>
      </c>
      <c r="DK386" s="419"/>
      <c r="DL386" s="418">
        <v>44221</v>
      </c>
      <c r="DM386" s="419">
        <v>84.067673260000007</v>
      </c>
      <c r="DN386" s="419"/>
      <c r="DO386" s="418">
        <v>44222</v>
      </c>
      <c r="DP386" s="419">
        <v>72.651419669999996</v>
      </c>
      <c r="DQ386" s="419"/>
      <c r="DR386" s="418">
        <v>44224</v>
      </c>
      <c r="DS386" s="419">
        <v>56.805828509999998</v>
      </c>
      <c r="DT386" s="419"/>
      <c r="DU386" s="418">
        <v>44226</v>
      </c>
      <c r="DV386" s="419">
        <v>71.200237189999996</v>
      </c>
      <c r="DW386" s="419"/>
      <c r="DX386" s="418">
        <v>44223</v>
      </c>
      <c r="DY386" s="419">
        <v>77.731149880000004</v>
      </c>
      <c r="DZ386" s="419"/>
      <c r="EA386" s="418">
        <v>44223</v>
      </c>
      <c r="EB386" s="419">
        <v>74.512285739999996</v>
      </c>
      <c r="EC386" s="419"/>
      <c r="ED386" s="418">
        <v>44222</v>
      </c>
      <c r="EE386" s="419">
        <v>80.261549849999994</v>
      </c>
      <c r="EF386" s="419"/>
      <c r="EG386" s="418">
        <v>44219</v>
      </c>
      <c r="EH386" s="419">
        <v>82.61600679</v>
      </c>
      <c r="EI386" s="419"/>
      <c r="EJ386" s="418">
        <v>44226</v>
      </c>
      <c r="EK386" s="419">
        <v>80.942467960000002</v>
      </c>
      <c r="EL386" s="419"/>
      <c r="EM386" s="418">
        <v>44221</v>
      </c>
      <c r="EN386" s="419">
        <v>73.918568870000001</v>
      </c>
      <c r="EO386" s="419"/>
      <c r="EP386" s="418">
        <v>44216</v>
      </c>
      <c r="EQ386" s="419">
        <v>76.661115890000005</v>
      </c>
      <c r="ER386" s="419"/>
      <c r="ES386" s="418">
        <v>44222</v>
      </c>
      <c r="ET386" s="419">
        <v>55.825161960000003</v>
      </c>
      <c r="EU386" s="9"/>
      <c r="EV386" s="9"/>
    </row>
    <row r="387" spans="2:152">
      <c r="B387" s="418">
        <v>44218</v>
      </c>
      <c r="C387" s="419">
        <v>69.483921350000003</v>
      </c>
      <c r="D387" s="419"/>
      <c r="E387" s="418">
        <v>44233</v>
      </c>
      <c r="F387" s="419">
        <v>65.282115910000002</v>
      </c>
      <c r="G387" s="419"/>
      <c r="H387" s="418">
        <v>44253</v>
      </c>
      <c r="I387" s="419">
        <v>69.259708739999994</v>
      </c>
      <c r="J387" s="419"/>
      <c r="K387" s="418">
        <v>44176</v>
      </c>
      <c r="L387" s="419">
        <v>76.768902440000005</v>
      </c>
      <c r="M387" s="419"/>
      <c r="N387" s="418">
        <v>44243</v>
      </c>
      <c r="O387" s="419">
        <v>82.238715029999994</v>
      </c>
      <c r="P387" s="419"/>
      <c r="Q387" s="418">
        <v>44220</v>
      </c>
      <c r="R387" s="419">
        <v>78.382565069999998</v>
      </c>
      <c r="S387" s="419"/>
      <c r="T387" s="418">
        <v>44255</v>
      </c>
      <c r="U387" s="419">
        <v>85.002648820000005</v>
      </c>
      <c r="V387" s="419"/>
      <c r="W387" s="418">
        <v>44182</v>
      </c>
      <c r="X387" s="419">
        <v>80.925381650000006</v>
      </c>
      <c r="Y387" s="419"/>
      <c r="Z387" s="418">
        <v>44173</v>
      </c>
      <c r="AA387" s="419">
        <v>70.448375040000002</v>
      </c>
      <c r="AB387" s="419"/>
      <c r="AC387" s="418">
        <v>44187</v>
      </c>
      <c r="AD387" s="419">
        <v>65.188750819999996</v>
      </c>
      <c r="AE387" s="419"/>
      <c r="AF387" s="418">
        <v>44181</v>
      </c>
      <c r="AG387" s="419">
        <v>78.379246080000001</v>
      </c>
      <c r="AH387" s="419"/>
      <c r="AI387" s="418">
        <v>44185</v>
      </c>
      <c r="AJ387" s="419">
        <v>61.545879190000001</v>
      </c>
      <c r="AK387" s="419"/>
      <c r="AL387" s="418">
        <v>44177</v>
      </c>
      <c r="AM387" s="419">
        <v>76.864874369999995</v>
      </c>
      <c r="AN387" s="419"/>
      <c r="AO387" s="418">
        <v>44182</v>
      </c>
      <c r="AP387" s="419">
        <v>73.368197190000004</v>
      </c>
      <c r="AQ387" s="419"/>
      <c r="AR387" s="418">
        <v>44186</v>
      </c>
      <c r="AS387" s="419">
        <v>69.015538460000002</v>
      </c>
      <c r="AT387" s="419"/>
      <c r="AU387" s="418">
        <v>44188</v>
      </c>
      <c r="AV387" s="419">
        <v>75.397640129999999</v>
      </c>
      <c r="AW387" s="419"/>
      <c r="AX387" s="418">
        <v>44186</v>
      </c>
      <c r="AY387" s="419">
        <v>70.110470840000005</v>
      </c>
      <c r="AZ387" s="419"/>
      <c r="BA387" s="418">
        <v>44185</v>
      </c>
      <c r="BB387" s="419">
        <v>67.121394190000004</v>
      </c>
      <c r="BC387" s="419"/>
      <c r="BD387" s="418">
        <v>44184</v>
      </c>
      <c r="BE387" s="419">
        <v>82.677615180000004</v>
      </c>
      <c r="BF387" s="419"/>
      <c r="BG387" s="418">
        <v>44183</v>
      </c>
      <c r="BH387" s="419">
        <v>82.586541159999996</v>
      </c>
      <c r="BI387" s="419"/>
      <c r="BJ387" s="418">
        <v>44178</v>
      </c>
      <c r="BK387" s="419">
        <v>77.350445730000004</v>
      </c>
      <c r="BL387" s="419"/>
      <c r="BM387" s="418">
        <v>44181</v>
      </c>
      <c r="BN387" s="419">
        <v>77.929445779999995</v>
      </c>
      <c r="BO387" s="419"/>
      <c r="BP387" s="418">
        <v>44187</v>
      </c>
      <c r="BQ387" s="419">
        <v>78.336711289999997</v>
      </c>
      <c r="BR387" s="419"/>
      <c r="BS387" s="418">
        <v>44182</v>
      </c>
      <c r="BT387" s="419">
        <v>67.314521490000004</v>
      </c>
      <c r="BU387" s="419"/>
      <c r="BV387" s="418">
        <v>44186</v>
      </c>
      <c r="BW387" s="419">
        <v>68.194416590000003</v>
      </c>
      <c r="BX387" s="419"/>
      <c r="BY387" s="418">
        <v>44221</v>
      </c>
      <c r="BZ387" s="419">
        <v>67.390373550000007</v>
      </c>
      <c r="CA387" s="419"/>
      <c r="CB387" s="418">
        <v>44226</v>
      </c>
      <c r="CC387" s="419">
        <v>77.116728910000006</v>
      </c>
      <c r="CD387" s="419"/>
      <c r="CE387" s="418">
        <v>44221</v>
      </c>
      <c r="CF387" s="419">
        <v>63.33990945</v>
      </c>
      <c r="CG387" s="419"/>
      <c r="CH387" s="418">
        <v>44224</v>
      </c>
      <c r="CI387" s="419">
        <v>68.911868319999996</v>
      </c>
      <c r="CJ387" s="419"/>
      <c r="CK387" s="418">
        <v>44220</v>
      </c>
      <c r="CL387" s="419">
        <v>79.552440020000006</v>
      </c>
      <c r="CM387" s="419"/>
      <c r="CN387" s="418">
        <v>44215</v>
      </c>
      <c r="CO387" s="419">
        <v>83.409163939999999</v>
      </c>
      <c r="CP387" s="419"/>
      <c r="CQ387" s="418">
        <v>44222</v>
      </c>
      <c r="CR387" s="419">
        <v>82.415096270000006</v>
      </c>
      <c r="CS387" s="419"/>
      <c r="CT387" s="418">
        <v>44222</v>
      </c>
      <c r="CU387" s="419">
        <v>80.067460100000005</v>
      </c>
      <c r="CV387" s="419"/>
      <c r="CW387" s="418">
        <v>44218</v>
      </c>
      <c r="CX387" s="419">
        <v>83.133905659999996</v>
      </c>
      <c r="CY387" s="419"/>
      <c r="CZ387" s="418">
        <v>44222</v>
      </c>
      <c r="DA387" s="419">
        <v>77.312810920000004</v>
      </c>
      <c r="DB387" s="419"/>
      <c r="DC387" s="418">
        <v>44224</v>
      </c>
      <c r="DD387" s="419">
        <v>67.476844479999997</v>
      </c>
      <c r="DE387" s="419"/>
      <c r="DF387" s="418">
        <v>44224</v>
      </c>
      <c r="DG387" s="419">
        <v>77.939537770000001</v>
      </c>
      <c r="DH387" s="419"/>
      <c r="DI387" s="418">
        <v>44219</v>
      </c>
      <c r="DJ387" s="419">
        <v>78.128688850000003</v>
      </c>
      <c r="DK387" s="419"/>
      <c r="DL387" s="418">
        <v>44222</v>
      </c>
      <c r="DM387" s="419">
        <v>84.178462420000002</v>
      </c>
      <c r="DN387" s="419"/>
      <c r="DO387" s="418">
        <v>44223</v>
      </c>
      <c r="DP387" s="419">
        <v>72.761385820000001</v>
      </c>
      <c r="DQ387" s="419"/>
      <c r="DR387" s="418">
        <v>44225</v>
      </c>
      <c r="DS387" s="419">
        <v>56.80499519</v>
      </c>
      <c r="DT387" s="419"/>
      <c r="DU387" s="418">
        <v>44227</v>
      </c>
      <c r="DV387" s="419">
        <v>71.201913430000005</v>
      </c>
      <c r="DW387" s="419"/>
      <c r="DX387" s="418">
        <v>44224</v>
      </c>
      <c r="DY387" s="419">
        <v>77.731149880000004</v>
      </c>
      <c r="DZ387" s="419"/>
      <c r="EA387" s="418">
        <v>44224</v>
      </c>
      <c r="EB387" s="419">
        <v>74.347859380000003</v>
      </c>
      <c r="EC387" s="419"/>
      <c r="ED387" s="418">
        <v>44223</v>
      </c>
      <c r="EE387" s="419">
        <v>80.261549849999994</v>
      </c>
      <c r="EF387" s="419"/>
      <c r="EG387" s="418">
        <v>44220</v>
      </c>
      <c r="EH387" s="419">
        <v>82.61600679</v>
      </c>
      <c r="EI387" s="419"/>
      <c r="EJ387" s="418">
        <v>44227</v>
      </c>
      <c r="EK387" s="419">
        <v>81.081593209999994</v>
      </c>
      <c r="EL387" s="419"/>
      <c r="EM387" s="418">
        <v>44222</v>
      </c>
      <c r="EN387" s="419">
        <v>73.718903670000003</v>
      </c>
      <c r="EO387" s="419"/>
      <c r="EP387" s="418">
        <v>44217</v>
      </c>
      <c r="EQ387" s="419">
        <v>76.743150130000004</v>
      </c>
      <c r="ER387" s="419"/>
      <c r="ES387" s="418">
        <v>44223</v>
      </c>
      <c r="ET387" s="419">
        <v>55.493132090000003</v>
      </c>
      <c r="EU387" s="9"/>
      <c r="EV387" s="9"/>
    </row>
    <row r="388" spans="2:152">
      <c r="B388" s="418">
        <v>44219</v>
      </c>
      <c r="C388" s="419">
        <v>69.406118169999999</v>
      </c>
      <c r="D388" s="419"/>
      <c r="E388" s="418">
        <v>44234</v>
      </c>
      <c r="F388" s="419">
        <v>65.130384320000005</v>
      </c>
      <c r="G388" s="419"/>
      <c r="H388" s="418">
        <v>44254</v>
      </c>
      <c r="I388" s="419">
        <v>69.416579319999997</v>
      </c>
      <c r="J388" s="419"/>
      <c r="K388" s="418">
        <v>44177</v>
      </c>
      <c r="L388" s="419">
        <v>76.82439024</v>
      </c>
      <c r="M388" s="419"/>
      <c r="N388" s="418">
        <v>44244</v>
      </c>
      <c r="O388" s="419">
        <v>81.94884974</v>
      </c>
      <c r="P388" s="419"/>
      <c r="Q388" s="418">
        <v>44221</v>
      </c>
      <c r="R388" s="419">
        <v>78.295505239999997</v>
      </c>
      <c r="S388" s="419"/>
      <c r="T388" s="418">
        <v>44256</v>
      </c>
      <c r="U388" s="419">
        <v>85.001541570000001</v>
      </c>
      <c r="V388" s="419"/>
      <c r="W388" s="418">
        <v>44183</v>
      </c>
      <c r="X388" s="419">
        <v>80.808746229999997</v>
      </c>
      <c r="Y388" s="419"/>
      <c r="Z388" s="418">
        <v>44174</v>
      </c>
      <c r="AA388" s="419">
        <v>70.703355830000007</v>
      </c>
      <c r="AB388" s="419"/>
      <c r="AC388" s="418">
        <v>44188</v>
      </c>
      <c r="AD388" s="419">
        <v>65.263677419999993</v>
      </c>
      <c r="AE388" s="419"/>
      <c r="AF388" s="418">
        <v>44181</v>
      </c>
      <c r="AG388" s="419">
        <v>78.534428320000004</v>
      </c>
      <c r="AH388" s="419"/>
      <c r="AI388" s="418">
        <v>44186</v>
      </c>
      <c r="AJ388" s="419">
        <v>61.468641069999997</v>
      </c>
      <c r="AK388" s="419"/>
      <c r="AL388" s="418">
        <v>44178</v>
      </c>
      <c r="AM388" s="419">
        <v>76.918904789999999</v>
      </c>
      <c r="AN388" s="419"/>
      <c r="AO388" s="418">
        <v>44183</v>
      </c>
      <c r="AP388" s="419">
        <v>73.405946009999994</v>
      </c>
      <c r="AQ388" s="419"/>
      <c r="AR388" s="418">
        <v>44187</v>
      </c>
      <c r="AS388" s="419">
        <v>69.015538460000002</v>
      </c>
      <c r="AT388" s="419"/>
      <c r="AU388" s="418">
        <v>44189</v>
      </c>
      <c r="AV388" s="419">
        <v>75.320660329999995</v>
      </c>
      <c r="AW388" s="419"/>
      <c r="AX388" s="418">
        <v>44186</v>
      </c>
      <c r="AY388" s="419">
        <v>70.109727719999995</v>
      </c>
      <c r="AZ388" s="419"/>
      <c r="BA388" s="418">
        <v>44186</v>
      </c>
      <c r="BB388" s="419">
        <v>67.121394190000004</v>
      </c>
      <c r="BC388" s="419"/>
      <c r="BD388" s="418">
        <v>44185</v>
      </c>
      <c r="BE388" s="419">
        <v>82.522858339999999</v>
      </c>
      <c r="BF388" s="419"/>
      <c r="BG388" s="418">
        <v>44184</v>
      </c>
      <c r="BH388" s="419">
        <v>82.624418070000004</v>
      </c>
      <c r="BI388" s="419"/>
      <c r="BJ388" s="418">
        <v>44179</v>
      </c>
      <c r="BK388" s="419">
        <v>77.541806230000006</v>
      </c>
      <c r="BL388" s="419"/>
      <c r="BM388" s="418">
        <v>44182</v>
      </c>
      <c r="BN388" s="419">
        <v>78.122024100000004</v>
      </c>
      <c r="BO388" s="419"/>
      <c r="BP388" s="418">
        <v>44187</v>
      </c>
      <c r="BQ388" s="419">
        <v>78.450703279999999</v>
      </c>
      <c r="BR388" s="419"/>
      <c r="BS388" s="418">
        <v>44183</v>
      </c>
      <c r="BT388" s="419">
        <v>67.431449490000006</v>
      </c>
      <c r="BU388" s="419"/>
      <c r="BV388" s="418">
        <v>44187</v>
      </c>
      <c r="BW388" s="419">
        <v>68.309886289999994</v>
      </c>
      <c r="BX388" s="419"/>
      <c r="BY388" s="418">
        <v>44222</v>
      </c>
      <c r="BZ388" s="419">
        <v>67.390373550000007</v>
      </c>
      <c r="CA388" s="419"/>
      <c r="CB388" s="418">
        <v>44227</v>
      </c>
      <c r="CC388" s="419">
        <v>77.115063480000003</v>
      </c>
      <c r="CD388" s="419"/>
      <c r="CE388" s="418">
        <v>44222</v>
      </c>
      <c r="CF388" s="419">
        <v>63.118299620000002</v>
      </c>
      <c r="CG388" s="419"/>
      <c r="CH388" s="418">
        <v>44225</v>
      </c>
      <c r="CI388" s="419">
        <v>68.690166500000004</v>
      </c>
      <c r="CJ388" s="419"/>
      <c r="CK388" s="418">
        <v>44221</v>
      </c>
      <c r="CL388" s="419">
        <v>79.743938450000002</v>
      </c>
      <c r="CM388" s="419"/>
      <c r="CN388" s="418">
        <v>44216</v>
      </c>
      <c r="CO388" s="419">
        <v>83.493048709999997</v>
      </c>
      <c r="CP388" s="419"/>
      <c r="CQ388" s="418">
        <v>44223</v>
      </c>
      <c r="CR388" s="419">
        <v>82.303873370000005</v>
      </c>
      <c r="CS388" s="419"/>
      <c r="CT388" s="418">
        <v>44223</v>
      </c>
      <c r="CU388" s="419">
        <v>80.122700800000004</v>
      </c>
      <c r="CV388" s="419"/>
      <c r="CW388" s="418">
        <v>44219</v>
      </c>
      <c r="CX388" s="419">
        <v>83.133905659999996</v>
      </c>
      <c r="CY388" s="419"/>
      <c r="CZ388" s="418">
        <v>44223</v>
      </c>
      <c r="DA388" s="419">
        <v>77.25810955</v>
      </c>
      <c r="DB388" s="419"/>
      <c r="DC388" s="418">
        <v>44225</v>
      </c>
      <c r="DD388" s="419">
        <v>67.476013260000002</v>
      </c>
      <c r="DE388" s="419"/>
      <c r="DF388" s="418">
        <v>44225</v>
      </c>
      <c r="DG388" s="419">
        <v>77.939537770000001</v>
      </c>
      <c r="DH388" s="419"/>
      <c r="DI388" s="418">
        <v>44220</v>
      </c>
      <c r="DJ388" s="419">
        <v>78.045590369999999</v>
      </c>
      <c r="DK388" s="419"/>
      <c r="DL388" s="418">
        <v>44223</v>
      </c>
      <c r="DM388" s="419">
        <v>84.289251579999998</v>
      </c>
      <c r="DN388" s="419"/>
      <c r="DO388" s="418">
        <v>44224</v>
      </c>
      <c r="DP388" s="419">
        <v>72.788253499999996</v>
      </c>
      <c r="DQ388" s="419"/>
      <c r="DR388" s="418">
        <v>44226</v>
      </c>
      <c r="DS388" s="419">
        <v>56.72106325</v>
      </c>
      <c r="DT388" s="419"/>
      <c r="DU388" s="418">
        <v>44228</v>
      </c>
      <c r="DV388" s="419">
        <v>71.203589660000006</v>
      </c>
      <c r="DW388" s="419"/>
      <c r="DX388" s="418">
        <v>44225</v>
      </c>
      <c r="DY388" s="419">
        <v>77.731149880000004</v>
      </c>
      <c r="DZ388" s="419"/>
      <c r="EA388" s="418">
        <v>44225</v>
      </c>
      <c r="EB388" s="419">
        <v>74.238516349999998</v>
      </c>
      <c r="EC388" s="419"/>
      <c r="ED388" s="418">
        <v>44224</v>
      </c>
      <c r="EE388" s="419">
        <v>80.206150859999994</v>
      </c>
      <c r="EF388" s="419"/>
      <c r="EG388" s="418">
        <v>44221</v>
      </c>
      <c r="EH388" s="419">
        <v>82.83760273</v>
      </c>
      <c r="EI388" s="419"/>
      <c r="EJ388" s="418">
        <v>44228</v>
      </c>
      <c r="EK388" s="419">
        <v>81.220718460000001</v>
      </c>
      <c r="EL388" s="419"/>
      <c r="EM388" s="418">
        <v>44223</v>
      </c>
      <c r="EN388" s="419">
        <v>73.544196630000002</v>
      </c>
      <c r="EO388" s="419"/>
      <c r="EP388" s="418">
        <v>44218</v>
      </c>
      <c r="EQ388" s="419">
        <v>76.742323170000006</v>
      </c>
      <c r="ER388" s="419"/>
      <c r="ES388" s="418">
        <v>44224</v>
      </c>
      <c r="ET388" s="419">
        <v>55.271321190000002</v>
      </c>
      <c r="EU388" s="9"/>
      <c r="EV388" s="9"/>
    </row>
    <row r="389" spans="2:152">
      <c r="B389" s="418">
        <v>44220</v>
      </c>
      <c r="C389" s="419">
        <v>69.278298649999996</v>
      </c>
      <c r="D389" s="419"/>
      <c r="E389" s="418">
        <v>44235</v>
      </c>
      <c r="F389" s="419">
        <v>65.13622015</v>
      </c>
      <c r="G389" s="419"/>
      <c r="H389" s="418">
        <v>44256</v>
      </c>
      <c r="I389" s="419">
        <v>69.542075789999998</v>
      </c>
      <c r="J389" s="419"/>
      <c r="K389" s="418">
        <v>44178</v>
      </c>
      <c r="L389" s="419">
        <v>76.82439024</v>
      </c>
      <c r="M389" s="419"/>
      <c r="N389" s="418">
        <v>44245</v>
      </c>
      <c r="O389" s="419">
        <v>81.94884974</v>
      </c>
      <c r="P389" s="419"/>
      <c r="Q389" s="418">
        <v>44222</v>
      </c>
      <c r="R389" s="419">
        <v>78.208445420000004</v>
      </c>
      <c r="S389" s="419"/>
      <c r="T389" s="418">
        <v>44257</v>
      </c>
      <c r="U389" s="419">
        <v>85.000434310000003</v>
      </c>
      <c r="V389" s="419"/>
      <c r="W389" s="418">
        <v>44184</v>
      </c>
      <c r="X389" s="419">
        <v>80.769274760000002</v>
      </c>
      <c r="Y389" s="419"/>
      <c r="Z389" s="418">
        <v>44175</v>
      </c>
      <c r="AA389" s="419">
        <v>70.594078350000004</v>
      </c>
      <c r="AB389" s="419"/>
      <c r="AC389" s="418">
        <v>44189</v>
      </c>
      <c r="AD389" s="419">
        <v>65.261546179999996</v>
      </c>
      <c r="AE389" s="419"/>
      <c r="AF389" s="418">
        <v>44182</v>
      </c>
      <c r="AG389" s="419">
        <v>78.80519735</v>
      </c>
      <c r="AH389" s="419"/>
      <c r="AI389" s="418">
        <v>44186</v>
      </c>
      <c r="AJ389" s="419">
        <v>61.39140295</v>
      </c>
      <c r="AK389" s="419"/>
      <c r="AL389" s="418">
        <v>44179</v>
      </c>
      <c r="AM389" s="419">
        <v>76.918904789999999</v>
      </c>
      <c r="AN389" s="419"/>
      <c r="AO389" s="418">
        <v>44184</v>
      </c>
      <c r="AP389" s="419">
        <v>73.405204929999996</v>
      </c>
      <c r="AQ389" s="419"/>
      <c r="AR389" s="418">
        <v>44187</v>
      </c>
      <c r="AS389" s="419">
        <v>69.015538460000002</v>
      </c>
      <c r="AT389" s="419"/>
      <c r="AU389" s="418">
        <v>44190</v>
      </c>
      <c r="AV389" s="419">
        <v>75.24368054</v>
      </c>
      <c r="AW389" s="419"/>
      <c r="AX389" s="418">
        <v>44187</v>
      </c>
      <c r="AY389" s="419">
        <v>70.186222560000004</v>
      </c>
      <c r="AZ389" s="419"/>
      <c r="BA389" s="418">
        <v>44187</v>
      </c>
      <c r="BB389" s="419">
        <v>67.121394190000004</v>
      </c>
      <c r="BC389" s="419"/>
      <c r="BD389" s="418">
        <v>44186</v>
      </c>
      <c r="BE389" s="419">
        <v>82.521793810000005</v>
      </c>
      <c r="BF389" s="419"/>
      <c r="BG389" s="418">
        <v>44185</v>
      </c>
      <c r="BH389" s="419">
        <v>82.662294979999999</v>
      </c>
      <c r="BI389" s="419"/>
      <c r="BJ389" s="418">
        <v>44180</v>
      </c>
      <c r="BK389" s="419">
        <v>77.733166740000001</v>
      </c>
      <c r="BL389" s="419"/>
      <c r="BM389" s="418">
        <v>44182</v>
      </c>
      <c r="BN389" s="419">
        <v>78.276086750000005</v>
      </c>
      <c r="BO389" s="419"/>
      <c r="BP389" s="418">
        <v>44188</v>
      </c>
      <c r="BQ389" s="419">
        <v>78.487715460000004</v>
      </c>
      <c r="BR389" s="419"/>
      <c r="BS389" s="418">
        <v>44184</v>
      </c>
      <c r="BT389" s="419">
        <v>67.586739089999995</v>
      </c>
      <c r="BU389" s="419"/>
      <c r="BV389" s="418">
        <v>44188</v>
      </c>
      <c r="BW389" s="419">
        <v>68.348376189999996</v>
      </c>
      <c r="BX389" s="419"/>
      <c r="BY389" s="418">
        <v>44223</v>
      </c>
      <c r="BZ389" s="419">
        <v>67.390373550000007</v>
      </c>
      <c r="CA389" s="419"/>
      <c r="CB389" s="418">
        <v>44228</v>
      </c>
      <c r="CC389" s="419">
        <v>77.113398059999994</v>
      </c>
      <c r="CD389" s="419"/>
      <c r="CE389" s="418">
        <v>44223</v>
      </c>
      <c r="CF389" s="419">
        <v>62.924495450000002</v>
      </c>
      <c r="CG389" s="419"/>
      <c r="CH389" s="418">
        <v>44226</v>
      </c>
      <c r="CI389" s="419">
        <v>68.440751950000006</v>
      </c>
      <c r="CJ389" s="419"/>
      <c r="CK389" s="418">
        <v>44222</v>
      </c>
      <c r="CL389" s="419">
        <v>80.101713250000003</v>
      </c>
      <c r="CM389" s="419"/>
      <c r="CN389" s="418">
        <v>44217</v>
      </c>
      <c r="CO389" s="419">
        <v>83.549198369999999</v>
      </c>
      <c r="CP389" s="419"/>
      <c r="CQ389" s="418">
        <v>44224</v>
      </c>
      <c r="CR389" s="419">
        <v>82.137039029999997</v>
      </c>
      <c r="CS389" s="419"/>
      <c r="CT389" s="418">
        <v>44224</v>
      </c>
      <c r="CU389" s="419">
        <v>80.205561860000003</v>
      </c>
      <c r="CV389" s="419"/>
      <c r="CW389" s="418">
        <v>44220</v>
      </c>
      <c r="CX389" s="419">
        <v>83.133905659999996</v>
      </c>
      <c r="CY389" s="419"/>
      <c r="CZ389" s="418">
        <v>44224</v>
      </c>
      <c r="DA389" s="419">
        <v>77.258802669999994</v>
      </c>
      <c r="DB389" s="419"/>
      <c r="DC389" s="418">
        <v>44226</v>
      </c>
      <c r="DD389" s="419">
        <v>67.364331359999994</v>
      </c>
      <c r="DE389" s="419"/>
      <c r="DF389" s="418">
        <v>44226</v>
      </c>
      <c r="DG389" s="419">
        <v>77.662410489999999</v>
      </c>
      <c r="DH389" s="419"/>
      <c r="DI389" s="418">
        <v>44221</v>
      </c>
      <c r="DJ389" s="419">
        <v>77.934792400000006</v>
      </c>
      <c r="DK389" s="419"/>
      <c r="DL389" s="418">
        <v>44224</v>
      </c>
      <c r="DM389" s="419">
        <v>84.427738020000007</v>
      </c>
      <c r="DN389" s="419"/>
      <c r="DO389" s="418">
        <v>44225</v>
      </c>
      <c r="DP389" s="419">
        <v>72.898219659999995</v>
      </c>
      <c r="DQ389" s="419"/>
      <c r="DR389" s="418">
        <v>44227</v>
      </c>
      <c r="DS389" s="419">
        <v>56.720229930000002</v>
      </c>
      <c r="DT389" s="419"/>
      <c r="DU389" s="418">
        <v>44229</v>
      </c>
      <c r="DV389" s="419">
        <v>71.205265900000001</v>
      </c>
      <c r="DW389" s="419"/>
      <c r="DX389" s="418">
        <v>44226</v>
      </c>
      <c r="DY389" s="419">
        <v>77.731149880000004</v>
      </c>
      <c r="DZ389" s="419"/>
      <c r="EA389" s="418">
        <v>44226</v>
      </c>
      <c r="EB389" s="419">
        <v>74.239339959999995</v>
      </c>
      <c r="EC389" s="419"/>
      <c r="ED389" s="418">
        <v>44225</v>
      </c>
      <c r="EE389" s="419">
        <v>80.123052380000004</v>
      </c>
      <c r="EF389" s="419"/>
      <c r="EG389" s="418">
        <v>44222</v>
      </c>
      <c r="EH389" s="419">
        <v>82.893001720000001</v>
      </c>
      <c r="EI389" s="419"/>
      <c r="EJ389" s="418">
        <v>44229</v>
      </c>
      <c r="EK389" s="419">
        <v>81.221412360000002</v>
      </c>
      <c r="EL389" s="419"/>
      <c r="EM389" s="418">
        <v>44224</v>
      </c>
      <c r="EN389" s="419">
        <v>73.519238479999999</v>
      </c>
      <c r="EO389" s="419"/>
      <c r="EP389" s="418">
        <v>44219</v>
      </c>
      <c r="EQ389" s="419">
        <v>76.603394219999998</v>
      </c>
      <c r="ER389" s="419"/>
      <c r="ES389" s="418">
        <v>44225</v>
      </c>
      <c r="ET389" s="419">
        <v>54.994400800000001</v>
      </c>
      <c r="EU389" s="9"/>
      <c r="EV389" s="9"/>
    </row>
    <row r="390" spans="2:152">
      <c r="B390" s="418">
        <v>44221</v>
      </c>
      <c r="C390" s="419">
        <v>69.228282320000005</v>
      </c>
      <c r="D390" s="419"/>
      <c r="E390" s="418">
        <v>44236</v>
      </c>
      <c r="F390" s="419">
        <v>65.258772579999999</v>
      </c>
      <c r="G390" s="419"/>
      <c r="H390" s="418">
        <v>44257</v>
      </c>
      <c r="I390" s="419">
        <v>69.604824030000003</v>
      </c>
      <c r="J390" s="419"/>
      <c r="K390" s="418">
        <v>44179</v>
      </c>
      <c r="L390" s="419">
        <v>76.82439024</v>
      </c>
      <c r="M390" s="419"/>
      <c r="N390" s="418">
        <v>44246</v>
      </c>
      <c r="O390" s="419">
        <v>81.94884974</v>
      </c>
      <c r="P390" s="419"/>
      <c r="Q390" s="418">
        <v>44223</v>
      </c>
      <c r="R390" s="419">
        <v>78.382565069999998</v>
      </c>
      <c r="S390" s="419"/>
      <c r="T390" s="418">
        <v>44259</v>
      </c>
      <c r="U390" s="419">
        <v>84.999327050000005</v>
      </c>
      <c r="V390" s="419"/>
      <c r="W390" s="418">
        <v>44185</v>
      </c>
      <c r="X390" s="419">
        <v>80.652639339999993</v>
      </c>
      <c r="Y390" s="419"/>
      <c r="Z390" s="418">
        <v>44176</v>
      </c>
      <c r="AA390" s="419">
        <v>70.594078350000004</v>
      </c>
      <c r="AB390" s="419"/>
      <c r="AC390" s="418">
        <v>44190</v>
      </c>
      <c r="AD390" s="419">
        <v>65.375001710000006</v>
      </c>
      <c r="AE390" s="419"/>
      <c r="AF390" s="418">
        <v>44183</v>
      </c>
      <c r="AG390" s="419">
        <v>78.998908520000001</v>
      </c>
      <c r="AH390" s="419"/>
      <c r="AI390" s="418">
        <v>44187</v>
      </c>
      <c r="AJ390" s="419">
        <v>61.39140295</v>
      </c>
      <c r="AK390" s="419"/>
      <c r="AL390" s="418">
        <v>44180</v>
      </c>
      <c r="AM390" s="419">
        <v>76.945920000000001</v>
      </c>
      <c r="AN390" s="419"/>
      <c r="AO390" s="418">
        <v>44185</v>
      </c>
      <c r="AP390" s="419">
        <v>73.404463849999999</v>
      </c>
      <c r="AQ390" s="419"/>
      <c r="AR390" s="418">
        <v>44188</v>
      </c>
      <c r="AS390" s="419">
        <v>69.015538460000002</v>
      </c>
      <c r="AT390" s="419"/>
      <c r="AU390" s="418">
        <v>44191</v>
      </c>
      <c r="AV390" s="419">
        <v>75.24368054</v>
      </c>
      <c r="AW390" s="419"/>
      <c r="AX390" s="418">
        <v>44188</v>
      </c>
      <c r="AY390" s="419">
        <v>70.262717409999993</v>
      </c>
      <c r="AZ390" s="419"/>
      <c r="BA390" s="418">
        <v>44188</v>
      </c>
      <c r="BB390" s="419">
        <v>67.276149380000007</v>
      </c>
      <c r="BC390" s="419"/>
      <c r="BD390" s="418">
        <v>44187</v>
      </c>
      <c r="BE390" s="419">
        <v>82.367036959999993</v>
      </c>
      <c r="BF390" s="419"/>
      <c r="BG390" s="418">
        <v>44185</v>
      </c>
      <c r="BH390" s="419">
        <v>82.777410169999996</v>
      </c>
      <c r="BI390" s="419"/>
      <c r="BJ390" s="418">
        <v>44181</v>
      </c>
      <c r="BK390" s="419">
        <v>78.116774190000001</v>
      </c>
      <c r="BL390" s="419"/>
      <c r="BM390" s="418">
        <v>44183</v>
      </c>
      <c r="BN390" s="419">
        <v>78.468665060000006</v>
      </c>
      <c r="BO390" s="419"/>
      <c r="BP390" s="418">
        <v>44189</v>
      </c>
      <c r="BQ390" s="419">
        <v>78.370768040000002</v>
      </c>
      <c r="BR390" s="419"/>
      <c r="BS390" s="418">
        <v>44184</v>
      </c>
      <c r="BT390" s="419">
        <v>67.742028689999998</v>
      </c>
      <c r="BU390" s="419"/>
      <c r="BV390" s="418">
        <v>44189</v>
      </c>
      <c r="BW390" s="419">
        <v>68.348376189999996</v>
      </c>
      <c r="BX390" s="419"/>
      <c r="BY390" s="418">
        <v>44224</v>
      </c>
      <c r="BZ390" s="419">
        <v>67.390373550000007</v>
      </c>
      <c r="CA390" s="419"/>
      <c r="CB390" s="418">
        <v>44229</v>
      </c>
      <c r="CC390" s="419">
        <v>77.028594440000006</v>
      </c>
      <c r="CD390" s="419"/>
      <c r="CE390" s="418">
        <v>44224</v>
      </c>
      <c r="CF390" s="419">
        <v>62.619468619999999</v>
      </c>
      <c r="CG390" s="419"/>
      <c r="CH390" s="418">
        <v>44227</v>
      </c>
      <c r="CI390" s="419">
        <v>68.440751950000006</v>
      </c>
      <c r="CJ390" s="419"/>
      <c r="CK390" s="418">
        <v>44223</v>
      </c>
      <c r="CL390" s="419">
        <v>80.320924419999997</v>
      </c>
      <c r="CM390" s="419"/>
      <c r="CN390" s="418">
        <v>44218</v>
      </c>
      <c r="CO390" s="419">
        <v>83.549877820000006</v>
      </c>
      <c r="CP390" s="419"/>
      <c r="CQ390" s="418">
        <v>44225</v>
      </c>
      <c r="CR390" s="419">
        <v>82.137039029999997</v>
      </c>
      <c r="CS390" s="419"/>
      <c r="CT390" s="418">
        <v>44225</v>
      </c>
      <c r="CU390" s="419">
        <v>80.260802560000002</v>
      </c>
      <c r="CV390" s="419"/>
      <c r="CW390" s="418">
        <v>44221</v>
      </c>
      <c r="CX390" s="419">
        <v>83.133905659999996</v>
      </c>
      <c r="CY390" s="419"/>
      <c r="CZ390" s="418">
        <v>44225</v>
      </c>
      <c r="DA390" s="419">
        <v>77.259495790000003</v>
      </c>
      <c r="DB390" s="419"/>
      <c r="DC390" s="418">
        <v>44227</v>
      </c>
      <c r="DD390" s="419">
        <v>67.252649460000001</v>
      </c>
      <c r="DE390" s="419"/>
      <c r="DF390" s="418">
        <v>44227</v>
      </c>
      <c r="DG390" s="419">
        <v>77.662410489999999</v>
      </c>
      <c r="DH390" s="419"/>
      <c r="DI390" s="418">
        <v>44222</v>
      </c>
      <c r="DJ390" s="419">
        <v>77.685496959999995</v>
      </c>
      <c r="DK390" s="419"/>
      <c r="DL390" s="418">
        <v>44225</v>
      </c>
      <c r="DM390" s="419">
        <v>84.677013619999997</v>
      </c>
      <c r="DN390" s="419"/>
      <c r="DO390" s="418">
        <v>44226</v>
      </c>
      <c r="DP390" s="419">
        <v>72.925087340000005</v>
      </c>
      <c r="DQ390" s="419"/>
      <c r="DR390" s="418">
        <v>44228</v>
      </c>
      <c r="DS390" s="419">
        <v>56.580898900000001</v>
      </c>
      <c r="DT390" s="419"/>
      <c r="DU390" s="418">
        <v>44230</v>
      </c>
      <c r="DV390" s="419">
        <v>71.206942139999995</v>
      </c>
      <c r="DW390" s="419"/>
      <c r="DX390" s="418">
        <v>44227</v>
      </c>
      <c r="DY390" s="419">
        <v>77.70619173</v>
      </c>
      <c r="DZ390" s="419"/>
      <c r="EA390" s="418">
        <v>44227</v>
      </c>
      <c r="EB390" s="419">
        <v>74.240163580000001</v>
      </c>
      <c r="EC390" s="419"/>
      <c r="ED390" s="418">
        <v>44226</v>
      </c>
      <c r="EE390" s="419">
        <v>80.012254400000003</v>
      </c>
      <c r="EF390" s="419"/>
      <c r="EG390" s="418">
        <v>44223</v>
      </c>
      <c r="EH390" s="419">
        <v>83.059198679999994</v>
      </c>
      <c r="EI390" s="419"/>
      <c r="EJ390" s="418">
        <v>44230</v>
      </c>
      <c r="EK390" s="419">
        <v>81.222106249999996</v>
      </c>
      <c r="EL390" s="419"/>
      <c r="EM390" s="418">
        <v>44225</v>
      </c>
      <c r="EN390" s="419">
        <v>73.344531430000004</v>
      </c>
      <c r="EO390" s="419"/>
      <c r="EP390" s="418">
        <v>44220</v>
      </c>
      <c r="EQ390" s="419">
        <v>76.464465259999997</v>
      </c>
      <c r="ER390" s="419"/>
      <c r="ES390" s="418">
        <v>44226</v>
      </c>
      <c r="ET390" s="419">
        <v>54.607261430000001</v>
      </c>
      <c r="EU390" s="9"/>
      <c r="EV390" s="9"/>
    </row>
    <row r="391" spans="2:152">
      <c r="B391" s="418">
        <v>44222</v>
      </c>
      <c r="C391" s="419">
        <v>69.228282320000005</v>
      </c>
      <c r="D391" s="419"/>
      <c r="E391" s="418">
        <v>44237</v>
      </c>
      <c r="F391" s="419">
        <v>65.328802550000006</v>
      </c>
      <c r="G391" s="419"/>
      <c r="H391" s="418">
        <v>44258</v>
      </c>
      <c r="I391" s="419">
        <v>69.604824030000003</v>
      </c>
      <c r="J391" s="419"/>
      <c r="K391" s="418">
        <v>44179</v>
      </c>
      <c r="L391" s="419">
        <v>76.778991129999994</v>
      </c>
      <c r="M391" s="419"/>
      <c r="N391" s="418">
        <v>44247</v>
      </c>
      <c r="O391" s="419">
        <v>81.700393779999999</v>
      </c>
      <c r="P391" s="419"/>
      <c r="Q391" s="418">
        <v>44224</v>
      </c>
      <c r="R391" s="419">
        <v>78.339035159999995</v>
      </c>
      <c r="S391" s="419"/>
      <c r="T391" s="418">
        <v>44260</v>
      </c>
      <c r="U391" s="419">
        <v>84.998219800000001</v>
      </c>
      <c r="V391" s="419"/>
      <c r="W391" s="418">
        <v>44186</v>
      </c>
      <c r="X391" s="419">
        <v>80.536003919999999</v>
      </c>
      <c r="Y391" s="419"/>
      <c r="Z391" s="418">
        <v>44177</v>
      </c>
      <c r="AA391" s="419">
        <v>70.594078350000004</v>
      </c>
      <c r="AB391" s="419"/>
      <c r="AC391" s="418">
        <v>44191</v>
      </c>
      <c r="AD391" s="419">
        <v>65.565515090000005</v>
      </c>
      <c r="AE391" s="419"/>
      <c r="AF391" s="418">
        <v>44184</v>
      </c>
      <c r="AG391" s="419">
        <v>79.07703291</v>
      </c>
      <c r="AH391" s="419"/>
      <c r="AI391" s="418">
        <v>44188</v>
      </c>
      <c r="AJ391" s="419">
        <v>61.468641069999997</v>
      </c>
      <c r="AK391" s="419"/>
      <c r="AL391" s="418">
        <v>44181</v>
      </c>
      <c r="AM391" s="419">
        <v>77.080996060000004</v>
      </c>
      <c r="AN391" s="419"/>
      <c r="AO391" s="418">
        <v>44185</v>
      </c>
      <c r="AP391" s="419">
        <v>73.403722759999994</v>
      </c>
      <c r="AQ391" s="419"/>
      <c r="AR391" s="418">
        <v>44189</v>
      </c>
      <c r="AS391" s="419">
        <v>69.015538460000002</v>
      </c>
      <c r="AT391" s="419"/>
      <c r="AU391" s="418">
        <v>44192</v>
      </c>
      <c r="AV391" s="419">
        <v>75.24368054</v>
      </c>
      <c r="AW391" s="419"/>
      <c r="AX391" s="418">
        <v>44189</v>
      </c>
      <c r="AY391" s="419">
        <v>70.261974289999998</v>
      </c>
      <c r="AZ391" s="419"/>
      <c r="BA391" s="418">
        <v>44189</v>
      </c>
      <c r="BB391" s="419">
        <v>67.276149380000007</v>
      </c>
      <c r="BC391" s="419"/>
      <c r="BD391" s="418">
        <v>44188</v>
      </c>
      <c r="BE391" s="419">
        <v>82.365972429999999</v>
      </c>
      <c r="BF391" s="419"/>
      <c r="BG391" s="418">
        <v>44186</v>
      </c>
      <c r="BH391" s="419">
        <v>82.853906210000005</v>
      </c>
      <c r="BI391" s="419"/>
      <c r="BJ391" s="418">
        <v>44182</v>
      </c>
      <c r="BK391" s="419">
        <v>78.423482870000001</v>
      </c>
      <c r="BL391" s="419"/>
      <c r="BM391" s="418">
        <v>44184</v>
      </c>
      <c r="BN391" s="419">
        <v>78.622727710000007</v>
      </c>
      <c r="BO391" s="419"/>
      <c r="BP391" s="418">
        <v>44190</v>
      </c>
      <c r="BQ391" s="419">
        <v>78.292310529999995</v>
      </c>
      <c r="BR391" s="419"/>
      <c r="BS391" s="418">
        <v>44185</v>
      </c>
      <c r="BT391" s="419">
        <v>67.820595089999998</v>
      </c>
      <c r="BU391" s="419"/>
      <c r="BV391" s="418">
        <v>44190</v>
      </c>
      <c r="BW391" s="419">
        <v>68.348376189999996</v>
      </c>
      <c r="BX391" s="419"/>
      <c r="BY391" s="418">
        <v>44225</v>
      </c>
      <c r="BZ391" s="419">
        <v>67.390373550000007</v>
      </c>
      <c r="CA391" s="419"/>
      <c r="CB391" s="418">
        <v>44230</v>
      </c>
      <c r="CC391" s="419">
        <v>77.082354469999999</v>
      </c>
      <c r="CD391" s="419"/>
      <c r="CE391" s="418">
        <v>44225</v>
      </c>
      <c r="CF391" s="419">
        <v>62.342247450000002</v>
      </c>
      <c r="CG391" s="419"/>
      <c r="CH391" s="418">
        <v>44228</v>
      </c>
      <c r="CI391" s="419">
        <v>68.413039220000002</v>
      </c>
      <c r="CJ391" s="419"/>
      <c r="CK391" s="418">
        <v>44224</v>
      </c>
      <c r="CL391" s="419">
        <v>80.567848310000002</v>
      </c>
      <c r="CM391" s="419"/>
      <c r="CN391" s="418">
        <v>44219</v>
      </c>
      <c r="CO391" s="419">
        <v>83.550557269999999</v>
      </c>
      <c r="CP391" s="419"/>
      <c r="CQ391" s="418">
        <v>44226</v>
      </c>
      <c r="CR391" s="419">
        <v>82.137039029999997</v>
      </c>
      <c r="CS391" s="419"/>
      <c r="CT391" s="418">
        <v>44226</v>
      </c>
      <c r="CU391" s="419">
        <v>80.177941500000003</v>
      </c>
      <c r="CV391" s="419"/>
      <c r="CW391" s="418">
        <v>44222</v>
      </c>
      <c r="CX391" s="419">
        <v>83.133905659999996</v>
      </c>
      <c r="CY391" s="419"/>
      <c r="CZ391" s="418">
        <v>44226</v>
      </c>
      <c r="DA391" s="419">
        <v>77.232491670000002</v>
      </c>
      <c r="DB391" s="419"/>
      <c r="DC391" s="418">
        <v>44228</v>
      </c>
      <c r="DD391" s="419">
        <v>67.08554221</v>
      </c>
      <c r="DE391" s="419"/>
      <c r="DF391" s="418">
        <v>44228</v>
      </c>
      <c r="DG391" s="419">
        <v>77.662410489999999</v>
      </c>
      <c r="DH391" s="419"/>
      <c r="DI391" s="418">
        <v>44223</v>
      </c>
      <c r="DJ391" s="419">
        <v>77.630097969999994</v>
      </c>
      <c r="DK391" s="419"/>
      <c r="DL391" s="418">
        <v>44226</v>
      </c>
      <c r="DM391" s="419">
        <v>84.870894640000003</v>
      </c>
      <c r="DN391" s="419"/>
      <c r="DO391" s="418">
        <v>44227</v>
      </c>
      <c r="DP391" s="419">
        <v>72.924255520000003</v>
      </c>
      <c r="DQ391" s="419"/>
      <c r="DR391" s="418">
        <v>44229</v>
      </c>
      <c r="DS391" s="419">
        <v>56.413868340000001</v>
      </c>
      <c r="DT391" s="419"/>
      <c r="DU391" s="418">
        <v>44231</v>
      </c>
      <c r="DV391" s="419">
        <v>71.208618369999996</v>
      </c>
      <c r="DW391" s="419"/>
      <c r="DX391" s="418">
        <v>44228</v>
      </c>
      <c r="DY391" s="419">
        <v>77.731149880000004</v>
      </c>
      <c r="DZ391" s="419"/>
      <c r="EA391" s="418">
        <v>44228</v>
      </c>
      <c r="EB391" s="419">
        <v>74.048195559999996</v>
      </c>
      <c r="EC391" s="419"/>
      <c r="ED391" s="418">
        <v>44227</v>
      </c>
      <c r="EE391" s="419">
        <v>79.98455491</v>
      </c>
      <c r="EF391" s="419"/>
      <c r="EG391" s="418">
        <v>44224</v>
      </c>
      <c r="EH391" s="419">
        <v>83.086898169999998</v>
      </c>
      <c r="EI391" s="419"/>
      <c r="EJ391" s="418">
        <v>44231</v>
      </c>
      <c r="EK391" s="419">
        <v>81.222800140000004</v>
      </c>
      <c r="EL391" s="419"/>
      <c r="EM391" s="418">
        <v>44226</v>
      </c>
      <c r="EN391" s="419">
        <v>73.294615129999997</v>
      </c>
      <c r="EO391" s="419"/>
      <c r="EP391" s="418">
        <v>44221</v>
      </c>
      <c r="EQ391" s="419">
        <v>76.118341959999995</v>
      </c>
      <c r="ER391" s="419"/>
      <c r="ES391" s="418">
        <v>44227</v>
      </c>
      <c r="ET391" s="419">
        <v>54.247676810000002</v>
      </c>
      <c r="EU391" s="9"/>
      <c r="EV391" s="9"/>
    </row>
    <row r="392" spans="2:152">
      <c r="B392" s="418">
        <v>44223</v>
      </c>
      <c r="C392" s="419">
        <v>69.228282320000005</v>
      </c>
      <c r="D392" s="419"/>
      <c r="E392" s="418">
        <v>44238</v>
      </c>
      <c r="F392" s="419">
        <v>65.556399929999998</v>
      </c>
      <c r="G392" s="419"/>
      <c r="H392" s="418">
        <v>44259</v>
      </c>
      <c r="I392" s="419">
        <v>69.604824030000003</v>
      </c>
      <c r="J392" s="419"/>
      <c r="K392" s="418">
        <v>44180</v>
      </c>
      <c r="L392" s="419">
        <v>76.642793789999999</v>
      </c>
      <c r="M392" s="419"/>
      <c r="N392" s="418">
        <v>44248</v>
      </c>
      <c r="O392" s="419">
        <v>81.617575130000006</v>
      </c>
      <c r="P392" s="419"/>
      <c r="Q392" s="418">
        <v>44225</v>
      </c>
      <c r="R392" s="419">
        <v>78.208445420000004</v>
      </c>
      <c r="S392" s="419"/>
      <c r="T392" s="418">
        <v>44261</v>
      </c>
      <c r="U392" s="419">
        <v>84.874074190000002</v>
      </c>
      <c r="V392" s="419"/>
      <c r="W392" s="418">
        <v>44187</v>
      </c>
      <c r="X392" s="419">
        <v>80.419368509999998</v>
      </c>
      <c r="Y392" s="419"/>
      <c r="Z392" s="418">
        <v>44178</v>
      </c>
      <c r="AA392" s="419">
        <v>70.594078350000004</v>
      </c>
      <c r="AB392" s="419"/>
      <c r="AC392" s="418">
        <v>44192</v>
      </c>
      <c r="AD392" s="419">
        <v>65.56338384</v>
      </c>
      <c r="AE392" s="419"/>
      <c r="AF392" s="418">
        <v>44185</v>
      </c>
      <c r="AG392" s="419">
        <v>79.193686240000005</v>
      </c>
      <c r="AH392" s="419"/>
      <c r="AI392" s="418">
        <v>44189</v>
      </c>
      <c r="AJ392" s="419">
        <v>61.545879190000001</v>
      </c>
      <c r="AK392" s="419"/>
      <c r="AL392" s="418">
        <v>44182</v>
      </c>
      <c r="AM392" s="419">
        <v>77.135026479999993</v>
      </c>
      <c r="AN392" s="419"/>
      <c r="AO392" s="418">
        <v>44186</v>
      </c>
      <c r="AP392" s="419">
        <v>73.402981679999996</v>
      </c>
      <c r="AQ392" s="419"/>
      <c r="AR392" s="418">
        <v>44190</v>
      </c>
      <c r="AS392" s="419">
        <v>68.861846150000005</v>
      </c>
      <c r="AT392" s="419"/>
      <c r="AU392" s="418">
        <v>44193</v>
      </c>
      <c r="AV392" s="419">
        <v>75.24368054</v>
      </c>
      <c r="AW392" s="419"/>
      <c r="AX392" s="418">
        <v>44190</v>
      </c>
      <c r="AY392" s="419">
        <v>70.261231170000002</v>
      </c>
      <c r="AZ392" s="419"/>
      <c r="BA392" s="418">
        <v>44190</v>
      </c>
      <c r="BB392" s="419">
        <v>67.276149380000007</v>
      </c>
      <c r="BC392" s="419"/>
      <c r="BD392" s="418">
        <v>44188</v>
      </c>
      <c r="BE392" s="419">
        <v>82.326484820000005</v>
      </c>
      <c r="BF392" s="419"/>
      <c r="BG392" s="418">
        <v>44187</v>
      </c>
      <c r="BH392" s="419">
        <v>82.930402259999994</v>
      </c>
      <c r="BI392" s="419"/>
      <c r="BJ392" s="418">
        <v>44182</v>
      </c>
      <c r="BK392" s="419">
        <v>78.576393980000006</v>
      </c>
      <c r="BL392" s="419"/>
      <c r="BM392" s="418">
        <v>44185</v>
      </c>
      <c r="BN392" s="419">
        <v>78.622727710000007</v>
      </c>
      <c r="BO392" s="419"/>
      <c r="BP392" s="418">
        <v>44191</v>
      </c>
      <c r="BQ392" s="419">
        <v>78.136873210000005</v>
      </c>
      <c r="BR392" s="419"/>
      <c r="BS392" s="418">
        <v>44186</v>
      </c>
      <c r="BT392" s="419">
        <v>68.014246290000003</v>
      </c>
      <c r="BU392" s="419"/>
      <c r="BV392" s="418">
        <v>44191</v>
      </c>
      <c r="BW392" s="419">
        <v>68.348376189999996</v>
      </c>
      <c r="BX392" s="419"/>
      <c r="BY392" s="418">
        <v>44226</v>
      </c>
      <c r="BZ392" s="419">
        <v>67.390373550000007</v>
      </c>
      <c r="CA392" s="419"/>
      <c r="CB392" s="418">
        <v>44231</v>
      </c>
      <c r="CC392" s="419">
        <v>77.191539950000006</v>
      </c>
      <c r="CD392" s="419"/>
      <c r="CE392" s="418">
        <v>44226</v>
      </c>
      <c r="CF392" s="419">
        <v>62.259665949999999</v>
      </c>
      <c r="CG392" s="419"/>
      <c r="CH392" s="418">
        <v>44229</v>
      </c>
      <c r="CI392" s="419">
        <v>68.163624670000004</v>
      </c>
      <c r="CJ392" s="419"/>
      <c r="CK392" s="418">
        <v>44225</v>
      </c>
      <c r="CL392" s="419">
        <v>80.731634020000001</v>
      </c>
      <c r="CM392" s="419"/>
      <c r="CN392" s="418">
        <v>44220</v>
      </c>
      <c r="CO392" s="419">
        <v>83.606706930000001</v>
      </c>
      <c r="CP392" s="419"/>
      <c r="CQ392" s="418">
        <v>44227</v>
      </c>
      <c r="CR392" s="419">
        <v>82.137039029999997</v>
      </c>
      <c r="CS392" s="419"/>
      <c r="CT392" s="418">
        <v>44227</v>
      </c>
      <c r="CU392" s="419">
        <v>80.122700800000004</v>
      </c>
      <c r="CV392" s="419"/>
      <c r="CW392" s="418">
        <v>44223</v>
      </c>
      <c r="CX392" s="419">
        <v>83.217229630000006</v>
      </c>
      <c r="CY392" s="419"/>
      <c r="CZ392" s="418">
        <v>44227</v>
      </c>
      <c r="DA392" s="419">
        <v>77.260882039999998</v>
      </c>
      <c r="DB392" s="419"/>
      <c r="DC392" s="418">
        <v>44229</v>
      </c>
      <c r="DD392" s="419">
        <v>67.056998320000005</v>
      </c>
      <c r="DE392" s="419"/>
      <c r="DF392" s="418">
        <v>44229</v>
      </c>
      <c r="DG392" s="419">
        <v>77.80097413</v>
      </c>
      <c r="DH392" s="419"/>
      <c r="DI392" s="418">
        <v>44224</v>
      </c>
      <c r="DJ392" s="419">
        <v>77.546999490000005</v>
      </c>
      <c r="DK392" s="419"/>
      <c r="DL392" s="418">
        <v>44227</v>
      </c>
      <c r="DM392" s="419">
        <v>84.926289220000001</v>
      </c>
      <c r="DN392" s="419"/>
      <c r="DO392" s="418">
        <v>44228</v>
      </c>
      <c r="DP392" s="419">
        <v>72.923423700000001</v>
      </c>
      <c r="DQ392" s="419"/>
      <c r="DR392" s="418">
        <v>44230</v>
      </c>
      <c r="DS392" s="419">
        <v>56.108340060000003</v>
      </c>
      <c r="DT392" s="419"/>
      <c r="DU392" s="418">
        <v>44232</v>
      </c>
      <c r="DV392" s="419">
        <v>71.210294610000005</v>
      </c>
      <c r="DW392" s="419"/>
      <c r="DX392" s="418">
        <v>44229</v>
      </c>
      <c r="DY392" s="419">
        <v>77.531484680000005</v>
      </c>
      <c r="DZ392" s="419"/>
      <c r="EA392" s="418">
        <v>44229</v>
      </c>
      <c r="EB392" s="419">
        <v>73.966394190000003</v>
      </c>
      <c r="EC392" s="419"/>
      <c r="ED392" s="418">
        <v>44228</v>
      </c>
      <c r="EE392" s="419">
        <v>79.98455491</v>
      </c>
      <c r="EF392" s="419"/>
      <c r="EG392" s="418">
        <v>44225</v>
      </c>
      <c r="EH392" s="419">
        <v>83.169996650000002</v>
      </c>
      <c r="EI392" s="419"/>
      <c r="EJ392" s="418">
        <v>44232</v>
      </c>
      <c r="EK392" s="419">
        <v>81.278866570000005</v>
      </c>
      <c r="EL392" s="419"/>
      <c r="EM392" s="418">
        <v>44227</v>
      </c>
      <c r="EN392" s="419">
        <v>73.294615129999997</v>
      </c>
      <c r="EO392" s="419"/>
      <c r="EP392" s="418">
        <v>44222</v>
      </c>
      <c r="EQ392" s="419">
        <v>76.330772170000003</v>
      </c>
      <c r="ER392" s="419"/>
      <c r="ES392" s="418">
        <v>44228</v>
      </c>
      <c r="ET392" s="419">
        <v>53.998311170000001</v>
      </c>
      <c r="EU392" s="9"/>
      <c r="EV392" s="9"/>
    </row>
    <row r="393" spans="2:152">
      <c r="B393" s="418">
        <v>44224</v>
      </c>
      <c r="C393" s="419">
        <v>69.178265980000006</v>
      </c>
      <c r="D393" s="419"/>
      <c r="E393" s="418">
        <v>44239</v>
      </c>
      <c r="F393" s="419">
        <v>65.713967350000004</v>
      </c>
      <c r="G393" s="419"/>
      <c r="H393" s="418">
        <v>44260</v>
      </c>
      <c r="I393" s="419">
        <v>69.604824030000003</v>
      </c>
      <c r="J393" s="419"/>
      <c r="K393" s="418">
        <v>44181</v>
      </c>
      <c r="L393" s="419">
        <v>76.541906870000005</v>
      </c>
      <c r="M393" s="419"/>
      <c r="N393" s="418">
        <v>44249</v>
      </c>
      <c r="O393" s="419">
        <v>81.617575130000006</v>
      </c>
      <c r="P393" s="419"/>
      <c r="Q393" s="418">
        <v>44226</v>
      </c>
      <c r="R393" s="419">
        <v>78.208445420000004</v>
      </c>
      <c r="S393" s="419"/>
      <c r="T393" s="418">
        <v>44262</v>
      </c>
      <c r="U393" s="419">
        <v>84.842207340000002</v>
      </c>
      <c r="V393" s="419"/>
      <c r="W393" s="418">
        <v>44187</v>
      </c>
      <c r="X393" s="419">
        <v>80.264151119999994</v>
      </c>
      <c r="Y393" s="419"/>
      <c r="Z393" s="418">
        <v>44179</v>
      </c>
      <c r="AA393" s="419">
        <v>70.739781660000006</v>
      </c>
      <c r="AB393" s="419"/>
      <c r="AC393" s="418">
        <v>44192</v>
      </c>
      <c r="AD393" s="419">
        <v>65.561252600000003</v>
      </c>
      <c r="AE393" s="419"/>
      <c r="AF393" s="418">
        <v>44186</v>
      </c>
      <c r="AG393" s="419">
        <v>79.387397410000005</v>
      </c>
      <c r="AH393" s="419"/>
      <c r="AI393" s="418">
        <v>44190</v>
      </c>
      <c r="AJ393" s="419">
        <v>61.545879190000001</v>
      </c>
      <c r="AK393" s="419"/>
      <c r="AL393" s="418">
        <v>44182</v>
      </c>
      <c r="AM393" s="419">
        <v>77.189056899999997</v>
      </c>
      <c r="AN393" s="419"/>
      <c r="AO393" s="418">
        <v>44187</v>
      </c>
      <c r="AP393" s="419">
        <v>73.363750699999997</v>
      </c>
      <c r="AQ393" s="419"/>
      <c r="AR393" s="418">
        <v>44191</v>
      </c>
      <c r="AS393" s="419">
        <v>68.861846150000005</v>
      </c>
      <c r="AT393" s="419"/>
      <c r="AU393" s="418">
        <v>44193</v>
      </c>
      <c r="AV393" s="419">
        <v>75.24368054</v>
      </c>
      <c r="AW393" s="419"/>
      <c r="AX393" s="418">
        <v>44191</v>
      </c>
      <c r="AY393" s="419">
        <v>70.260488050000006</v>
      </c>
      <c r="AZ393" s="419"/>
      <c r="BA393" s="418">
        <v>44191</v>
      </c>
      <c r="BB393" s="419">
        <v>67.276149380000007</v>
      </c>
      <c r="BC393" s="419"/>
      <c r="BD393" s="418">
        <v>44189</v>
      </c>
      <c r="BE393" s="419">
        <v>82.210151049999993</v>
      </c>
      <c r="BF393" s="419"/>
      <c r="BG393" s="418">
        <v>44188</v>
      </c>
      <c r="BH393" s="419">
        <v>82.929660029999994</v>
      </c>
      <c r="BI393" s="419"/>
      <c r="BJ393" s="418">
        <v>44183</v>
      </c>
      <c r="BK393" s="419">
        <v>78.844653269999995</v>
      </c>
      <c r="BL393" s="419"/>
      <c r="BM393" s="418">
        <v>44186</v>
      </c>
      <c r="BN393" s="419">
        <v>78.622727710000007</v>
      </c>
      <c r="BO393" s="419"/>
      <c r="BP393" s="418">
        <v>44192</v>
      </c>
      <c r="BQ393" s="419">
        <v>78.019925799999996</v>
      </c>
      <c r="BR393" s="419"/>
      <c r="BS393" s="418">
        <v>44187</v>
      </c>
      <c r="BT393" s="419">
        <v>68.054451090000001</v>
      </c>
      <c r="BU393" s="419"/>
      <c r="BV393" s="418">
        <v>44192</v>
      </c>
      <c r="BW393" s="419">
        <v>68.348376189999996</v>
      </c>
      <c r="BX393" s="419"/>
      <c r="BY393" s="418">
        <v>44227</v>
      </c>
      <c r="BZ393" s="419">
        <v>67.390373550000007</v>
      </c>
      <c r="CA393" s="419"/>
      <c r="CB393" s="418">
        <v>44232</v>
      </c>
      <c r="CC393" s="419">
        <v>77.245299979999999</v>
      </c>
      <c r="CD393" s="419"/>
      <c r="CE393" s="418">
        <v>44227</v>
      </c>
      <c r="CF393" s="419">
        <v>62.343918459999998</v>
      </c>
      <c r="CG393" s="419"/>
      <c r="CH393" s="418">
        <v>44230</v>
      </c>
      <c r="CI393" s="419">
        <v>68.108199209999995</v>
      </c>
      <c r="CJ393" s="419"/>
      <c r="CK393" s="418">
        <v>44226</v>
      </c>
      <c r="CL393" s="419">
        <v>80.923132449999997</v>
      </c>
      <c r="CM393" s="419"/>
      <c r="CN393" s="418">
        <v>44221</v>
      </c>
      <c r="CO393" s="419">
        <v>83.690591690000005</v>
      </c>
      <c r="CP393" s="419"/>
      <c r="CQ393" s="418">
        <v>44228</v>
      </c>
      <c r="CR393" s="419">
        <v>82.137039029999997</v>
      </c>
      <c r="CS393" s="419"/>
      <c r="CT393" s="418">
        <v>44228</v>
      </c>
      <c r="CU393" s="419">
        <v>79.929358339999993</v>
      </c>
      <c r="CV393" s="419"/>
      <c r="CW393" s="418">
        <v>44224</v>
      </c>
      <c r="CX393" s="419">
        <v>83.272778939999995</v>
      </c>
      <c r="CY393" s="419"/>
      <c r="CZ393" s="418">
        <v>44228</v>
      </c>
      <c r="DA393" s="419">
        <v>77.26157517</v>
      </c>
      <c r="DB393" s="419"/>
      <c r="DC393" s="418">
        <v>44230</v>
      </c>
      <c r="DD393" s="419">
        <v>67.056167110000004</v>
      </c>
      <c r="DE393" s="419"/>
      <c r="DF393" s="418">
        <v>44230</v>
      </c>
      <c r="DG393" s="419">
        <v>77.939537770000001</v>
      </c>
      <c r="DH393" s="419"/>
      <c r="DI393" s="418">
        <v>44225</v>
      </c>
      <c r="DJ393" s="419">
        <v>77.353103039999993</v>
      </c>
      <c r="DK393" s="419"/>
      <c r="DL393" s="418">
        <v>44228</v>
      </c>
      <c r="DM393" s="419">
        <v>84.926289220000001</v>
      </c>
      <c r="DN393" s="419"/>
      <c r="DO393" s="418">
        <v>44229</v>
      </c>
      <c r="DP393" s="419">
        <v>73.03338986</v>
      </c>
      <c r="DQ393" s="419"/>
      <c r="DR393" s="418">
        <v>44231</v>
      </c>
      <c r="DS393" s="419">
        <v>55.747412709999999</v>
      </c>
      <c r="DT393" s="419"/>
      <c r="DU393" s="418">
        <v>44233</v>
      </c>
      <c r="DV393" s="419">
        <v>71.21197085</v>
      </c>
      <c r="DW393" s="419"/>
      <c r="DX393" s="418">
        <v>44230</v>
      </c>
      <c r="DY393" s="419">
        <v>77.381735789999993</v>
      </c>
      <c r="DZ393" s="419"/>
      <c r="EA393" s="418">
        <v>44230</v>
      </c>
      <c r="EB393" s="419">
        <v>73.967217809999994</v>
      </c>
      <c r="EC393" s="419"/>
      <c r="ED393" s="418">
        <v>44229</v>
      </c>
      <c r="EE393" s="419">
        <v>80.0399539</v>
      </c>
      <c r="EF393" s="419"/>
      <c r="EG393" s="418">
        <v>44226</v>
      </c>
      <c r="EH393" s="419">
        <v>83.169996650000002</v>
      </c>
      <c r="EI393" s="419"/>
      <c r="EJ393" s="418">
        <v>44233</v>
      </c>
      <c r="EK393" s="419">
        <v>81.33493301</v>
      </c>
      <c r="EL393" s="419"/>
      <c r="EM393" s="418">
        <v>44228</v>
      </c>
      <c r="EN393" s="419">
        <v>73.244698830000004</v>
      </c>
      <c r="EO393" s="419"/>
      <c r="EP393" s="418">
        <v>44223</v>
      </c>
      <c r="EQ393" s="419">
        <v>75.771474409999996</v>
      </c>
      <c r="ER393" s="419"/>
      <c r="ES393" s="418">
        <v>44229</v>
      </c>
      <c r="ET393" s="419">
        <v>53.72139078</v>
      </c>
      <c r="EU393" s="9"/>
      <c r="EV393" s="9"/>
    </row>
    <row r="394" spans="2:152">
      <c r="B394" s="418">
        <v>44225</v>
      </c>
      <c r="C394" s="419">
        <v>69.078233319999995</v>
      </c>
      <c r="D394" s="419"/>
      <c r="E394" s="418">
        <v>44240</v>
      </c>
      <c r="F394" s="419">
        <v>65.783997319999997</v>
      </c>
      <c r="G394" s="419"/>
      <c r="H394" s="418">
        <v>44261</v>
      </c>
      <c r="I394" s="419">
        <v>69.604824030000003</v>
      </c>
      <c r="J394" s="419"/>
      <c r="K394" s="418">
        <v>44182</v>
      </c>
      <c r="L394" s="419">
        <v>76.461197339999998</v>
      </c>
      <c r="M394" s="419"/>
      <c r="N394" s="418">
        <v>44250</v>
      </c>
      <c r="O394" s="419">
        <v>81.617575130000006</v>
      </c>
      <c r="P394" s="419"/>
      <c r="Q394" s="418">
        <v>44227</v>
      </c>
      <c r="R394" s="419">
        <v>78.208445420000004</v>
      </c>
      <c r="S394" s="419"/>
      <c r="T394" s="418">
        <v>44263</v>
      </c>
      <c r="U394" s="419">
        <v>84.841100089999998</v>
      </c>
      <c r="V394" s="419"/>
      <c r="W394" s="418">
        <v>44188</v>
      </c>
      <c r="X394" s="419">
        <v>80.1475157</v>
      </c>
      <c r="Y394" s="419"/>
      <c r="Z394" s="418">
        <v>44179</v>
      </c>
      <c r="AA394" s="419">
        <v>70.776207490000004</v>
      </c>
      <c r="AB394" s="419"/>
      <c r="AC394" s="418">
        <v>44193</v>
      </c>
      <c r="AD394" s="419">
        <v>65.559121349999998</v>
      </c>
      <c r="AE394" s="419"/>
      <c r="AF394" s="418">
        <v>44187</v>
      </c>
      <c r="AG394" s="419">
        <v>79.504050730000003</v>
      </c>
      <c r="AH394" s="419"/>
      <c r="AI394" s="418">
        <v>44191</v>
      </c>
      <c r="AJ394" s="419">
        <v>61.545879190000001</v>
      </c>
      <c r="AK394" s="419"/>
      <c r="AL394" s="418">
        <v>44183</v>
      </c>
      <c r="AM394" s="419">
        <v>77.32413296</v>
      </c>
      <c r="AN394" s="419"/>
      <c r="AO394" s="418">
        <v>44188</v>
      </c>
      <c r="AP394" s="419">
        <v>73.247539919999994</v>
      </c>
      <c r="AQ394" s="419"/>
      <c r="AR394" s="418">
        <v>44192</v>
      </c>
      <c r="AS394" s="419">
        <v>68.708153850000002</v>
      </c>
      <c r="AT394" s="419"/>
      <c r="AU394" s="418">
        <v>44194</v>
      </c>
      <c r="AV394" s="419">
        <v>75.24368054</v>
      </c>
      <c r="AW394" s="419"/>
      <c r="AX394" s="418">
        <v>44192</v>
      </c>
      <c r="AY394" s="419">
        <v>70.298363910000006</v>
      </c>
      <c r="AZ394" s="419"/>
      <c r="BA394" s="418">
        <v>44192</v>
      </c>
      <c r="BB394" s="419">
        <v>67.276149380000007</v>
      </c>
      <c r="BC394" s="419"/>
      <c r="BD394" s="418">
        <v>44190</v>
      </c>
      <c r="BE394" s="419">
        <v>82.209086510000006</v>
      </c>
      <c r="BF394" s="419"/>
      <c r="BG394" s="418">
        <v>44189</v>
      </c>
      <c r="BH394" s="419">
        <v>83.083394350000006</v>
      </c>
      <c r="BI394" s="419"/>
      <c r="BJ394" s="418">
        <v>44184</v>
      </c>
      <c r="BK394" s="419">
        <v>78.959114990000003</v>
      </c>
      <c r="BL394" s="419"/>
      <c r="BM394" s="418">
        <v>44187</v>
      </c>
      <c r="BN394" s="419">
        <v>78.738274700000005</v>
      </c>
      <c r="BO394" s="419"/>
      <c r="BP394" s="418">
        <v>44193</v>
      </c>
      <c r="BQ394" s="419">
        <v>77.787508680000002</v>
      </c>
      <c r="BR394" s="419"/>
      <c r="BS394" s="418">
        <v>44188</v>
      </c>
      <c r="BT394" s="419">
        <v>68.171379090000002</v>
      </c>
      <c r="BU394" s="419"/>
      <c r="BV394" s="418">
        <v>44193</v>
      </c>
      <c r="BW394" s="419">
        <v>68.309886289999994</v>
      </c>
      <c r="BX394" s="419"/>
      <c r="BY394" s="418">
        <v>44228</v>
      </c>
      <c r="BZ394" s="419">
        <v>67.390373550000007</v>
      </c>
      <c r="CA394" s="419"/>
      <c r="CB394" s="418">
        <v>44233</v>
      </c>
      <c r="CC394" s="419">
        <v>77.243634549999996</v>
      </c>
      <c r="CD394" s="419"/>
      <c r="CE394" s="418">
        <v>44228</v>
      </c>
      <c r="CF394" s="419">
        <v>62.483782310000002</v>
      </c>
      <c r="CG394" s="419"/>
      <c r="CH394" s="418">
        <v>44231</v>
      </c>
      <c r="CI394" s="419">
        <v>68.274475580000001</v>
      </c>
      <c r="CJ394" s="419"/>
      <c r="CK394" s="418">
        <v>44227</v>
      </c>
      <c r="CL394" s="419">
        <v>81.059205430000006</v>
      </c>
      <c r="CM394" s="419"/>
      <c r="CN394" s="418">
        <v>44222</v>
      </c>
      <c r="CO394" s="419">
        <v>83.635800930000002</v>
      </c>
      <c r="CP394" s="419"/>
      <c r="CQ394" s="418">
        <v>44229</v>
      </c>
      <c r="CR394" s="419">
        <v>82.137039029999997</v>
      </c>
      <c r="CS394" s="419"/>
      <c r="CT394" s="418">
        <v>44229</v>
      </c>
      <c r="CU394" s="419">
        <v>79.846497279999994</v>
      </c>
      <c r="CV394" s="419"/>
      <c r="CW394" s="418">
        <v>44225</v>
      </c>
      <c r="CX394" s="419">
        <v>83.272778939999995</v>
      </c>
      <c r="CY394" s="419"/>
      <c r="CZ394" s="418">
        <v>44229</v>
      </c>
      <c r="DA394" s="419">
        <v>77.262268289999994</v>
      </c>
      <c r="DB394" s="419"/>
      <c r="DC394" s="418">
        <v>44231</v>
      </c>
      <c r="DD394" s="419">
        <v>67.055335900000003</v>
      </c>
      <c r="DE394" s="419"/>
      <c r="DF394" s="418">
        <v>44231</v>
      </c>
      <c r="DG394" s="419">
        <v>77.939537770000001</v>
      </c>
      <c r="DH394" s="419"/>
      <c r="DI394" s="418">
        <v>44226</v>
      </c>
      <c r="DJ394" s="419">
        <v>77.297704049999993</v>
      </c>
      <c r="DK394" s="419"/>
      <c r="DL394" s="418">
        <v>44229</v>
      </c>
      <c r="DM394" s="419">
        <v>84.926289220000001</v>
      </c>
      <c r="DN394" s="419"/>
      <c r="DO394" s="418">
        <v>44230</v>
      </c>
      <c r="DP394" s="419">
        <v>73.171055510000002</v>
      </c>
      <c r="DQ394" s="419"/>
      <c r="DR394" s="418">
        <v>44232</v>
      </c>
      <c r="DS394" s="419">
        <v>55.358785810000001</v>
      </c>
      <c r="DT394" s="419"/>
      <c r="DU394" s="418">
        <v>44234</v>
      </c>
      <c r="DV394" s="419">
        <v>71.213647080000001</v>
      </c>
      <c r="DW394" s="419"/>
      <c r="DX394" s="418">
        <v>44231</v>
      </c>
      <c r="DY394" s="419">
        <v>77.356777640000004</v>
      </c>
      <c r="DZ394" s="419"/>
      <c r="EA394" s="418">
        <v>44231</v>
      </c>
      <c r="EB394" s="419">
        <v>73.802791450000001</v>
      </c>
      <c r="EC394" s="419"/>
      <c r="ED394" s="418">
        <v>44230</v>
      </c>
      <c r="EE394" s="419">
        <v>80.123052380000004</v>
      </c>
      <c r="EF394" s="419"/>
      <c r="EG394" s="418">
        <v>44227</v>
      </c>
      <c r="EH394" s="419">
        <v>83.169996650000002</v>
      </c>
      <c r="EI394" s="419"/>
      <c r="EJ394" s="418">
        <v>44234</v>
      </c>
      <c r="EK394" s="419">
        <v>81.363313169999998</v>
      </c>
      <c r="EL394" s="419"/>
      <c r="EM394" s="418">
        <v>44229</v>
      </c>
      <c r="EN394" s="419">
        <v>73.269656979999993</v>
      </c>
      <c r="EO394" s="419"/>
      <c r="EP394" s="418">
        <v>44224</v>
      </c>
      <c r="EQ394" s="419">
        <v>75.632545449999995</v>
      </c>
      <c r="ER394" s="419"/>
      <c r="ES394" s="418">
        <v>44230</v>
      </c>
      <c r="ET394" s="419">
        <v>53.47202514</v>
      </c>
      <c r="EU394" s="9"/>
      <c r="EV394" s="9"/>
    </row>
    <row r="395" spans="2:152">
      <c r="B395" s="418">
        <v>44226</v>
      </c>
      <c r="C395" s="419">
        <v>69.156036499999999</v>
      </c>
      <c r="D395" s="419"/>
      <c r="E395" s="418">
        <v>44241</v>
      </c>
      <c r="F395" s="419">
        <v>65.725639020000003</v>
      </c>
      <c r="G395" s="419"/>
      <c r="H395" s="418">
        <v>44262</v>
      </c>
      <c r="I395" s="419">
        <v>69.604824030000003</v>
      </c>
      <c r="J395" s="419"/>
      <c r="K395" s="418">
        <v>44183</v>
      </c>
      <c r="L395" s="419">
        <v>76.43597561</v>
      </c>
      <c r="M395" s="419"/>
      <c r="N395" s="418">
        <v>44251</v>
      </c>
      <c r="O395" s="419">
        <v>81.534756479999999</v>
      </c>
      <c r="P395" s="419"/>
      <c r="Q395" s="418">
        <v>44228</v>
      </c>
      <c r="R395" s="419">
        <v>78.121385590000003</v>
      </c>
      <c r="S395" s="419"/>
      <c r="T395" s="418">
        <v>44264</v>
      </c>
      <c r="U395" s="419">
        <v>84.724755099999996</v>
      </c>
      <c r="V395" s="419"/>
      <c r="W395" s="418">
        <v>44189</v>
      </c>
      <c r="X395" s="419">
        <v>80.1466262</v>
      </c>
      <c r="Y395" s="419"/>
      <c r="Z395" s="418">
        <v>44180</v>
      </c>
      <c r="AA395" s="419">
        <v>70.885484969999993</v>
      </c>
      <c r="AB395" s="419"/>
      <c r="AC395" s="418">
        <v>44194</v>
      </c>
      <c r="AD395" s="419">
        <v>65.556990110000001</v>
      </c>
      <c r="AE395" s="419"/>
      <c r="AF395" s="418">
        <v>44188</v>
      </c>
      <c r="AG395" s="419">
        <v>79.697761900000003</v>
      </c>
      <c r="AH395" s="419"/>
      <c r="AI395" s="418">
        <v>44192</v>
      </c>
      <c r="AJ395" s="419">
        <v>61.468641069999997</v>
      </c>
      <c r="AK395" s="419"/>
      <c r="AL395" s="418">
        <v>44184</v>
      </c>
      <c r="AM395" s="419">
        <v>77.432193799999993</v>
      </c>
      <c r="AN395" s="419"/>
      <c r="AO395" s="418">
        <v>44189</v>
      </c>
      <c r="AP395" s="419">
        <v>73.208308939999995</v>
      </c>
      <c r="AQ395" s="419"/>
      <c r="AR395" s="418">
        <v>44193</v>
      </c>
      <c r="AS395" s="419">
        <v>68.708153850000002</v>
      </c>
      <c r="AT395" s="419"/>
      <c r="AU395" s="418">
        <v>44195</v>
      </c>
      <c r="AV395" s="419">
        <v>75.24368054</v>
      </c>
      <c r="AW395" s="419"/>
      <c r="AX395" s="418">
        <v>44193</v>
      </c>
      <c r="AY395" s="419">
        <v>70.413477740000005</v>
      </c>
      <c r="AZ395" s="419"/>
      <c r="BA395" s="418">
        <v>44192</v>
      </c>
      <c r="BB395" s="419">
        <v>67.276149380000007</v>
      </c>
      <c r="BC395" s="419"/>
      <c r="BD395" s="418">
        <v>44191</v>
      </c>
      <c r="BE395" s="419">
        <v>82.208021979999998</v>
      </c>
      <c r="BF395" s="419"/>
      <c r="BG395" s="418">
        <v>44190</v>
      </c>
      <c r="BH395" s="419">
        <v>83.044032990000005</v>
      </c>
      <c r="BI395" s="419"/>
      <c r="BJ395" s="418">
        <v>44185</v>
      </c>
      <c r="BK395" s="419">
        <v>79.227374280000006</v>
      </c>
      <c r="BL395" s="419"/>
      <c r="BM395" s="418">
        <v>44188</v>
      </c>
      <c r="BN395" s="419">
        <v>78.776790360000007</v>
      </c>
      <c r="BO395" s="419"/>
      <c r="BP395" s="418">
        <v>44194</v>
      </c>
      <c r="BQ395" s="419">
        <v>77.709051169999995</v>
      </c>
      <c r="BR395" s="419"/>
      <c r="BS395" s="418">
        <v>44189</v>
      </c>
      <c r="BT395" s="419">
        <v>68.21158389</v>
      </c>
      <c r="BU395" s="419"/>
      <c r="BV395" s="418">
        <v>44193</v>
      </c>
      <c r="BW395" s="419">
        <v>68.348376189999996</v>
      </c>
      <c r="BX395" s="419"/>
      <c r="BY395" s="418">
        <v>44229</v>
      </c>
      <c r="BZ395" s="419">
        <v>67.390373550000007</v>
      </c>
      <c r="CA395" s="419"/>
      <c r="CB395" s="418">
        <v>44234</v>
      </c>
      <c r="CC395" s="419">
        <v>77.241969119999993</v>
      </c>
      <c r="CD395" s="419"/>
      <c r="CE395" s="418">
        <v>44229</v>
      </c>
      <c r="CF395" s="419">
        <v>62.623646149999999</v>
      </c>
      <c r="CG395" s="419"/>
      <c r="CH395" s="418">
        <v>44232</v>
      </c>
      <c r="CI395" s="419">
        <v>68.440751950000006</v>
      </c>
      <c r="CJ395" s="419"/>
      <c r="CK395" s="418">
        <v>44228</v>
      </c>
      <c r="CL395" s="419">
        <v>81.139852959999999</v>
      </c>
      <c r="CM395" s="419"/>
      <c r="CN395" s="418">
        <v>44223</v>
      </c>
      <c r="CO395" s="419">
        <v>83.414599530000004</v>
      </c>
      <c r="CP395" s="419"/>
      <c r="CQ395" s="418">
        <v>44230</v>
      </c>
      <c r="CR395" s="419">
        <v>82.137039029999997</v>
      </c>
      <c r="CS395" s="419"/>
      <c r="CT395" s="418">
        <v>44230</v>
      </c>
      <c r="CU395" s="419">
        <v>79.653154819999997</v>
      </c>
      <c r="CV395" s="419"/>
      <c r="CW395" s="418">
        <v>44226</v>
      </c>
      <c r="CX395" s="419">
        <v>83.272778939999995</v>
      </c>
      <c r="CY395" s="419"/>
      <c r="CZ395" s="418">
        <v>44230</v>
      </c>
      <c r="DA395" s="419">
        <v>77.373750419999993</v>
      </c>
      <c r="DB395" s="419"/>
      <c r="DC395" s="418">
        <v>44232</v>
      </c>
      <c r="DD395" s="419">
        <v>67.054504679999994</v>
      </c>
      <c r="DE395" s="419"/>
      <c r="DF395" s="418">
        <v>44232</v>
      </c>
      <c r="DG395" s="419">
        <v>77.939537770000001</v>
      </c>
      <c r="DH395" s="419"/>
      <c r="DI395" s="418">
        <v>44227</v>
      </c>
      <c r="DJ395" s="419">
        <v>77.214605570000003</v>
      </c>
      <c r="DK395" s="419"/>
      <c r="DL395" s="418">
        <v>44230</v>
      </c>
      <c r="DM395" s="419">
        <v>84.926289220000001</v>
      </c>
      <c r="DN395" s="419"/>
      <c r="DO395" s="418">
        <v>44231</v>
      </c>
      <c r="DP395" s="419">
        <v>73.197923189999997</v>
      </c>
      <c r="DQ395" s="419"/>
      <c r="DR395" s="418">
        <v>44233</v>
      </c>
      <c r="DS395" s="419">
        <v>54.997858460000003</v>
      </c>
      <c r="DT395" s="419"/>
      <c r="DU395" s="418">
        <v>44235</v>
      </c>
      <c r="DV395" s="419">
        <v>71.187464270000007</v>
      </c>
      <c r="DW395" s="419"/>
      <c r="DX395" s="418">
        <v>44232</v>
      </c>
      <c r="DY395" s="419">
        <v>77.356777640000004</v>
      </c>
      <c r="DZ395" s="419"/>
      <c r="EA395" s="418">
        <v>44232</v>
      </c>
      <c r="EB395" s="419">
        <v>73.693448419999996</v>
      </c>
      <c r="EC395" s="419"/>
      <c r="ED395" s="418">
        <v>44231</v>
      </c>
      <c r="EE395" s="419">
        <v>80.289249339999998</v>
      </c>
      <c r="EF395" s="419"/>
      <c r="EG395" s="418">
        <v>44228</v>
      </c>
      <c r="EH395" s="419">
        <v>83.059198679999994</v>
      </c>
      <c r="EI395" s="419"/>
      <c r="EJ395" s="418">
        <v>44235</v>
      </c>
      <c r="EK395" s="419">
        <v>81.364007060000006</v>
      </c>
      <c r="EL395" s="419"/>
      <c r="EM395" s="418">
        <v>44230</v>
      </c>
      <c r="EN395" s="419">
        <v>73.369489580000007</v>
      </c>
      <c r="EO395" s="419"/>
      <c r="EP395" s="418">
        <v>44225</v>
      </c>
      <c r="EQ395" s="419">
        <v>75.631718489999997</v>
      </c>
      <c r="ER395" s="419"/>
      <c r="ES395" s="418">
        <v>44231</v>
      </c>
      <c r="ET395" s="419">
        <v>53.387987969999998</v>
      </c>
      <c r="EU395" s="9"/>
      <c r="EV395" s="9"/>
    </row>
    <row r="396" spans="2:152">
      <c r="B396" s="418">
        <v>44227</v>
      </c>
      <c r="C396" s="419">
        <v>69.167151239999995</v>
      </c>
      <c r="D396" s="419"/>
      <c r="E396" s="418">
        <v>44242</v>
      </c>
      <c r="F396" s="419">
        <v>65.556399929999998</v>
      </c>
      <c r="G396" s="419"/>
      <c r="H396" s="418">
        <v>44263</v>
      </c>
      <c r="I396" s="419">
        <v>69.673847089999995</v>
      </c>
      <c r="J396" s="419"/>
      <c r="K396" s="418">
        <v>44184</v>
      </c>
      <c r="L396" s="419">
        <v>76.410753880000001</v>
      </c>
      <c r="M396" s="419"/>
      <c r="N396" s="418">
        <v>44252</v>
      </c>
      <c r="O396" s="419">
        <v>81.451937819999998</v>
      </c>
      <c r="P396" s="419"/>
      <c r="Q396" s="418">
        <v>44229</v>
      </c>
      <c r="R396" s="419">
        <v>77.990795849999998</v>
      </c>
      <c r="S396" s="419"/>
      <c r="T396" s="1"/>
      <c r="U396" s="1"/>
      <c r="V396" s="419"/>
      <c r="W396" s="418">
        <v>44190</v>
      </c>
      <c r="X396" s="419">
        <v>80.261482619999995</v>
      </c>
      <c r="Y396" s="419"/>
      <c r="Z396" s="418">
        <v>44181</v>
      </c>
      <c r="AA396" s="419">
        <v>70.958336630000005</v>
      </c>
      <c r="AB396" s="419"/>
      <c r="AC396" s="418">
        <v>44195</v>
      </c>
      <c r="AD396" s="419">
        <v>65.554858859999996</v>
      </c>
      <c r="AE396" s="419"/>
      <c r="AF396" s="418">
        <v>44189</v>
      </c>
      <c r="AG396" s="419">
        <v>79.737357369999998</v>
      </c>
      <c r="AH396" s="419"/>
      <c r="AI396" s="418">
        <v>44193</v>
      </c>
      <c r="AJ396" s="419">
        <v>61.39140295</v>
      </c>
      <c r="AK396" s="419"/>
      <c r="AL396" s="418">
        <v>44185</v>
      </c>
      <c r="AM396" s="419">
        <v>77.567269859999996</v>
      </c>
      <c r="AN396" s="419"/>
      <c r="AO396" s="418">
        <v>44190</v>
      </c>
      <c r="AP396" s="419">
        <v>73.053608260000004</v>
      </c>
      <c r="AQ396" s="419"/>
      <c r="AR396" s="418">
        <v>44194</v>
      </c>
      <c r="AS396" s="419">
        <v>68.708153850000002</v>
      </c>
      <c r="AT396" s="419"/>
      <c r="AU396" s="418">
        <v>44196</v>
      </c>
      <c r="AV396" s="419">
        <v>75.24368054</v>
      </c>
      <c r="AW396" s="419"/>
      <c r="AX396" s="418">
        <v>44194</v>
      </c>
      <c r="AY396" s="419">
        <v>70.412734619999995</v>
      </c>
      <c r="AZ396" s="419"/>
      <c r="BA396" s="418">
        <v>44193</v>
      </c>
      <c r="BB396" s="419">
        <v>67.353526970000004</v>
      </c>
      <c r="BC396" s="419"/>
      <c r="BD396" s="418">
        <v>44192</v>
      </c>
      <c r="BE396" s="419">
        <v>82.206957439999996</v>
      </c>
      <c r="BF396" s="419"/>
      <c r="BG396" s="418">
        <v>44191</v>
      </c>
      <c r="BH396" s="419">
        <v>82.927433339999993</v>
      </c>
      <c r="BI396" s="419"/>
      <c r="BJ396" s="418">
        <v>44186</v>
      </c>
      <c r="BK396" s="419">
        <v>79.226487840000004</v>
      </c>
      <c r="BL396" s="419"/>
      <c r="BM396" s="418">
        <v>44189</v>
      </c>
      <c r="BN396" s="419">
        <v>78.776790360000007</v>
      </c>
      <c r="BO396" s="419"/>
      <c r="BP396" s="418">
        <v>44195</v>
      </c>
      <c r="BQ396" s="419">
        <v>77.476634050000001</v>
      </c>
      <c r="BR396" s="419"/>
      <c r="BS396" s="418">
        <v>44190</v>
      </c>
      <c r="BT396" s="419">
        <v>68.213427089999996</v>
      </c>
      <c r="BU396" s="419"/>
      <c r="BV396" s="418">
        <v>44194</v>
      </c>
      <c r="BW396" s="419">
        <v>68.309886289999994</v>
      </c>
      <c r="BX396" s="419"/>
      <c r="BY396" s="418">
        <v>44230</v>
      </c>
      <c r="BZ396" s="419">
        <v>67.501336859999995</v>
      </c>
      <c r="CA396" s="419"/>
      <c r="CB396" s="418">
        <v>44235</v>
      </c>
      <c r="CC396" s="419">
        <v>77.240303699999998</v>
      </c>
      <c r="CD396" s="419"/>
      <c r="CE396" s="418">
        <v>44230</v>
      </c>
      <c r="CF396" s="419">
        <v>62.680092989999999</v>
      </c>
      <c r="CG396" s="419"/>
      <c r="CH396" s="418">
        <v>44233</v>
      </c>
      <c r="CI396" s="419">
        <v>68.440751950000006</v>
      </c>
      <c r="CJ396" s="419"/>
      <c r="CK396" s="418">
        <v>44229</v>
      </c>
      <c r="CL396" s="419">
        <v>81.192787749999994</v>
      </c>
      <c r="CM396" s="419"/>
      <c r="CN396" s="418">
        <v>44224</v>
      </c>
      <c r="CO396" s="419">
        <v>83.304338549999997</v>
      </c>
      <c r="CP396" s="419"/>
      <c r="CQ396" s="418">
        <v>44231</v>
      </c>
      <c r="CR396" s="419">
        <v>82.137039029999997</v>
      </c>
      <c r="CS396" s="419"/>
      <c r="CT396" s="418">
        <v>44231</v>
      </c>
      <c r="CU396" s="419">
        <v>79.570293759999998</v>
      </c>
      <c r="CV396" s="419"/>
      <c r="CW396" s="418">
        <v>44227</v>
      </c>
      <c r="CX396" s="419">
        <v>83.356102910000004</v>
      </c>
      <c r="CY396" s="419"/>
      <c r="CZ396" s="418">
        <v>44231</v>
      </c>
      <c r="DA396" s="419">
        <v>77.679113290000004</v>
      </c>
      <c r="DB396" s="419"/>
      <c r="DC396" s="418">
        <v>44233</v>
      </c>
      <c r="DD396" s="419">
        <v>67.053673470000007</v>
      </c>
      <c r="DE396" s="419"/>
      <c r="DF396" s="418">
        <v>44233</v>
      </c>
      <c r="DG396" s="419">
        <v>78.188952319999999</v>
      </c>
      <c r="DH396" s="419"/>
      <c r="DI396" s="418">
        <v>44228</v>
      </c>
      <c r="DJ396" s="419">
        <v>77.020709120000006</v>
      </c>
      <c r="DK396" s="419"/>
      <c r="DL396" s="418">
        <v>44231</v>
      </c>
      <c r="DM396" s="419">
        <v>84.870894640000003</v>
      </c>
      <c r="DN396" s="419"/>
      <c r="DO396" s="418">
        <v>44232</v>
      </c>
      <c r="DP396" s="419">
        <v>73.197091369999995</v>
      </c>
      <c r="DQ396" s="419"/>
      <c r="DR396" s="418">
        <v>44234</v>
      </c>
      <c r="DS396" s="419">
        <v>54.553832479999997</v>
      </c>
      <c r="DT396" s="419"/>
      <c r="DU396" s="418">
        <v>44236</v>
      </c>
      <c r="DV396" s="419">
        <v>71.077704310000001</v>
      </c>
      <c r="DW396" s="419"/>
      <c r="DX396" s="418">
        <v>44233</v>
      </c>
      <c r="DY396" s="419">
        <v>77.356777640000004</v>
      </c>
      <c r="DZ396" s="419"/>
      <c r="EA396" s="418">
        <v>44233</v>
      </c>
      <c r="EB396" s="419">
        <v>73.969688649999995</v>
      </c>
      <c r="EC396" s="419"/>
      <c r="ED396" s="418">
        <v>44232</v>
      </c>
      <c r="EE396" s="419">
        <v>80.566244269999999</v>
      </c>
      <c r="EF396" s="419"/>
      <c r="EG396" s="418">
        <v>44229</v>
      </c>
      <c r="EH396" s="419">
        <v>82.893001720000001</v>
      </c>
      <c r="EI396" s="419"/>
      <c r="EJ396" s="418">
        <v>44236</v>
      </c>
      <c r="EK396" s="419">
        <v>81.36470095</v>
      </c>
      <c r="EL396" s="419"/>
      <c r="EM396" s="418">
        <v>44231</v>
      </c>
      <c r="EN396" s="419">
        <v>73.419405879999999</v>
      </c>
      <c r="EO396" s="419"/>
      <c r="EP396" s="418">
        <v>44226</v>
      </c>
      <c r="EQ396" s="419">
        <v>75.63089153</v>
      </c>
      <c r="ER396" s="419"/>
      <c r="ES396" s="418">
        <v>44232</v>
      </c>
      <c r="ET396" s="419">
        <v>53.303950810000003</v>
      </c>
      <c r="EU396" s="9"/>
      <c r="EV396" s="9"/>
    </row>
    <row r="397" spans="2:152">
      <c r="B397" s="418">
        <v>44228</v>
      </c>
      <c r="C397" s="419">
        <v>69.233839689999996</v>
      </c>
      <c r="D397" s="419"/>
      <c r="E397" s="418">
        <v>44243</v>
      </c>
      <c r="F397" s="419">
        <v>65.515549120000003</v>
      </c>
      <c r="G397" s="419"/>
      <c r="H397" s="418">
        <v>44264</v>
      </c>
      <c r="I397" s="419">
        <v>69.742870150000002</v>
      </c>
      <c r="J397" s="419"/>
      <c r="K397" s="418">
        <v>44185</v>
      </c>
      <c r="L397" s="419">
        <v>76.330044349999994</v>
      </c>
      <c r="M397" s="419"/>
      <c r="N397" s="418">
        <v>44254</v>
      </c>
      <c r="O397" s="419">
        <v>81.369119170000005</v>
      </c>
      <c r="P397" s="419"/>
      <c r="Q397" s="418">
        <v>44230</v>
      </c>
      <c r="R397" s="419">
        <v>77.947265939999994</v>
      </c>
      <c r="S397" s="419"/>
      <c r="T397" s="1"/>
      <c r="U397" s="1"/>
      <c r="V397" s="419"/>
      <c r="W397" s="418">
        <v>44191</v>
      </c>
      <c r="X397" s="419">
        <v>80.337757069999995</v>
      </c>
      <c r="Y397" s="419"/>
      <c r="Z397" s="418">
        <v>44182</v>
      </c>
      <c r="AA397" s="419">
        <v>71.031188279999995</v>
      </c>
      <c r="AB397" s="419"/>
      <c r="AC397" s="418">
        <v>44196</v>
      </c>
      <c r="AD397" s="419">
        <v>65.629785470000002</v>
      </c>
      <c r="AE397" s="419"/>
      <c r="AF397" s="418">
        <v>44189</v>
      </c>
      <c r="AG397" s="419">
        <v>80.008126399999995</v>
      </c>
      <c r="AH397" s="419"/>
      <c r="AI397" s="418">
        <v>44194</v>
      </c>
      <c r="AJ397" s="419">
        <v>61.39140295</v>
      </c>
      <c r="AK397" s="419"/>
      <c r="AL397" s="418">
        <v>44186</v>
      </c>
      <c r="AM397" s="419">
        <v>77.702345919999999</v>
      </c>
      <c r="AN397" s="419"/>
      <c r="AO397" s="418">
        <v>44191</v>
      </c>
      <c r="AP397" s="419">
        <v>72.937397480000001</v>
      </c>
      <c r="AQ397" s="419"/>
      <c r="AR397" s="418">
        <v>44195</v>
      </c>
      <c r="AS397" s="419">
        <v>68.708153850000002</v>
      </c>
      <c r="AT397" s="419"/>
      <c r="AU397" s="418">
        <v>44197</v>
      </c>
      <c r="AV397" s="419">
        <v>75.24368054</v>
      </c>
      <c r="AW397" s="419"/>
      <c r="AX397" s="418">
        <v>44195</v>
      </c>
      <c r="AY397" s="419">
        <v>70.527848449999993</v>
      </c>
      <c r="AZ397" s="419"/>
      <c r="BA397" s="418">
        <v>44194</v>
      </c>
      <c r="BB397" s="419">
        <v>67.430904560000002</v>
      </c>
      <c r="BC397" s="419"/>
      <c r="BD397" s="418">
        <v>44193</v>
      </c>
      <c r="BE397" s="419">
        <v>82.205892910000003</v>
      </c>
      <c r="BF397" s="419"/>
      <c r="BG397" s="418">
        <v>44192</v>
      </c>
      <c r="BH397" s="419">
        <v>82.926691109999993</v>
      </c>
      <c r="BI397" s="419"/>
      <c r="BJ397" s="418">
        <v>44187</v>
      </c>
      <c r="BK397" s="419">
        <v>79.379398949999995</v>
      </c>
      <c r="BL397" s="419"/>
      <c r="BM397" s="418">
        <v>44190</v>
      </c>
      <c r="BN397" s="419">
        <v>78.776790360000007</v>
      </c>
      <c r="BO397" s="419"/>
      <c r="BP397" s="418">
        <v>44196</v>
      </c>
      <c r="BQ397" s="419">
        <v>77.398176539999994</v>
      </c>
      <c r="BR397" s="419"/>
      <c r="BS397" s="418">
        <v>44191</v>
      </c>
      <c r="BT397" s="419">
        <v>68.061823889999999</v>
      </c>
      <c r="BU397" s="419"/>
      <c r="BV397" s="418">
        <v>44195</v>
      </c>
      <c r="BW397" s="419">
        <v>68.348376189999996</v>
      </c>
      <c r="BX397" s="419"/>
      <c r="BY397" s="418">
        <v>44231</v>
      </c>
      <c r="BZ397" s="419">
        <v>67.667781820000002</v>
      </c>
      <c r="CA397" s="419"/>
      <c r="CB397" s="418">
        <v>44236</v>
      </c>
      <c r="CC397" s="419">
        <v>77.155500079999996</v>
      </c>
      <c r="CD397" s="419"/>
      <c r="CE397" s="418">
        <v>44231</v>
      </c>
      <c r="CF397" s="419">
        <v>62.764345499999997</v>
      </c>
      <c r="CG397" s="419"/>
      <c r="CH397" s="418">
        <v>44234</v>
      </c>
      <c r="CI397" s="419">
        <v>68.440751950000006</v>
      </c>
      <c r="CJ397" s="419"/>
      <c r="CK397" s="418">
        <v>44230</v>
      </c>
      <c r="CL397" s="419">
        <v>81.190297099999995</v>
      </c>
      <c r="CM397" s="419"/>
      <c r="CN397" s="418">
        <v>44225</v>
      </c>
      <c r="CO397" s="419">
        <v>83.138607370000003</v>
      </c>
      <c r="CP397" s="419"/>
      <c r="CQ397" s="418">
        <v>44232</v>
      </c>
      <c r="CR397" s="419">
        <v>82.137039029999997</v>
      </c>
      <c r="CS397" s="419"/>
      <c r="CT397" s="418">
        <v>44232</v>
      </c>
      <c r="CU397" s="419">
        <v>79.51505306</v>
      </c>
      <c r="CV397" s="419"/>
      <c r="CW397" s="418">
        <v>44228</v>
      </c>
      <c r="CX397" s="419">
        <v>83.494976190000003</v>
      </c>
      <c r="CY397" s="419"/>
      <c r="CZ397" s="418">
        <v>44232</v>
      </c>
      <c r="DA397" s="419">
        <v>77.76289817</v>
      </c>
      <c r="DB397" s="419"/>
      <c r="DC397" s="418">
        <v>44234</v>
      </c>
      <c r="DD397" s="419">
        <v>67.052842249999998</v>
      </c>
      <c r="DE397" s="419"/>
      <c r="DF397" s="418">
        <v>44234</v>
      </c>
      <c r="DG397" s="419">
        <v>78.299803229999995</v>
      </c>
      <c r="DH397" s="419"/>
      <c r="DI397" s="418">
        <v>44229</v>
      </c>
      <c r="DJ397" s="419">
        <v>76.937610640000003</v>
      </c>
      <c r="DK397" s="419"/>
      <c r="DL397" s="418">
        <v>44232</v>
      </c>
      <c r="DM397" s="419">
        <v>84.704710910000003</v>
      </c>
      <c r="DN397" s="419"/>
      <c r="DO397" s="418">
        <v>44233</v>
      </c>
      <c r="DP397" s="419">
        <v>73.334757019999998</v>
      </c>
      <c r="DQ397" s="419"/>
      <c r="DR397" s="418">
        <v>44235</v>
      </c>
      <c r="DS397" s="419">
        <v>54.331402830000002</v>
      </c>
      <c r="DT397" s="419"/>
      <c r="DU397" s="418">
        <v>44237</v>
      </c>
      <c r="DV397" s="419">
        <v>71.079380549999996</v>
      </c>
      <c r="DW397" s="419"/>
      <c r="DX397" s="418">
        <v>44234</v>
      </c>
      <c r="DY397" s="419">
        <v>77.356777640000004</v>
      </c>
      <c r="DZ397" s="419"/>
      <c r="EA397" s="418">
        <v>44234</v>
      </c>
      <c r="EB397" s="419">
        <v>73.970512260000007</v>
      </c>
      <c r="EC397" s="419"/>
      <c r="ED397" s="418">
        <v>44233</v>
      </c>
      <c r="EE397" s="419">
        <v>80.67704225</v>
      </c>
      <c r="EF397" s="419"/>
      <c r="EG397" s="418">
        <v>44230</v>
      </c>
      <c r="EH397" s="419">
        <v>82.893001720000001</v>
      </c>
      <c r="EI397" s="419"/>
      <c r="EJ397" s="418">
        <v>44237</v>
      </c>
      <c r="EK397" s="419">
        <v>81.337708570000004</v>
      </c>
      <c r="EL397" s="419"/>
      <c r="EM397" s="418">
        <v>44232</v>
      </c>
      <c r="EN397" s="419">
        <v>73.419405879999999</v>
      </c>
      <c r="EO397" s="419"/>
      <c r="EP397" s="418">
        <v>44227</v>
      </c>
      <c r="EQ397" s="419">
        <v>75.491962580000006</v>
      </c>
      <c r="ER397" s="419"/>
      <c r="ES397" s="418">
        <v>44233</v>
      </c>
      <c r="ET397" s="419">
        <v>53.30257787</v>
      </c>
      <c r="EU397" s="9"/>
      <c r="EV397" s="9"/>
    </row>
    <row r="398" spans="2:152">
      <c r="B398" s="418">
        <v>44229</v>
      </c>
      <c r="C398" s="419">
        <v>69.533937690000002</v>
      </c>
      <c r="D398" s="419"/>
      <c r="E398" s="418">
        <v>44244</v>
      </c>
      <c r="F398" s="419">
        <v>65.585579089999996</v>
      </c>
      <c r="G398" s="419"/>
      <c r="H398" s="418">
        <v>44266</v>
      </c>
      <c r="I398" s="419">
        <v>69.793068730000002</v>
      </c>
      <c r="J398" s="419"/>
      <c r="K398" s="418">
        <v>44186</v>
      </c>
      <c r="L398" s="419">
        <v>76.325000000000003</v>
      </c>
      <c r="M398" s="419"/>
      <c r="N398" s="418">
        <v>44255</v>
      </c>
      <c r="O398" s="419">
        <v>81.286300519999998</v>
      </c>
      <c r="P398" s="419"/>
      <c r="Q398" s="418">
        <v>44231</v>
      </c>
      <c r="R398" s="419">
        <v>77.860206109999993</v>
      </c>
      <c r="S398" s="419"/>
      <c r="T398" s="1"/>
      <c r="U398" s="1"/>
      <c r="V398" s="419"/>
      <c r="W398" s="418">
        <v>44192</v>
      </c>
      <c r="X398" s="419">
        <v>80.452613490000005</v>
      </c>
      <c r="Y398" s="419"/>
      <c r="Z398" s="418">
        <v>44183</v>
      </c>
      <c r="AA398" s="419">
        <v>71.067614109999994</v>
      </c>
      <c r="AB398" s="419"/>
      <c r="AC398" s="418">
        <v>44197</v>
      </c>
      <c r="AD398" s="419">
        <v>65.704712069999999</v>
      </c>
      <c r="AE398" s="419"/>
      <c r="AF398" s="418">
        <v>44190</v>
      </c>
      <c r="AG398" s="419">
        <v>80.009192940000005</v>
      </c>
      <c r="AH398" s="419"/>
      <c r="AI398" s="418">
        <v>44195</v>
      </c>
      <c r="AJ398" s="419">
        <v>61.39140295</v>
      </c>
      <c r="AK398" s="419"/>
      <c r="AL398" s="418">
        <v>44187</v>
      </c>
      <c r="AM398" s="419">
        <v>77.783391550000005</v>
      </c>
      <c r="AN398" s="419"/>
      <c r="AO398" s="418">
        <v>44192</v>
      </c>
      <c r="AP398" s="419">
        <v>72.744206899999995</v>
      </c>
      <c r="AQ398" s="419"/>
      <c r="AR398" s="418">
        <v>44196</v>
      </c>
      <c r="AS398" s="419">
        <v>68.63130769</v>
      </c>
      <c r="AT398" s="419"/>
      <c r="AU398" s="418">
        <v>44198</v>
      </c>
      <c r="AV398" s="419">
        <v>75.24368054</v>
      </c>
      <c r="AW398" s="419"/>
      <c r="AX398" s="418">
        <v>44195</v>
      </c>
      <c r="AY398" s="419">
        <v>70.565724309999993</v>
      </c>
      <c r="AZ398" s="419"/>
      <c r="BA398" s="418">
        <v>44195</v>
      </c>
      <c r="BB398" s="419">
        <v>67.508282159999993</v>
      </c>
      <c r="BC398" s="419"/>
      <c r="BD398" s="418">
        <v>44194</v>
      </c>
      <c r="BE398" s="419">
        <v>82.358520679999998</v>
      </c>
      <c r="BF398" s="419"/>
      <c r="BG398" s="418">
        <v>44193</v>
      </c>
      <c r="BH398" s="419">
        <v>82.848710609999998</v>
      </c>
      <c r="BI398" s="419"/>
      <c r="BJ398" s="418">
        <v>44188</v>
      </c>
      <c r="BK398" s="419">
        <v>79.378512509999993</v>
      </c>
      <c r="BL398" s="419"/>
      <c r="BM398" s="418">
        <v>44191</v>
      </c>
      <c r="BN398" s="419">
        <v>78.776790360000007</v>
      </c>
      <c r="BO398" s="419"/>
      <c r="BP398" s="418">
        <v>44196</v>
      </c>
      <c r="BQ398" s="419">
        <v>77.396698819999997</v>
      </c>
      <c r="BR398" s="419"/>
      <c r="BS398" s="418">
        <v>44192</v>
      </c>
      <c r="BT398" s="419">
        <v>68.063667089999996</v>
      </c>
      <c r="BU398" s="419"/>
      <c r="BV398" s="418">
        <v>44196</v>
      </c>
      <c r="BW398" s="419">
        <v>68.348376189999996</v>
      </c>
      <c r="BX398" s="419"/>
      <c r="BY398" s="418">
        <v>44232</v>
      </c>
      <c r="BZ398" s="419">
        <v>67.667781820000002</v>
      </c>
      <c r="CA398" s="419"/>
      <c r="CB398" s="418">
        <v>44237</v>
      </c>
      <c r="CC398" s="419">
        <v>77.098409200000006</v>
      </c>
      <c r="CD398" s="419"/>
      <c r="CE398" s="418">
        <v>44232</v>
      </c>
      <c r="CF398" s="419">
        <v>62.626152670000003</v>
      </c>
      <c r="CG398" s="419"/>
      <c r="CH398" s="418">
        <v>44235</v>
      </c>
      <c r="CI398" s="419">
        <v>68.71787922</v>
      </c>
      <c r="CJ398" s="419"/>
      <c r="CK398" s="418">
        <v>44231</v>
      </c>
      <c r="CL398" s="419">
        <v>81.215519159999999</v>
      </c>
      <c r="CM398" s="419"/>
      <c r="CN398" s="418">
        <v>44226</v>
      </c>
      <c r="CO398" s="419">
        <v>83.111551710000001</v>
      </c>
      <c r="CP398" s="419"/>
      <c r="CQ398" s="418">
        <v>44233</v>
      </c>
      <c r="CR398" s="419">
        <v>82.331679100000002</v>
      </c>
      <c r="CS398" s="419"/>
      <c r="CT398" s="418">
        <v>44233</v>
      </c>
      <c r="CU398" s="419">
        <v>79.294090240000003</v>
      </c>
      <c r="CV398" s="419"/>
      <c r="CW398" s="418">
        <v>44229</v>
      </c>
      <c r="CX398" s="419">
        <v>83.550525500000006</v>
      </c>
      <c r="CY398" s="419"/>
      <c r="CZ398" s="418">
        <v>44233</v>
      </c>
      <c r="DA398" s="419">
        <v>77.902077550000001</v>
      </c>
      <c r="DB398" s="419"/>
      <c r="DC398" s="418">
        <v>44235</v>
      </c>
      <c r="DD398" s="419">
        <v>66.941160350000004</v>
      </c>
      <c r="DE398" s="419"/>
      <c r="DF398" s="418">
        <v>44235</v>
      </c>
      <c r="DG398" s="419">
        <v>78.493792319999997</v>
      </c>
      <c r="DH398" s="419"/>
      <c r="DI398" s="418">
        <v>44230</v>
      </c>
      <c r="DJ398" s="419">
        <v>76.882211650000002</v>
      </c>
      <c r="DK398" s="419"/>
      <c r="DL398" s="418">
        <v>44233</v>
      </c>
      <c r="DM398" s="419">
        <v>84.649316330000005</v>
      </c>
      <c r="DN398" s="419"/>
      <c r="DO398" s="418">
        <v>44234</v>
      </c>
      <c r="DP398" s="419">
        <v>73.47242267</v>
      </c>
      <c r="DQ398" s="419"/>
      <c r="DR398" s="418">
        <v>44236</v>
      </c>
      <c r="DS398" s="419">
        <v>54.219771350000002</v>
      </c>
      <c r="DT398" s="419"/>
      <c r="DU398" s="418">
        <v>44238</v>
      </c>
      <c r="DV398" s="419">
        <v>70.988081550000004</v>
      </c>
      <c r="DW398" s="419"/>
      <c r="DX398" s="418">
        <v>44235</v>
      </c>
      <c r="DY398" s="419">
        <v>77.581400979999998</v>
      </c>
      <c r="DZ398" s="419"/>
      <c r="EA398" s="418">
        <v>44235</v>
      </c>
      <c r="EB398" s="419">
        <v>74.026419200000007</v>
      </c>
      <c r="EC398" s="419"/>
      <c r="ED398" s="418">
        <v>44234</v>
      </c>
      <c r="EE398" s="419">
        <v>80.89863819</v>
      </c>
      <c r="EF398" s="419"/>
      <c r="EG398" s="418">
        <v>44231</v>
      </c>
      <c r="EH398" s="419">
        <v>82.893001720000001</v>
      </c>
      <c r="EI398" s="419"/>
      <c r="EJ398" s="418">
        <v>44238</v>
      </c>
      <c r="EK398" s="419">
        <v>81.227657379999997</v>
      </c>
      <c r="EL398" s="419"/>
      <c r="EM398" s="418">
        <v>44233</v>
      </c>
      <c r="EN398" s="419">
        <v>73.419405879999999</v>
      </c>
      <c r="EO398" s="419"/>
      <c r="EP398" s="418">
        <v>44228</v>
      </c>
      <c r="EQ398" s="419">
        <v>75.353033629999999</v>
      </c>
      <c r="ER398" s="419"/>
      <c r="ES398" s="418">
        <v>44234</v>
      </c>
      <c r="ET398" s="419">
        <v>53.301204939999998</v>
      </c>
      <c r="EU398" s="9"/>
      <c r="EV398" s="9"/>
    </row>
    <row r="399" spans="2:152">
      <c r="B399" s="418">
        <v>44230</v>
      </c>
      <c r="C399" s="419">
        <v>69.761789870000001</v>
      </c>
      <c r="D399" s="419"/>
      <c r="E399" s="418">
        <v>44245</v>
      </c>
      <c r="F399" s="419">
        <v>65.731474849999998</v>
      </c>
      <c r="G399" s="419"/>
      <c r="H399" s="418">
        <v>44267</v>
      </c>
      <c r="I399" s="419">
        <v>69.924840029999999</v>
      </c>
      <c r="J399" s="419"/>
      <c r="K399" s="418">
        <v>44187</v>
      </c>
      <c r="L399" s="419">
        <v>76.325000000000003</v>
      </c>
      <c r="M399" s="419"/>
      <c r="N399" s="418">
        <v>44256</v>
      </c>
      <c r="O399" s="419">
        <v>81.286300519999998</v>
      </c>
      <c r="P399" s="419"/>
      <c r="Q399" s="418">
        <v>44232</v>
      </c>
      <c r="R399" s="419">
        <v>77.860206109999993</v>
      </c>
      <c r="S399" s="419"/>
      <c r="T399" s="1"/>
      <c r="U399" s="1"/>
      <c r="V399" s="419"/>
      <c r="W399" s="418">
        <v>44193</v>
      </c>
      <c r="X399" s="419">
        <v>80.56746991</v>
      </c>
      <c r="Y399" s="419"/>
      <c r="Z399" s="418">
        <v>44184</v>
      </c>
      <c r="AA399" s="419">
        <v>71.176891589999997</v>
      </c>
      <c r="AB399" s="419"/>
      <c r="AC399" s="418">
        <v>44198</v>
      </c>
      <c r="AD399" s="419">
        <v>65.741109750000007</v>
      </c>
      <c r="AE399" s="419"/>
      <c r="AF399" s="418">
        <v>44191</v>
      </c>
      <c r="AG399" s="419">
        <v>80.010259489999996</v>
      </c>
      <c r="AH399" s="419"/>
      <c r="AI399" s="418">
        <v>44195</v>
      </c>
      <c r="AJ399" s="419">
        <v>61.39140295</v>
      </c>
      <c r="AK399" s="419"/>
      <c r="AL399" s="418">
        <v>44188</v>
      </c>
      <c r="AM399" s="419">
        <v>77.891452389999998</v>
      </c>
      <c r="AN399" s="419"/>
      <c r="AO399" s="418">
        <v>44193</v>
      </c>
      <c r="AP399" s="419">
        <v>72.627996120000006</v>
      </c>
      <c r="AQ399" s="419"/>
      <c r="AR399" s="418">
        <v>44196</v>
      </c>
      <c r="AS399" s="419">
        <v>68.708153850000002</v>
      </c>
      <c r="AT399" s="419"/>
      <c r="AU399" s="418">
        <v>44199</v>
      </c>
      <c r="AV399" s="419">
        <v>75.24368054</v>
      </c>
      <c r="AW399" s="419"/>
      <c r="AX399" s="418">
        <v>44196</v>
      </c>
      <c r="AY399" s="419">
        <v>70.564981189999997</v>
      </c>
      <c r="AZ399" s="419"/>
      <c r="BA399" s="418">
        <v>44196</v>
      </c>
      <c r="BB399" s="419">
        <v>67.585659750000005</v>
      </c>
      <c r="BC399" s="419"/>
      <c r="BD399" s="418">
        <v>44195</v>
      </c>
      <c r="BE399" s="419">
        <v>82.472725370000006</v>
      </c>
      <c r="BF399" s="419"/>
      <c r="BG399" s="418">
        <v>44194</v>
      </c>
      <c r="BH399" s="419">
        <v>82.770730099999994</v>
      </c>
      <c r="BI399" s="419"/>
      <c r="BJ399" s="418">
        <v>44189</v>
      </c>
      <c r="BK399" s="419">
        <v>79.377626070000005</v>
      </c>
      <c r="BL399" s="419"/>
      <c r="BM399" s="418">
        <v>44191</v>
      </c>
      <c r="BN399" s="419">
        <v>78.622727710000007</v>
      </c>
      <c r="BO399" s="419"/>
      <c r="BP399" s="418">
        <v>44197</v>
      </c>
      <c r="BQ399" s="419">
        <v>77.125791809999996</v>
      </c>
      <c r="BR399" s="419"/>
      <c r="BS399" s="418">
        <v>44193</v>
      </c>
      <c r="BT399" s="419">
        <v>67.835340689999995</v>
      </c>
      <c r="BU399" s="419"/>
      <c r="BV399" s="418">
        <v>44197</v>
      </c>
      <c r="BW399" s="419">
        <v>68.540825690000005</v>
      </c>
      <c r="BX399" s="419"/>
      <c r="BY399" s="418">
        <v>44233</v>
      </c>
      <c r="BZ399" s="419">
        <v>67.667781820000002</v>
      </c>
      <c r="CA399" s="419"/>
      <c r="CB399" s="418">
        <v>44238</v>
      </c>
      <c r="CC399" s="419">
        <v>77.096743770000003</v>
      </c>
      <c r="CD399" s="419"/>
      <c r="CE399" s="418">
        <v>44233</v>
      </c>
      <c r="CF399" s="419">
        <v>62.515765510000001</v>
      </c>
      <c r="CG399" s="419"/>
      <c r="CH399" s="418">
        <v>44236</v>
      </c>
      <c r="CI399" s="419">
        <v>68.856442860000001</v>
      </c>
      <c r="CJ399" s="419"/>
      <c r="CK399" s="418">
        <v>44232</v>
      </c>
      <c r="CL399" s="419">
        <v>81.240741229999998</v>
      </c>
      <c r="CM399" s="419"/>
      <c r="CN399" s="418">
        <v>44227</v>
      </c>
      <c r="CO399" s="419">
        <v>82.973555630000007</v>
      </c>
      <c r="CP399" s="419"/>
      <c r="CQ399" s="418">
        <v>44234</v>
      </c>
      <c r="CR399" s="419">
        <v>82.415096270000006</v>
      </c>
      <c r="CS399" s="419"/>
      <c r="CT399" s="418">
        <v>44234</v>
      </c>
      <c r="CU399" s="419">
        <v>79.294090240000003</v>
      </c>
      <c r="CV399" s="419"/>
      <c r="CW399" s="418">
        <v>44230</v>
      </c>
      <c r="CX399" s="419">
        <v>83.467201529999997</v>
      </c>
      <c r="CY399" s="419"/>
      <c r="CZ399" s="418">
        <v>44234</v>
      </c>
      <c r="DA399" s="419">
        <v>78.152045920000006</v>
      </c>
      <c r="DB399" s="419"/>
      <c r="DC399" s="418">
        <v>44236</v>
      </c>
      <c r="DD399" s="419">
        <v>66.774053100000003</v>
      </c>
      <c r="DE399" s="419"/>
      <c r="DF399" s="418">
        <v>44236</v>
      </c>
      <c r="DG399" s="419">
        <v>78.715494140000004</v>
      </c>
      <c r="DH399" s="419"/>
      <c r="DI399" s="418">
        <v>44231</v>
      </c>
      <c r="DJ399" s="419">
        <v>76.799113169999998</v>
      </c>
      <c r="DK399" s="419"/>
      <c r="DL399" s="418">
        <v>44234</v>
      </c>
      <c r="DM399" s="419">
        <v>84.649316330000005</v>
      </c>
      <c r="DN399" s="419"/>
      <c r="DO399" s="418">
        <v>44235</v>
      </c>
      <c r="DP399" s="419">
        <v>73.471590849999998</v>
      </c>
      <c r="DQ399" s="419"/>
      <c r="DR399" s="418">
        <v>44237</v>
      </c>
      <c r="DS399" s="419">
        <v>54.135839410000003</v>
      </c>
      <c r="DT399" s="419"/>
      <c r="DU399" s="418">
        <v>44239</v>
      </c>
      <c r="DV399" s="419">
        <v>70.720565399999998</v>
      </c>
      <c r="DW399" s="419"/>
      <c r="DX399" s="418">
        <v>44236</v>
      </c>
      <c r="DY399" s="419">
        <v>77.606359130000001</v>
      </c>
      <c r="DZ399" s="419"/>
      <c r="EA399" s="418">
        <v>44236</v>
      </c>
      <c r="EB399" s="419">
        <v>74.247576109999997</v>
      </c>
      <c r="EC399" s="419"/>
      <c r="ED399" s="418">
        <v>44235</v>
      </c>
      <c r="EE399" s="419">
        <v>80.95403718</v>
      </c>
      <c r="EF399" s="419"/>
      <c r="EG399" s="418">
        <v>44232</v>
      </c>
      <c r="EH399" s="419">
        <v>82.754504249999997</v>
      </c>
      <c r="EI399" s="419"/>
      <c r="EJ399" s="418">
        <v>44239</v>
      </c>
      <c r="EK399" s="419">
        <v>81.228351270000005</v>
      </c>
      <c r="EL399" s="419"/>
      <c r="EM399" s="418">
        <v>44234</v>
      </c>
      <c r="EN399" s="419">
        <v>73.419405879999999</v>
      </c>
      <c r="EO399" s="419"/>
      <c r="EP399" s="418">
        <v>44229</v>
      </c>
      <c r="EQ399" s="419">
        <v>75.296965869999994</v>
      </c>
      <c r="ER399" s="419"/>
      <c r="ES399" s="418">
        <v>44235</v>
      </c>
      <c r="ET399" s="419">
        <v>53.299832010000003</v>
      </c>
      <c r="EU399" s="9"/>
      <c r="EV399" s="9"/>
    </row>
    <row r="400" spans="2:152">
      <c r="B400" s="418">
        <v>44231</v>
      </c>
      <c r="C400" s="419">
        <v>69.90072413</v>
      </c>
      <c r="D400" s="419"/>
      <c r="E400" s="418">
        <v>44246</v>
      </c>
      <c r="F400" s="419">
        <v>65.783997319999997</v>
      </c>
      <c r="G400" s="419"/>
      <c r="H400" s="418">
        <v>44268</v>
      </c>
      <c r="I400" s="419">
        <v>70.049639290000002</v>
      </c>
      <c r="J400" s="419"/>
      <c r="K400" s="418">
        <v>44187</v>
      </c>
      <c r="L400" s="419">
        <v>76.304822619999996</v>
      </c>
      <c r="M400" s="419"/>
      <c r="N400" s="418">
        <v>44257</v>
      </c>
      <c r="O400" s="419">
        <v>81.286300519999998</v>
      </c>
      <c r="P400" s="419"/>
      <c r="Q400" s="418">
        <v>44233</v>
      </c>
      <c r="R400" s="419">
        <v>77.860206109999993</v>
      </c>
      <c r="S400" s="419"/>
      <c r="T400" s="1"/>
      <c r="U400" s="1"/>
      <c r="V400" s="419"/>
      <c r="W400" s="418">
        <v>44194</v>
      </c>
      <c r="X400" s="419">
        <v>80.605162390000004</v>
      </c>
      <c r="Y400" s="419"/>
      <c r="Z400" s="418">
        <v>44185</v>
      </c>
      <c r="AA400" s="419">
        <v>71.176891589999997</v>
      </c>
      <c r="AB400" s="419"/>
      <c r="AC400" s="418">
        <v>44199</v>
      </c>
      <c r="AD400" s="419">
        <v>65.854565280000003</v>
      </c>
      <c r="AE400" s="419"/>
      <c r="AF400" s="418">
        <v>44192</v>
      </c>
      <c r="AG400" s="419">
        <v>80.011326030000006</v>
      </c>
      <c r="AH400" s="419"/>
      <c r="AI400" s="418">
        <v>44196</v>
      </c>
      <c r="AJ400" s="419">
        <v>61.236926709999999</v>
      </c>
      <c r="AK400" s="419"/>
      <c r="AL400" s="418">
        <v>44189</v>
      </c>
      <c r="AM400" s="419">
        <v>77.999513239999999</v>
      </c>
      <c r="AN400" s="419"/>
      <c r="AO400" s="418">
        <v>44194</v>
      </c>
      <c r="AP400" s="419">
        <v>72.588765140000007</v>
      </c>
      <c r="AQ400" s="419"/>
      <c r="AR400" s="418">
        <v>44197</v>
      </c>
      <c r="AS400" s="419">
        <v>68.708153850000002</v>
      </c>
      <c r="AT400" s="419"/>
      <c r="AU400" s="418">
        <v>44200</v>
      </c>
      <c r="AV400" s="419">
        <v>75.24368054</v>
      </c>
      <c r="AW400" s="419"/>
      <c r="AX400" s="418">
        <v>44197</v>
      </c>
      <c r="AY400" s="419">
        <v>70.602857060000005</v>
      </c>
      <c r="AZ400" s="419"/>
      <c r="BA400" s="418">
        <v>44197</v>
      </c>
      <c r="BB400" s="419">
        <v>67.663037340000002</v>
      </c>
      <c r="BC400" s="419"/>
      <c r="BD400" s="418">
        <v>44196</v>
      </c>
      <c r="BE400" s="419">
        <v>82.625353149999995</v>
      </c>
      <c r="BF400" s="419"/>
      <c r="BG400" s="418">
        <v>44194</v>
      </c>
      <c r="BH400" s="419">
        <v>82.769987869999994</v>
      </c>
      <c r="BI400" s="419"/>
      <c r="BJ400" s="418">
        <v>44190</v>
      </c>
      <c r="BK400" s="419">
        <v>79.376739630000003</v>
      </c>
      <c r="BL400" s="419"/>
      <c r="BM400" s="418">
        <v>44192</v>
      </c>
      <c r="BN400" s="419">
        <v>78.584212050000005</v>
      </c>
      <c r="BO400" s="419"/>
      <c r="BP400" s="418">
        <v>44198</v>
      </c>
      <c r="BQ400" s="419">
        <v>76.931864590000004</v>
      </c>
      <c r="BR400" s="419"/>
      <c r="BS400" s="418">
        <v>44193</v>
      </c>
      <c r="BT400" s="419">
        <v>67.760460690000002</v>
      </c>
      <c r="BU400" s="419"/>
      <c r="BV400" s="418">
        <v>44198</v>
      </c>
      <c r="BW400" s="419">
        <v>68.694785280000005</v>
      </c>
      <c r="BX400" s="419"/>
      <c r="BY400" s="418">
        <v>44234</v>
      </c>
      <c r="BZ400" s="419">
        <v>67.667781820000002</v>
      </c>
      <c r="CA400" s="419"/>
      <c r="CB400" s="418">
        <v>44239</v>
      </c>
      <c r="CC400" s="419">
        <v>77.095078340000001</v>
      </c>
      <c r="CD400" s="419"/>
      <c r="CE400" s="418">
        <v>44234</v>
      </c>
      <c r="CF400" s="419">
        <v>62.349767010000001</v>
      </c>
      <c r="CG400" s="419"/>
      <c r="CH400" s="418">
        <v>44237</v>
      </c>
      <c r="CI400" s="419">
        <v>69.050431959999997</v>
      </c>
      <c r="CJ400" s="419"/>
      <c r="CK400" s="418">
        <v>44233</v>
      </c>
      <c r="CL400" s="419">
        <v>81.182825120000004</v>
      </c>
      <c r="CM400" s="419"/>
      <c r="CN400" s="418">
        <v>44228</v>
      </c>
      <c r="CO400" s="419">
        <v>82.696884010000005</v>
      </c>
      <c r="CP400" s="419"/>
      <c r="CQ400" s="418">
        <v>44235</v>
      </c>
      <c r="CR400" s="419">
        <v>82.415096270000006</v>
      </c>
      <c r="CS400" s="419"/>
      <c r="CT400" s="418">
        <v>44235</v>
      </c>
      <c r="CU400" s="419">
        <v>79.51505306</v>
      </c>
      <c r="CV400" s="419"/>
      <c r="CW400" s="418">
        <v>44231</v>
      </c>
      <c r="CX400" s="419">
        <v>83.300553600000001</v>
      </c>
      <c r="CY400" s="419"/>
      <c r="CZ400" s="418">
        <v>44235</v>
      </c>
      <c r="DA400" s="419">
        <v>78.235830800000002</v>
      </c>
      <c r="DB400" s="419"/>
      <c r="DC400" s="418">
        <v>44237</v>
      </c>
      <c r="DD400" s="419">
        <v>66.662371199999995</v>
      </c>
      <c r="DE400" s="419"/>
      <c r="DF400" s="418">
        <v>44237</v>
      </c>
      <c r="DG400" s="419">
        <v>78.854057780000005</v>
      </c>
      <c r="DH400" s="419"/>
      <c r="DI400" s="418">
        <v>44232</v>
      </c>
      <c r="DJ400" s="419">
        <v>76.799113169999998</v>
      </c>
      <c r="DK400" s="419"/>
      <c r="DL400" s="418">
        <v>44235</v>
      </c>
      <c r="DM400" s="419">
        <v>84.649316330000005</v>
      </c>
      <c r="DN400" s="419"/>
      <c r="DO400" s="418">
        <v>44236</v>
      </c>
      <c r="DP400" s="419">
        <v>73.470759040000004</v>
      </c>
      <c r="DQ400" s="419"/>
      <c r="DR400" s="418">
        <v>44238</v>
      </c>
      <c r="DS400" s="419">
        <v>53.830311129999998</v>
      </c>
      <c r="DT400" s="419"/>
      <c r="DU400" s="418">
        <v>44240</v>
      </c>
      <c r="DV400" s="419">
        <v>70.443651160000002</v>
      </c>
      <c r="DW400" s="419"/>
      <c r="DX400" s="418">
        <v>44237</v>
      </c>
      <c r="DY400" s="419">
        <v>77.606359130000001</v>
      </c>
      <c r="DZ400" s="419"/>
      <c r="EA400" s="418">
        <v>44237</v>
      </c>
      <c r="EB400" s="419">
        <v>74.358566370000005</v>
      </c>
      <c r="EC400" s="419"/>
      <c r="ED400" s="418">
        <v>44236</v>
      </c>
      <c r="EE400" s="419">
        <v>80.95403718</v>
      </c>
      <c r="EF400" s="419"/>
      <c r="EG400" s="418">
        <v>44233</v>
      </c>
      <c r="EH400" s="419">
        <v>82.754504249999997</v>
      </c>
      <c r="EI400" s="419"/>
      <c r="EJ400" s="418">
        <v>44240</v>
      </c>
      <c r="EK400" s="419">
        <v>81.229045159999998</v>
      </c>
      <c r="EL400" s="419"/>
      <c r="EM400" s="418">
        <v>44235</v>
      </c>
      <c r="EN400" s="419">
        <v>73.394447729999996</v>
      </c>
      <c r="EO400" s="419"/>
      <c r="EP400" s="418">
        <v>44230</v>
      </c>
      <c r="EQ400" s="419">
        <v>75.075175720000004</v>
      </c>
      <c r="ER400" s="419"/>
      <c r="ES400" s="418">
        <v>44236</v>
      </c>
      <c r="ET400" s="419">
        <v>53.35356857</v>
      </c>
      <c r="EU400" s="9"/>
      <c r="EV400" s="9"/>
    </row>
    <row r="401" spans="2:152">
      <c r="B401" s="418">
        <v>44232</v>
      </c>
      <c r="C401" s="419">
        <v>69.99519943</v>
      </c>
      <c r="D401" s="419"/>
      <c r="E401" s="418">
        <v>44247</v>
      </c>
      <c r="F401" s="419">
        <v>65.743146510000003</v>
      </c>
      <c r="G401" s="419"/>
      <c r="H401" s="1"/>
      <c r="I401" s="1"/>
      <c r="J401" s="419"/>
      <c r="K401" s="418">
        <v>44188</v>
      </c>
      <c r="L401" s="419">
        <v>76.269512199999994</v>
      </c>
      <c r="M401" s="419"/>
      <c r="N401" s="418">
        <v>44258</v>
      </c>
      <c r="O401" s="419">
        <v>81.286300519999998</v>
      </c>
      <c r="P401" s="419"/>
      <c r="Q401" s="418">
        <v>44234</v>
      </c>
      <c r="R401" s="419">
        <v>77.860206109999993</v>
      </c>
      <c r="S401" s="419"/>
      <c r="T401" s="1"/>
      <c r="U401" s="1"/>
      <c r="V401" s="419"/>
      <c r="W401" s="418">
        <v>44195</v>
      </c>
      <c r="X401" s="419">
        <v>80.758600779999995</v>
      </c>
      <c r="Y401" s="419"/>
      <c r="Z401" s="418">
        <v>44185</v>
      </c>
      <c r="AA401" s="419">
        <v>71.176891589999997</v>
      </c>
      <c r="AB401" s="419"/>
      <c r="AC401" s="418">
        <v>44200</v>
      </c>
      <c r="AD401" s="419">
        <v>65.929491889999994</v>
      </c>
      <c r="AE401" s="419"/>
      <c r="AF401" s="418">
        <v>44193</v>
      </c>
      <c r="AG401" s="419">
        <v>80.012392579999997</v>
      </c>
      <c r="AH401" s="419"/>
      <c r="AI401" s="418">
        <v>44197</v>
      </c>
      <c r="AJ401" s="419">
        <v>61.159688590000002</v>
      </c>
      <c r="AK401" s="419"/>
      <c r="AL401" s="418">
        <v>44190</v>
      </c>
      <c r="AM401" s="419">
        <v>77.999513239999999</v>
      </c>
      <c r="AN401" s="419"/>
      <c r="AO401" s="418">
        <v>44194</v>
      </c>
      <c r="AP401" s="419">
        <v>72.511044260000006</v>
      </c>
      <c r="AQ401" s="419"/>
      <c r="AR401" s="418">
        <v>44198</v>
      </c>
      <c r="AS401" s="419">
        <v>68.708153850000002</v>
      </c>
      <c r="AT401" s="419"/>
      <c r="AU401" s="418">
        <v>44201</v>
      </c>
      <c r="AV401" s="419">
        <v>75.282170429999994</v>
      </c>
      <c r="AW401" s="419"/>
      <c r="AX401" s="418">
        <v>44198</v>
      </c>
      <c r="AY401" s="419">
        <v>70.6793519</v>
      </c>
      <c r="AZ401" s="419"/>
      <c r="BA401" s="418">
        <v>44198</v>
      </c>
      <c r="BB401" s="419">
        <v>67.817792530000006</v>
      </c>
      <c r="BC401" s="419"/>
      <c r="BD401" s="418">
        <v>44197</v>
      </c>
      <c r="BE401" s="419">
        <v>82.777980920000005</v>
      </c>
      <c r="BF401" s="419"/>
      <c r="BG401" s="418">
        <v>44195</v>
      </c>
      <c r="BH401" s="419">
        <v>82.769245639999994</v>
      </c>
      <c r="BI401" s="419"/>
      <c r="BJ401" s="418">
        <v>44191</v>
      </c>
      <c r="BK401" s="419">
        <v>79.145156850000006</v>
      </c>
      <c r="BL401" s="419"/>
      <c r="BM401" s="418">
        <v>44193</v>
      </c>
      <c r="BN401" s="419">
        <v>78.468665060000006</v>
      </c>
      <c r="BO401" s="419"/>
      <c r="BP401" s="418">
        <v>44199</v>
      </c>
      <c r="BQ401" s="419">
        <v>76.930386870000007</v>
      </c>
      <c r="BR401" s="419"/>
      <c r="BS401" s="418">
        <v>44194</v>
      </c>
      <c r="BT401" s="419">
        <v>67.647219089999993</v>
      </c>
      <c r="BU401" s="419"/>
      <c r="BV401" s="418">
        <v>44199</v>
      </c>
      <c r="BW401" s="419">
        <v>68.88723478</v>
      </c>
      <c r="BX401" s="419"/>
      <c r="BY401" s="418">
        <v>44235</v>
      </c>
      <c r="BZ401" s="419">
        <v>67.695522639999993</v>
      </c>
      <c r="CA401" s="419"/>
      <c r="CB401" s="418">
        <v>44240</v>
      </c>
      <c r="CC401" s="419">
        <v>77.204263830000002</v>
      </c>
      <c r="CD401" s="419"/>
      <c r="CE401" s="418">
        <v>44235</v>
      </c>
      <c r="CF401" s="419">
        <v>62.350602520000002</v>
      </c>
      <c r="CG401" s="419"/>
      <c r="CH401" s="418">
        <v>44238</v>
      </c>
      <c r="CI401" s="419">
        <v>69.216708319999995</v>
      </c>
      <c r="CJ401" s="419"/>
      <c r="CK401" s="418">
        <v>44234</v>
      </c>
      <c r="CL401" s="419">
        <v>81.152621730000007</v>
      </c>
      <c r="CM401" s="419"/>
      <c r="CN401" s="418">
        <v>44229</v>
      </c>
      <c r="CO401" s="419">
        <v>82.586623040000006</v>
      </c>
      <c r="CP401" s="419"/>
      <c r="CQ401" s="418">
        <v>44236</v>
      </c>
      <c r="CR401" s="419">
        <v>82.415096270000006</v>
      </c>
      <c r="CS401" s="419"/>
      <c r="CT401" s="418">
        <v>44236</v>
      </c>
      <c r="CU401" s="419">
        <v>79.570293759999998</v>
      </c>
      <c r="CV401" s="419"/>
      <c r="CW401" s="418">
        <v>44232</v>
      </c>
      <c r="CX401" s="419">
        <v>83.411652219999993</v>
      </c>
      <c r="CY401" s="419"/>
      <c r="CZ401" s="418">
        <v>44236</v>
      </c>
      <c r="DA401" s="419">
        <v>78.319615670000005</v>
      </c>
      <c r="DB401" s="419"/>
      <c r="DC401" s="418">
        <v>44238</v>
      </c>
      <c r="DD401" s="419">
        <v>66.495263960000003</v>
      </c>
      <c r="DE401" s="419"/>
      <c r="DF401" s="418">
        <v>44238</v>
      </c>
      <c r="DG401" s="419">
        <v>78.937195970000005</v>
      </c>
      <c r="DH401" s="419"/>
      <c r="DI401" s="418">
        <v>44233</v>
      </c>
      <c r="DJ401" s="419">
        <v>76.799113169999998</v>
      </c>
      <c r="DK401" s="419"/>
      <c r="DL401" s="418">
        <v>44236</v>
      </c>
      <c r="DM401" s="419">
        <v>84.649316330000005</v>
      </c>
      <c r="DN401" s="419"/>
      <c r="DO401" s="418">
        <v>44237</v>
      </c>
      <c r="DP401" s="419">
        <v>73.663823669999999</v>
      </c>
      <c r="DQ401" s="419"/>
      <c r="DR401" s="418">
        <v>44239</v>
      </c>
      <c r="DS401" s="419">
        <v>53.524782860000002</v>
      </c>
      <c r="DT401" s="419"/>
      <c r="DU401" s="418">
        <v>44241</v>
      </c>
      <c r="DV401" s="419">
        <v>70.222455010000004</v>
      </c>
      <c r="DW401" s="419"/>
      <c r="DX401" s="418">
        <v>44238</v>
      </c>
      <c r="DY401" s="419">
        <v>77.606359130000001</v>
      </c>
      <c r="DZ401" s="419"/>
      <c r="EA401" s="418">
        <v>44238</v>
      </c>
      <c r="EB401" s="419">
        <v>74.552181610000005</v>
      </c>
      <c r="EC401" s="419"/>
      <c r="ED401" s="418">
        <v>44237</v>
      </c>
      <c r="EE401" s="419">
        <v>81.092534650000005</v>
      </c>
      <c r="EF401" s="419"/>
      <c r="EG401" s="418">
        <v>44234</v>
      </c>
      <c r="EH401" s="419">
        <v>82.782203749999994</v>
      </c>
      <c r="EI401" s="419"/>
      <c r="EJ401" s="418">
        <v>44241</v>
      </c>
      <c r="EK401" s="419">
        <v>81.091307700000002</v>
      </c>
      <c r="EL401" s="419"/>
      <c r="EM401" s="418">
        <v>44236</v>
      </c>
      <c r="EN401" s="419">
        <v>73.294615129999997</v>
      </c>
      <c r="EO401" s="419"/>
      <c r="EP401" s="418">
        <v>44231</v>
      </c>
      <c r="EQ401" s="419">
        <v>74.85338557</v>
      </c>
      <c r="ER401" s="419"/>
      <c r="ES401" s="418">
        <v>44237</v>
      </c>
      <c r="ET401" s="419">
        <v>53.297086149999998</v>
      </c>
      <c r="EU401" s="9"/>
      <c r="EV401" s="9"/>
    </row>
    <row r="402" spans="2:152">
      <c r="B402" s="418">
        <v>44233</v>
      </c>
      <c r="C402" s="419">
        <v>70.022986279999998</v>
      </c>
      <c r="D402" s="419"/>
      <c r="E402" s="418">
        <v>44249</v>
      </c>
      <c r="F402" s="419">
        <v>65.579743260000001</v>
      </c>
      <c r="G402" s="419"/>
      <c r="H402" s="1"/>
      <c r="I402" s="1"/>
      <c r="J402" s="419"/>
      <c r="K402" s="418">
        <v>44189</v>
      </c>
      <c r="L402" s="419">
        <v>76.269512199999994</v>
      </c>
      <c r="M402" s="419"/>
      <c r="N402" s="418">
        <v>44259</v>
      </c>
      <c r="O402" s="419">
        <v>81.286300519999998</v>
      </c>
      <c r="P402" s="419"/>
      <c r="Q402" s="418">
        <v>44235</v>
      </c>
      <c r="R402" s="419">
        <v>77.860206109999993</v>
      </c>
      <c r="S402" s="419"/>
      <c r="T402" s="1"/>
      <c r="U402" s="1"/>
      <c r="V402" s="419"/>
      <c r="W402" s="418">
        <v>44196</v>
      </c>
      <c r="X402" s="419">
        <v>80.873457200000004</v>
      </c>
      <c r="Y402" s="419"/>
      <c r="Z402" s="418">
        <v>44186</v>
      </c>
      <c r="AA402" s="419">
        <v>71.176891589999997</v>
      </c>
      <c r="AB402" s="419"/>
      <c r="AC402" s="418">
        <v>44201</v>
      </c>
      <c r="AD402" s="419">
        <v>66.081476350000003</v>
      </c>
      <c r="AE402" s="419"/>
      <c r="AF402" s="418">
        <v>44194</v>
      </c>
      <c r="AG402" s="419">
        <v>79.936401270000005</v>
      </c>
      <c r="AH402" s="419"/>
      <c r="AI402" s="418">
        <v>44198</v>
      </c>
      <c r="AJ402" s="419">
        <v>61.043831410000003</v>
      </c>
      <c r="AK402" s="419"/>
      <c r="AL402" s="418">
        <v>44190</v>
      </c>
      <c r="AM402" s="419">
        <v>78.107574080000006</v>
      </c>
      <c r="AN402" s="419"/>
      <c r="AO402" s="418">
        <v>44195</v>
      </c>
      <c r="AP402" s="419">
        <v>72.471813280000006</v>
      </c>
      <c r="AQ402" s="419"/>
      <c r="AR402" s="418">
        <v>44199</v>
      </c>
      <c r="AS402" s="419">
        <v>68.823423079999998</v>
      </c>
      <c r="AT402" s="419"/>
      <c r="AU402" s="418">
        <v>44202</v>
      </c>
      <c r="AV402" s="419">
        <v>75.397640129999999</v>
      </c>
      <c r="AW402" s="419"/>
      <c r="AX402" s="418">
        <v>44199</v>
      </c>
      <c r="AY402" s="419">
        <v>70.717227769999994</v>
      </c>
      <c r="AZ402" s="419"/>
      <c r="BA402" s="418">
        <v>44199</v>
      </c>
      <c r="BB402" s="419">
        <v>67.972547719999994</v>
      </c>
      <c r="BC402" s="419"/>
      <c r="BD402" s="418">
        <v>44197</v>
      </c>
      <c r="BE402" s="419">
        <v>82.93060869</v>
      </c>
      <c r="BF402" s="419"/>
      <c r="BG402" s="418">
        <v>44196</v>
      </c>
      <c r="BH402" s="419">
        <v>82.768503409999994</v>
      </c>
      <c r="BI402" s="419"/>
      <c r="BJ402" s="418">
        <v>44191</v>
      </c>
      <c r="BK402" s="419">
        <v>79.067371629999997</v>
      </c>
      <c r="BL402" s="419"/>
      <c r="BM402" s="418">
        <v>44194</v>
      </c>
      <c r="BN402" s="419">
        <v>78.468665060000006</v>
      </c>
      <c r="BO402" s="419"/>
      <c r="BP402" s="418">
        <v>44200</v>
      </c>
      <c r="BQ402" s="419">
        <v>76.967399060000005</v>
      </c>
      <c r="BR402" s="419"/>
      <c r="BS402" s="418">
        <v>44195</v>
      </c>
      <c r="BT402" s="419">
        <v>67.495615889999996</v>
      </c>
      <c r="BU402" s="419"/>
      <c r="BV402" s="418">
        <v>44200</v>
      </c>
      <c r="BW402" s="419">
        <v>69.041194379999993</v>
      </c>
      <c r="BX402" s="419"/>
      <c r="BY402" s="418">
        <v>44236</v>
      </c>
      <c r="BZ402" s="419">
        <v>67.945190080000003</v>
      </c>
      <c r="CA402" s="419"/>
      <c r="CB402" s="418">
        <v>44241</v>
      </c>
      <c r="CC402" s="419">
        <v>77.230311130000004</v>
      </c>
      <c r="CD402" s="419"/>
      <c r="CE402" s="418">
        <v>44236</v>
      </c>
      <c r="CF402" s="419">
        <v>62.156798350000003</v>
      </c>
      <c r="CG402" s="419"/>
      <c r="CH402" s="418">
        <v>44239</v>
      </c>
      <c r="CI402" s="419">
        <v>69.355271959999996</v>
      </c>
      <c r="CJ402" s="419"/>
      <c r="CK402" s="418">
        <v>44235</v>
      </c>
      <c r="CL402" s="419">
        <v>81.177843800000005</v>
      </c>
      <c r="CM402" s="419"/>
      <c r="CN402" s="418">
        <v>44230</v>
      </c>
      <c r="CO402" s="419">
        <v>82.587302480000005</v>
      </c>
      <c r="CP402" s="419"/>
      <c r="CQ402" s="418">
        <v>44237</v>
      </c>
      <c r="CR402" s="419">
        <v>82.693153499999994</v>
      </c>
      <c r="CS402" s="419"/>
      <c r="CT402" s="418">
        <v>44237</v>
      </c>
      <c r="CU402" s="419">
        <v>79.736015870000003</v>
      </c>
      <c r="CV402" s="419"/>
      <c r="CW402" s="418">
        <v>44233</v>
      </c>
      <c r="CX402" s="419">
        <v>83.52275084</v>
      </c>
      <c r="CY402" s="419"/>
      <c r="CZ402" s="418">
        <v>44237</v>
      </c>
      <c r="DA402" s="419">
        <v>78.375703299999998</v>
      </c>
      <c r="DB402" s="419"/>
      <c r="DC402" s="418">
        <v>44239</v>
      </c>
      <c r="DD402" s="419">
        <v>66.328156710000002</v>
      </c>
      <c r="DE402" s="419"/>
      <c r="DF402" s="418">
        <v>44239</v>
      </c>
      <c r="DG402" s="419">
        <v>79.048046880000001</v>
      </c>
      <c r="DH402" s="419"/>
      <c r="DI402" s="418">
        <v>44234</v>
      </c>
      <c r="DJ402" s="419">
        <v>76.799113169999998</v>
      </c>
      <c r="DK402" s="419"/>
      <c r="DL402" s="418">
        <v>44237</v>
      </c>
      <c r="DM402" s="419">
        <v>84.677013619999997</v>
      </c>
      <c r="DN402" s="419"/>
      <c r="DO402" s="418">
        <v>44238</v>
      </c>
      <c r="DP402" s="419">
        <v>73.579893380000001</v>
      </c>
      <c r="DQ402" s="419"/>
      <c r="DR402" s="418">
        <v>44240</v>
      </c>
      <c r="DS402" s="419">
        <v>53.523949539999997</v>
      </c>
      <c r="DT402" s="419"/>
      <c r="DU402" s="418">
        <v>44242</v>
      </c>
      <c r="DV402" s="419">
        <v>69.94554076</v>
      </c>
      <c r="DW402" s="419"/>
      <c r="DX402" s="418">
        <v>44239</v>
      </c>
      <c r="DY402" s="419">
        <v>77.631317280000005</v>
      </c>
      <c r="DZ402" s="419"/>
      <c r="EA402" s="418">
        <v>44239</v>
      </c>
      <c r="EB402" s="419">
        <v>74.800880179999993</v>
      </c>
      <c r="EC402" s="419"/>
      <c r="ED402" s="418">
        <v>44238</v>
      </c>
      <c r="EE402" s="419">
        <v>81.120234139999994</v>
      </c>
      <c r="EF402" s="419"/>
      <c r="EG402" s="418">
        <v>44235</v>
      </c>
      <c r="EH402" s="419">
        <v>82.920701210000004</v>
      </c>
      <c r="EI402" s="419"/>
      <c r="EJ402" s="418">
        <v>44242</v>
      </c>
      <c r="EK402" s="419">
        <v>80.870511410000006</v>
      </c>
      <c r="EL402" s="419"/>
      <c r="EM402" s="418">
        <v>44237</v>
      </c>
      <c r="EN402" s="419">
        <v>73.244698830000004</v>
      </c>
      <c r="EO402" s="419"/>
      <c r="EP402" s="418">
        <v>44232</v>
      </c>
      <c r="EQ402" s="419">
        <v>74.797317809999996</v>
      </c>
      <c r="ER402" s="419"/>
      <c r="ES402" s="418">
        <v>44238</v>
      </c>
      <c r="ET402" s="419">
        <v>53.295713210000002</v>
      </c>
      <c r="EU402" s="9"/>
      <c r="EV402" s="9"/>
    </row>
    <row r="403" spans="2:152">
      <c r="B403" s="418">
        <v>44234</v>
      </c>
      <c r="C403" s="419">
        <v>70.022986279999998</v>
      </c>
      <c r="D403" s="419"/>
      <c r="E403" s="418">
        <v>44250</v>
      </c>
      <c r="F403" s="419">
        <v>65.398832510000005</v>
      </c>
      <c r="G403" s="419"/>
      <c r="H403" s="1"/>
      <c r="I403" s="1"/>
      <c r="J403" s="419"/>
      <c r="K403" s="418">
        <v>44190</v>
      </c>
      <c r="L403" s="419">
        <v>76.269512199999994</v>
      </c>
      <c r="M403" s="419"/>
      <c r="N403" s="418">
        <v>44260</v>
      </c>
      <c r="O403" s="419">
        <v>81.286300519999998</v>
      </c>
      <c r="P403" s="419"/>
      <c r="Q403" s="418">
        <v>44236</v>
      </c>
      <c r="R403" s="419">
        <v>77.860206109999993</v>
      </c>
      <c r="S403" s="419"/>
      <c r="T403" s="1"/>
      <c r="U403" s="1"/>
      <c r="V403" s="419"/>
      <c r="W403" s="418">
        <v>44196</v>
      </c>
      <c r="X403" s="419">
        <v>81.104059539999994</v>
      </c>
      <c r="Y403" s="419"/>
      <c r="Z403" s="418">
        <v>44187</v>
      </c>
      <c r="AA403" s="419">
        <v>71.176891589999997</v>
      </c>
      <c r="AB403" s="419"/>
      <c r="AC403" s="418">
        <v>44201</v>
      </c>
      <c r="AD403" s="419">
        <v>66.310518650000006</v>
      </c>
      <c r="AE403" s="419"/>
      <c r="AF403" s="418">
        <v>44195</v>
      </c>
      <c r="AG403" s="419">
        <v>79.783352109999996</v>
      </c>
      <c r="AH403" s="419"/>
      <c r="AI403" s="418">
        <v>44199</v>
      </c>
      <c r="AJ403" s="419">
        <v>60.927974229999997</v>
      </c>
      <c r="AK403" s="419"/>
      <c r="AL403" s="418">
        <v>44191</v>
      </c>
      <c r="AM403" s="419">
        <v>78.107574080000006</v>
      </c>
      <c r="AN403" s="419"/>
      <c r="AO403" s="418">
        <v>44196</v>
      </c>
      <c r="AP403" s="419">
        <v>72.548051999999998</v>
      </c>
      <c r="AQ403" s="419"/>
      <c r="AR403" s="418">
        <v>44200</v>
      </c>
      <c r="AS403" s="419">
        <v>69.015538460000002</v>
      </c>
      <c r="AT403" s="419"/>
      <c r="AU403" s="418">
        <v>44202</v>
      </c>
      <c r="AV403" s="419">
        <v>75.513109830000005</v>
      </c>
      <c r="AW403" s="419"/>
      <c r="AX403" s="418">
        <v>44200</v>
      </c>
      <c r="AY403" s="419">
        <v>70.716484649999998</v>
      </c>
      <c r="AZ403" s="419"/>
      <c r="BA403" s="418">
        <v>44200</v>
      </c>
      <c r="BB403" s="419">
        <v>68.127302900000004</v>
      </c>
      <c r="BC403" s="419"/>
      <c r="BD403" s="418">
        <v>44198</v>
      </c>
      <c r="BE403" s="419">
        <v>83.083236459999995</v>
      </c>
      <c r="BF403" s="419"/>
      <c r="BG403" s="418">
        <v>44197</v>
      </c>
      <c r="BH403" s="419">
        <v>82.767761179999994</v>
      </c>
      <c r="BI403" s="419"/>
      <c r="BJ403" s="418">
        <v>44192</v>
      </c>
      <c r="BK403" s="419">
        <v>78.951137020000004</v>
      </c>
      <c r="BL403" s="419"/>
      <c r="BM403" s="418">
        <v>44195</v>
      </c>
      <c r="BN403" s="419">
        <v>78.468665060000006</v>
      </c>
      <c r="BO403" s="419"/>
      <c r="BP403" s="418">
        <v>44201</v>
      </c>
      <c r="BQ403" s="419">
        <v>77.08139104</v>
      </c>
      <c r="BR403" s="419"/>
      <c r="BS403" s="418">
        <v>44196</v>
      </c>
      <c r="BT403" s="419">
        <v>67.459097490000005</v>
      </c>
      <c r="BU403" s="419"/>
      <c r="BV403" s="418">
        <v>44201</v>
      </c>
      <c r="BW403" s="419">
        <v>69.349113579999994</v>
      </c>
      <c r="BX403" s="419"/>
      <c r="BY403" s="418">
        <v>44237</v>
      </c>
      <c r="BZ403" s="419">
        <v>67.945190080000003</v>
      </c>
      <c r="CA403" s="419"/>
      <c r="CB403" s="418">
        <v>44242</v>
      </c>
      <c r="CC403" s="419">
        <v>77.228645700000001</v>
      </c>
      <c r="CD403" s="419"/>
      <c r="CE403" s="418">
        <v>44237</v>
      </c>
      <c r="CF403" s="419">
        <v>61.85177152</v>
      </c>
      <c r="CG403" s="419"/>
      <c r="CH403" s="418">
        <v>44240</v>
      </c>
      <c r="CI403" s="419">
        <v>69.549261060000006</v>
      </c>
      <c r="CJ403" s="419"/>
      <c r="CK403" s="418">
        <v>44236</v>
      </c>
      <c r="CL403" s="419">
        <v>81.175353139999999</v>
      </c>
      <c r="CM403" s="419"/>
      <c r="CN403" s="418">
        <v>44231</v>
      </c>
      <c r="CO403" s="419">
        <v>82.477041510000006</v>
      </c>
      <c r="CP403" s="419"/>
      <c r="CQ403" s="418">
        <v>44238</v>
      </c>
      <c r="CR403" s="419">
        <v>82.693153499999994</v>
      </c>
      <c r="CS403" s="419"/>
      <c r="CT403" s="418">
        <v>44238</v>
      </c>
      <c r="CU403" s="419">
        <v>79.929358339999993</v>
      </c>
      <c r="CV403" s="419"/>
      <c r="CW403" s="418">
        <v>44234</v>
      </c>
      <c r="CX403" s="419">
        <v>83.661624119999999</v>
      </c>
      <c r="CY403" s="419"/>
      <c r="CZ403" s="418">
        <v>44238</v>
      </c>
      <c r="DA403" s="419">
        <v>78.542579919999994</v>
      </c>
      <c r="DB403" s="419"/>
      <c r="DC403" s="418">
        <v>44240</v>
      </c>
      <c r="DD403" s="419">
        <v>66.105624120000002</v>
      </c>
      <c r="DE403" s="419"/>
      <c r="DF403" s="418">
        <v>44240</v>
      </c>
      <c r="DG403" s="419">
        <v>79.048046880000001</v>
      </c>
      <c r="DH403" s="419"/>
      <c r="DI403" s="418">
        <v>44235</v>
      </c>
      <c r="DJ403" s="419">
        <v>76.799113169999998</v>
      </c>
      <c r="DK403" s="419"/>
      <c r="DL403" s="418">
        <v>44238</v>
      </c>
      <c r="DM403" s="419">
        <v>84.870894640000003</v>
      </c>
      <c r="DN403" s="419"/>
      <c r="DO403" s="418">
        <v>44239</v>
      </c>
      <c r="DP403" s="419">
        <v>73.468263590000007</v>
      </c>
      <c r="DQ403" s="419"/>
      <c r="DR403" s="418">
        <v>44241</v>
      </c>
      <c r="DS403" s="419">
        <v>53.523116219999999</v>
      </c>
      <c r="DT403" s="419"/>
      <c r="DU403" s="418">
        <v>44243</v>
      </c>
      <c r="DV403" s="419">
        <v>69.612908419999997</v>
      </c>
      <c r="DW403" s="419"/>
      <c r="DX403" s="418">
        <v>44240</v>
      </c>
      <c r="DY403" s="419">
        <v>77.581400979999998</v>
      </c>
      <c r="DZ403" s="419"/>
      <c r="EA403" s="418">
        <v>44240</v>
      </c>
      <c r="EB403" s="419">
        <v>75.049578749999995</v>
      </c>
      <c r="EC403" s="419"/>
      <c r="ED403" s="418">
        <v>44239</v>
      </c>
      <c r="EE403" s="419">
        <v>81.231032110000001</v>
      </c>
      <c r="EF403" s="419"/>
      <c r="EG403" s="418">
        <v>44236</v>
      </c>
      <c r="EH403" s="419">
        <v>83.169996650000002</v>
      </c>
      <c r="EI403" s="419"/>
      <c r="EJ403" s="418">
        <v>44243</v>
      </c>
      <c r="EK403" s="419">
        <v>80.705087669999998</v>
      </c>
      <c r="EL403" s="419"/>
      <c r="EM403" s="418">
        <v>44238</v>
      </c>
      <c r="EN403" s="419">
        <v>73.169824390000002</v>
      </c>
      <c r="EO403" s="419"/>
      <c r="EP403" s="418">
        <v>44233</v>
      </c>
      <c r="EQ403" s="419">
        <v>74.962213250000005</v>
      </c>
      <c r="ER403" s="419"/>
      <c r="ES403" s="418">
        <v>44239</v>
      </c>
      <c r="ET403" s="419">
        <v>53.29434028</v>
      </c>
      <c r="EU403" s="9"/>
      <c r="EV403" s="9"/>
    </row>
    <row r="404" spans="2:152">
      <c r="B404" s="418">
        <v>44235</v>
      </c>
      <c r="C404" s="419">
        <v>70.022986279999998</v>
      </c>
      <c r="D404" s="419"/>
      <c r="E404" s="418">
        <v>44251</v>
      </c>
      <c r="F404" s="419">
        <v>65.270444240000003</v>
      </c>
      <c r="G404" s="419"/>
      <c r="H404" s="1"/>
      <c r="I404" s="1"/>
      <c r="J404" s="419"/>
      <c r="K404" s="418">
        <v>44191</v>
      </c>
      <c r="L404" s="419">
        <v>76.269512199999994</v>
      </c>
      <c r="M404" s="419"/>
      <c r="N404" s="418">
        <v>44261</v>
      </c>
      <c r="O404" s="419">
        <v>81.286300519999998</v>
      </c>
      <c r="P404" s="419"/>
      <c r="Q404" s="418">
        <v>44237</v>
      </c>
      <c r="R404" s="419">
        <v>77.947265939999994</v>
      </c>
      <c r="S404" s="419"/>
      <c r="T404" s="1"/>
      <c r="U404" s="1"/>
      <c r="V404" s="419"/>
      <c r="W404" s="418">
        <v>44197</v>
      </c>
      <c r="X404" s="419">
        <v>81.296079910000003</v>
      </c>
      <c r="Y404" s="419"/>
      <c r="Z404" s="418">
        <v>44188</v>
      </c>
      <c r="AA404" s="419">
        <v>71.176891589999997</v>
      </c>
      <c r="AB404" s="419"/>
      <c r="AC404" s="418">
        <v>44202</v>
      </c>
      <c r="AD404" s="419">
        <v>66.46250311</v>
      </c>
      <c r="AE404" s="419"/>
      <c r="AF404" s="418">
        <v>44196</v>
      </c>
      <c r="AG404" s="419">
        <v>79.707360809999997</v>
      </c>
      <c r="AH404" s="419"/>
      <c r="AI404" s="418">
        <v>44200</v>
      </c>
      <c r="AJ404" s="419">
        <v>60.927974229999997</v>
      </c>
      <c r="AK404" s="419"/>
      <c r="AL404" s="418">
        <v>44192</v>
      </c>
      <c r="AM404" s="419">
        <v>78.107574080000006</v>
      </c>
      <c r="AN404" s="419"/>
      <c r="AO404" s="418">
        <v>44197</v>
      </c>
      <c r="AP404" s="419">
        <v>72.547310920000001</v>
      </c>
      <c r="AQ404" s="419"/>
      <c r="AR404" s="418">
        <v>44201</v>
      </c>
      <c r="AS404" s="419">
        <v>69.361346150000003</v>
      </c>
      <c r="AT404" s="419"/>
      <c r="AU404" s="418">
        <v>44203</v>
      </c>
      <c r="AV404" s="419">
        <v>75.667069429999998</v>
      </c>
      <c r="AW404" s="419"/>
      <c r="AX404" s="418">
        <v>44201</v>
      </c>
      <c r="AY404" s="419">
        <v>70.870217460000006</v>
      </c>
      <c r="AZ404" s="419"/>
      <c r="BA404" s="418">
        <v>44201</v>
      </c>
      <c r="BB404" s="419">
        <v>68.282058090000007</v>
      </c>
      <c r="BC404" s="419"/>
      <c r="BD404" s="418">
        <v>44199</v>
      </c>
      <c r="BE404" s="419">
        <v>83.235864239999998</v>
      </c>
      <c r="BF404" s="419"/>
      <c r="BG404" s="418">
        <v>44198</v>
      </c>
      <c r="BH404" s="419">
        <v>82.767018949999994</v>
      </c>
      <c r="BI404" s="419"/>
      <c r="BJ404" s="418">
        <v>44193</v>
      </c>
      <c r="BK404" s="419">
        <v>78.911801190000006</v>
      </c>
      <c r="BL404" s="419"/>
      <c r="BM404" s="418">
        <v>44196</v>
      </c>
      <c r="BN404" s="419">
        <v>78.391633729999995</v>
      </c>
      <c r="BO404" s="419"/>
      <c r="BP404" s="418">
        <v>44202</v>
      </c>
      <c r="BQ404" s="419">
        <v>77.118403220000005</v>
      </c>
      <c r="BR404" s="419"/>
      <c r="BS404" s="418">
        <v>44197</v>
      </c>
      <c r="BT404" s="419">
        <v>67.460940690000001</v>
      </c>
      <c r="BU404" s="419"/>
      <c r="BV404" s="418">
        <v>44202</v>
      </c>
      <c r="BW404" s="419">
        <v>69.618542880000007</v>
      </c>
      <c r="BX404" s="419"/>
      <c r="BY404" s="418">
        <v>44238</v>
      </c>
      <c r="BZ404" s="419">
        <v>67.806485949999995</v>
      </c>
      <c r="CA404" s="419"/>
      <c r="CB404" s="418">
        <v>44243</v>
      </c>
      <c r="CC404" s="419">
        <v>77.226980269999999</v>
      </c>
      <c r="CD404" s="419"/>
      <c r="CE404" s="418">
        <v>44238</v>
      </c>
      <c r="CF404" s="419">
        <v>61.574550350000003</v>
      </c>
      <c r="CG404" s="419"/>
      <c r="CH404" s="418">
        <v>44241</v>
      </c>
      <c r="CI404" s="419">
        <v>69.549261060000006</v>
      </c>
      <c r="CJ404" s="419"/>
      <c r="CK404" s="418">
        <v>44237</v>
      </c>
      <c r="CL404" s="419">
        <v>81.17286249</v>
      </c>
      <c r="CM404" s="419"/>
      <c r="CN404" s="418">
        <v>44233</v>
      </c>
      <c r="CO404" s="419">
        <v>82.449985850000004</v>
      </c>
      <c r="CP404" s="419"/>
      <c r="CQ404" s="418">
        <v>44239</v>
      </c>
      <c r="CR404" s="419">
        <v>82.693153499999994</v>
      </c>
      <c r="CS404" s="419"/>
      <c r="CT404" s="418">
        <v>44239</v>
      </c>
      <c r="CU404" s="419">
        <v>80.122700800000004</v>
      </c>
      <c r="CV404" s="419"/>
      <c r="CW404" s="418">
        <v>44235</v>
      </c>
      <c r="CX404" s="419">
        <v>83.828272049999995</v>
      </c>
      <c r="CY404" s="419"/>
      <c r="CZ404" s="418">
        <v>44239</v>
      </c>
      <c r="DA404" s="419">
        <v>78.654062049999993</v>
      </c>
      <c r="DB404" s="419"/>
      <c r="DC404" s="418">
        <v>44241</v>
      </c>
      <c r="DD404" s="419">
        <v>65.883091530000002</v>
      </c>
      <c r="DE404" s="419"/>
      <c r="DF404" s="418">
        <v>44241</v>
      </c>
      <c r="DG404" s="419">
        <v>79.048046880000001</v>
      </c>
      <c r="DH404" s="419"/>
      <c r="DI404" s="418">
        <v>44236</v>
      </c>
      <c r="DJ404" s="419">
        <v>77.020709120000006</v>
      </c>
      <c r="DK404" s="419"/>
      <c r="DL404" s="418">
        <v>44239</v>
      </c>
      <c r="DM404" s="419">
        <v>84.981683799999999</v>
      </c>
      <c r="DN404" s="419"/>
      <c r="DO404" s="418">
        <v>44240</v>
      </c>
      <c r="DP404" s="419">
        <v>73.467431770000005</v>
      </c>
      <c r="DQ404" s="419"/>
      <c r="DR404" s="418">
        <v>44242</v>
      </c>
      <c r="DS404" s="419">
        <v>53.439184279999999</v>
      </c>
      <c r="DT404" s="419"/>
      <c r="DU404" s="418">
        <v>44244</v>
      </c>
      <c r="DV404" s="419">
        <v>69.558866559999998</v>
      </c>
      <c r="DW404" s="419"/>
      <c r="DX404" s="418">
        <v>44241</v>
      </c>
      <c r="DY404" s="419">
        <v>77.306861339999998</v>
      </c>
      <c r="DZ404" s="419"/>
      <c r="EA404" s="418">
        <v>44241</v>
      </c>
      <c r="EB404" s="419">
        <v>75.380902300000002</v>
      </c>
      <c r="EC404" s="419"/>
      <c r="ED404" s="418">
        <v>44240</v>
      </c>
      <c r="EE404" s="419">
        <v>81.286431100000001</v>
      </c>
      <c r="EF404" s="419"/>
      <c r="EG404" s="418">
        <v>44237</v>
      </c>
      <c r="EH404" s="419">
        <v>83.391592599999996</v>
      </c>
      <c r="EI404" s="419"/>
      <c r="EJ404" s="418">
        <v>44244</v>
      </c>
      <c r="EK404" s="419">
        <v>80.678095290000002</v>
      </c>
      <c r="EL404" s="419"/>
      <c r="EM404" s="418">
        <v>44239</v>
      </c>
      <c r="EN404" s="419">
        <v>72.895284739999994</v>
      </c>
      <c r="EO404" s="419"/>
      <c r="EP404" s="418">
        <v>44234</v>
      </c>
      <c r="EQ404" s="419">
        <v>75.154729079999996</v>
      </c>
      <c r="ER404" s="419"/>
      <c r="ES404" s="418">
        <v>44240</v>
      </c>
      <c r="ET404" s="419">
        <v>53.292967349999998</v>
      </c>
      <c r="EU404" s="9"/>
      <c r="EV404" s="9"/>
    </row>
    <row r="405" spans="2:152">
      <c r="B405" s="418">
        <v>44236</v>
      </c>
      <c r="C405" s="419">
        <v>70.034101019999994</v>
      </c>
      <c r="D405" s="419"/>
      <c r="E405" s="418">
        <v>44252</v>
      </c>
      <c r="F405" s="419">
        <v>65.276280069999999</v>
      </c>
      <c r="G405" s="419"/>
      <c r="H405" s="1"/>
      <c r="I405" s="1"/>
      <c r="J405" s="419"/>
      <c r="K405" s="418">
        <v>44192</v>
      </c>
      <c r="L405" s="419">
        <v>76.269512199999994</v>
      </c>
      <c r="M405" s="419"/>
      <c r="N405" s="418">
        <v>44262</v>
      </c>
      <c r="O405" s="419">
        <v>81.286300519999998</v>
      </c>
      <c r="P405" s="419"/>
      <c r="Q405" s="418">
        <v>44238</v>
      </c>
      <c r="R405" s="419">
        <v>78.034325760000002</v>
      </c>
      <c r="S405" s="419"/>
      <c r="T405" s="1"/>
      <c r="U405" s="1"/>
      <c r="V405" s="419"/>
      <c r="W405" s="418">
        <v>44198</v>
      </c>
      <c r="X405" s="419">
        <v>81.488100279999998</v>
      </c>
      <c r="Y405" s="419"/>
      <c r="Z405" s="418">
        <v>44189</v>
      </c>
      <c r="AA405" s="419">
        <v>71.176891589999997</v>
      </c>
      <c r="AB405" s="419"/>
      <c r="AC405" s="418">
        <v>44203</v>
      </c>
      <c r="AD405" s="419">
        <v>66.575958639999996</v>
      </c>
      <c r="AE405" s="419"/>
      <c r="AF405" s="418">
        <v>44197</v>
      </c>
      <c r="AG405" s="419">
        <v>79.515782720000004</v>
      </c>
      <c r="AH405" s="419"/>
      <c r="AI405" s="418">
        <v>44201</v>
      </c>
      <c r="AJ405" s="419">
        <v>60.812117049999998</v>
      </c>
      <c r="AK405" s="419"/>
      <c r="AL405" s="418">
        <v>44193</v>
      </c>
      <c r="AM405" s="419">
        <v>78.107574080000006</v>
      </c>
      <c r="AN405" s="419"/>
      <c r="AO405" s="418">
        <v>44198</v>
      </c>
      <c r="AP405" s="419">
        <v>72.623549639999993</v>
      </c>
      <c r="AQ405" s="419"/>
      <c r="AR405" s="418">
        <v>44202</v>
      </c>
      <c r="AS405" s="419">
        <v>69.745576920000005</v>
      </c>
      <c r="AT405" s="419"/>
      <c r="AU405" s="418">
        <v>44204</v>
      </c>
      <c r="AV405" s="419">
        <v>75.859518929999993</v>
      </c>
      <c r="AW405" s="419"/>
      <c r="AX405" s="418">
        <v>44202</v>
      </c>
      <c r="AY405" s="419">
        <v>70.946712300000002</v>
      </c>
      <c r="AZ405" s="419"/>
      <c r="BA405" s="418">
        <v>44201</v>
      </c>
      <c r="BB405" s="419">
        <v>68.552879669999996</v>
      </c>
      <c r="BC405" s="419"/>
      <c r="BD405" s="418">
        <v>44200</v>
      </c>
      <c r="BE405" s="419">
        <v>83.350068930000006</v>
      </c>
      <c r="BF405" s="419"/>
      <c r="BG405" s="418">
        <v>44199</v>
      </c>
      <c r="BH405" s="419">
        <v>82.766276719999993</v>
      </c>
      <c r="BI405" s="419"/>
      <c r="BJ405" s="418">
        <v>44194</v>
      </c>
      <c r="BK405" s="419">
        <v>78.910914750000003</v>
      </c>
      <c r="BL405" s="419"/>
      <c r="BM405" s="418">
        <v>44197</v>
      </c>
      <c r="BN405" s="419">
        <v>78.314602410000006</v>
      </c>
      <c r="BO405" s="419"/>
      <c r="BP405" s="418">
        <v>44203</v>
      </c>
      <c r="BQ405" s="419">
        <v>77.424844699999994</v>
      </c>
      <c r="BR405" s="419"/>
      <c r="BS405" s="418">
        <v>44198</v>
      </c>
      <c r="BT405" s="419">
        <v>67.539507090000001</v>
      </c>
      <c r="BU405" s="419"/>
      <c r="BV405" s="418">
        <v>44202</v>
      </c>
      <c r="BW405" s="419">
        <v>69.964951970000001</v>
      </c>
      <c r="BX405" s="419"/>
      <c r="BY405" s="418">
        <v>44239</v>
      </c>
      <c r="BZ405" s="419">
        <v>67.612300169999997</v>
      </c>
      <c r="CA405" s="419"/>
      <c r="CB405" s="418">
        <v>44244</v>
      </c>
      <c r="CC405" s="419">
        <v>77.142176660000004</v>
      </c>
      <c r="CD405" s="419"/>
      <c r="CE405" s="418">
        <v>44239</v>
      </c>
      <c r="CF405" s="419">
        <v>61.241717850000001</v>
      </c>
      <c r="CG405" s="419"/>
      <c r="CH405" s="418">
        <v>44242</v>
      </c>
      <c r="CI405" s="419">
        <v>69.549261060000006</v>
      </c>
      <c r="CJ405" s="419"/>
      <c r="CK405" s="418">
        <v>44238</v>
      </c>
      <c r="CL405" s="419">
        <v>81.142659100000003</v>
      </c>
      <c r="CM405" s="419"/>
      <c r="CN405" s="418">
        <v>44234</v>
      </c>
      <c r="CO405" s="419">
        <v>82.589340829999998</v>
      </c>
      <c r="CP405" s="419"/>
      <c r="CQ405" s="418">
        <v>44240</v>
      </c>
      <c r="CR405" s="419">
        <v>82.554124889999997</v>
      </c>
      <c r="CS405" s="419"/>
      <c r="CT405" s="418">
        <v>44240</v>
      </c>
      <c r="CU405" s="419">
        <v>80.316043260000001</v>
      </c>
      <c r="CV405" s="419"/>
      <c r="CW405" s="418">
        <v>44236</v>
      </c>
      <c r="CX405" s="419">
        <v>83.828272049999995</v>
      </c>
      <c r="CY405" s="419"/>
      <c r="CZ405" s="418">
        <v>44240</v>
      </c>
      <c r="DA405" s="419">
        <v>78.488571669999999</v>
      </c>
      <c r="DB405" s="419"/>
      <c r="DC405" s="418">
        <v>44242</v>
      </c>
      <c r="DD405" s="419">
        <v>65.660558929999993</v>
      </c>
      <c r="DE405" s="419"/>
      <c r="DF405" s="418">
        <v>44242</v>
      </c>
      <c r="DG405" s="419">
        <v>78.964908690000001</v>
      </c>
      <c r="DH405" s="419"/>
      <c r="DI405" s="418">
        <v>44237</v>
      </c>
      <c r="DJ405" s="419">
        <v>77.214605570000003</v>
      </c>
      <c r="DK405" s="419"/>
      <c r="DL405" s="418">
        <v>44240</v>
      </c>
      <c r="DM405" s="419">
        <v>85.064775670000003</v>
      </c>
      <c r="DN405" s="419"/>
      <c r="DO405" s="418">
        <v>44241</v>
      </c>
      <c r="DP405" s="419">
        <v>73.355801979999995</v>
      </c>
      <c r="DQ405" s="419"/>
      <c r="DR405" s="418">
        <v>44243</v>
      </c>
      <c r="DS405" s="419">
        <v>53.299853249999998</v>
      </c>
      <c r="DT405" s="419"/>
      <c r="DU405" s="418">
        <v>44245</v>
      </c>
      <c r="DV405" s="419">
        <v>69.560542799999993</v>
      </c>
      <c r="DW405" s="419"/>
      <c r="DX405" s="418">
        <v>44242</v>
      </c>
      <c r="DY405" s="419">
        <v>77.082238000000004</v>
      </c>
      <c r="DZ405" s="419"/>
      <c r="EA405" s="418">
        <v>44242</v>
      </c>
      <c r="EB405" s="419">
        <v>75.491892559999997</v>
      </c>
      <c r="EC405" s="419"/>
      <c r="ED405" s="418">
        <v>44241</v>
      </c>
      <c r="EE405" s="419">
        <v>81.369529580000005</v>
      </c>
      <c r="EF405" s="419"/>
      <c r="EG405" s="418">
        <v>44238</v>
      </c>
      <c r="EH405" s="419">
        <v>83.668587529999996</v>
      </c>
      <c r="EI405" s="419"/>
      <c r="EJ405" s="418">
        <v>44245</v>
      </c>
      <c r="EK405" s="419">
        <v>80.678789190000003</v>
      </c>
      <c r="EL405" s="419"/>
      <c r="EM405" s="418">
        <v>44240</v>
      </c>
      <c r="EN405" s="419">
        <v>72.495954350000005</v>
      </c>
      <c r="EO405" s="419"/>
      <c r="EP405" s="418">
        <v>44235</v>
      </c>
      <c r="EQ405" s="419">
        <v>75.347244919999994</v>
      </c>
      <c r="ER405" s="419"/>
      <c r="ES405" s="418">
        <v>44241</v>
      </c>
      <c r="ET405" s="419">
        <v>53.291594420000003</v>
      </c>
      <c r="EU405" s="9"/>
      <c r="EV405" s="9"/>
    </row>
    <row r="406" spans="2:152">
      <c r="B406" s="418">
        <v>44237</v>
      </c>
      <c r="C406" s="419">
        <v>70.022986279999998</v>
      </c>
      <c r="D406" s="419"/>
      <c r="E406" s="418">
        <v>44253</v>
      </c>
      <c r="F406" s="419">
        <v>65.416340000000005</v>
      </c>
      <c r="G406" s="419"/>
      <c r="H406" s="1"/>
      <c r="I406" s="1"/>
      <c r="J406" s="419"/>
      <c r="K406" s="418">
        <v>44193</v>
      </c>
      <c r="L406" s="419">
        <v>76.254379159999999</v>
      </c>
      <c r="M406" s="419"/>
      <c r="N406" s="1"/>
      <c r="O406" s="419"/>
      <c r="P406" s="419"/>
      <c r="Q406" s="418">
        <v>44239</v>
      </c>
      <c r="R406" s="419">
        <v>78.034325760000002</v>
      </c>
      <c r="S406" s="419"/>
      <c r="T406" s="1"/>
      <c r="U406" s="1"/>
      <c r="V406" s="419"/>
      <c r="W406" s="418">
        <v>44199</v>
      </c>
      <c r="X406" s="419">
        <v>81.641538670000003</v>
      </c>
      <c r="Y406" s="419"/>
      <c r="Z406" s="418">
        <v>44190</v>
      </c>
      <c r="AA406" s="419">
        <v>71.176891589999997</v>
      </c>
      <c r="AB406" s="419"/>
      <c r="AC406" s="418">
        <v>44204</v>
      </c>
      <c r="AD406" s="419">
        <v>66.766472019999995</v>
      </c>
      <c r="AE406" s="419"/>
      <c r="AF406" s="418">
        <v>44198</v>
      </c>
      <c r="AG406" s="419">
        <v>79.362733559999995</v>
      </c>
      <c r="AH406" s="419"/>
      <c r="AI406" s="418">
        <v>44202</v>
      </c>
      <c r="AJ406" s="419">
        <v>60.619021740000001</v>
      </c>
      <c r="AK406" s="419"/>
      <c r="AL406" s="418">
        <v>44194</v>
      </c>
      <c r="AM406" s="419">
        <v>78.026528450000001</v>
      </c>
      <c r="AN406" s="419"/>
      <c r="AO406" s="418">
        <v>44199</v>
      </c>
      <c r="AP406" s="419">
        <v>72.699788350000006</v>
      </c>
      <c r="AQ406" s="419"/>
      <c r="AR406" s="418">
        <v>44203</v>
      </c>
      <c r="AS406" s="419">
        <v>69.899269230000002</v>
      </c>
      <c r="AT406" s="419"/>
      <c r="AU406" s="418">
        <v>44205</v>
      </c>
      <c r="AV406" s="419">
        <v>75.859518929999993</v>
      </c>
      <c r="AW406" s="419"/>
      <c r="AX406" s="418">
        <v>44203</v>
      </c>
      <c r="AY406" s="419">
        <v>71.139064099999999</v>
      </c>
      <c r="AZ406" s="419"/>
      <c r="BA406" s="418">
        <v>44202</v>
      </c>
      <c r="BB406" s="419">
        <v>68.785012449999996</v>
      </c>
      <c r="BC406" s="419"/>
      <c r="BD406" s="418">
        <v>44201</v>
      </c>
      <c r="BE406" s="419">
        <v>83.541119780000002</v>
      </c>
      <c r="BF406" s="419"/>
      <c r="BG406" s="418">
        <v>44200</v>
      </c>
      <c r="BH406" s="419">
        <v>82.765534489999993</v>
      </c>
      <c r="BI406" s="419"/>
      <c r="BJ406" s="418">
        <v>44195</v>
      </c>
      <c r="BK406" s="419">
        <v>78.910028310000001</v>
      </c>
      <c r="BL406" s="419"/>
      <c r="BM406" s="418">
        <v>44198</v>
      </c>
      <c r="BN406" s="419">
        <v>78.276086750000005</v>
      </c>
      <c r="BO406" s="419"/>
      <c r="BP406" s="418">
        <v>44204</v>
      </c>
      <c r="BQ406" s="419">
        <v>77.538836689999997</v>
      </c>
      <c r="BR406" s="419"/>
      <c r="BS406" s="418">
        <v>44199</v>
      </c>
      <c r="BT406" s="419">
        <v>67.61807349</v>
      </c>
      <c r="BU406" s="419"/>
      <c r="BV406" s="418">
        <v>44203</v>
      </c>
      <c r="BW406" s="419">
        <v>70.195891369999998</v>
      </c>
      <c r="BX406" s="419"/>
      <c r="BY406" s="418">
        <v>44240</v>
      </c>
      <c r="BZ406" s="419">
        <v>67.334891900000002</v>
      </c>
      <c r="CA406" s="419"/>
      <c r="CB406" s="418">
        <v>44245</v>
      </c>
      <c r="CC406" s="419">
        <v>77.085085770000006</v>
      </c>
      <c r="CD406" s="419"/>
      <c r="CE406" s="418">
        <v>44240</v>
      </c>
      <c r="CF406" s="419">
        <v>60.881079679999999</v>
      </c>
      <c r="CG406" s="419"/>
      <c r="CH406" s="418">
        <v>44243</v>
      </c>
      <c r="CI406" s="419">
        <v>69.549261060000006</v>
      </c>
      <c r="CJ406" s="419"/>
      <c r="CK406" s="418">
        <v>44239</v>
      </c>
      <c r="CL406" s="419">
        <v>81.001604799999996</v>
      </c>
      <c r="CM406" s="419"/>
      <c r="CN406" s="418">
        <v>44235</v>
      </c>
      <c r="CO406" s="419">
        <v>82.950576659999996</v>
      </c>
      <c r="CP406" s="419"/>
      <c r="CQ406" s="418">
        <v>44241</v>
      </c>
      <c r="CR406" s="419">
        <v>82.554124889999997</v>
      </c>
      <c r="CS406" s="419"/>
      <c r="CT406" s="418">
        <v>44241</v>
      </c>
      <c r="CU406" s="419">
        <v>80.371283969999993</v>
      </c>
      <c r="CV406" s="419"/>
      <c r="CW406" s="418">
        <v>44237</v>
      </c>
      <c r="CX406" s="419">
        <v>83.939370679999996</v>
      </c>
      <c r="CY406" s="419"/>
      <c r="CZ406" s="418">
        <v>44241</v>
      </c>
      <c r="DA406" s="419">
        <v>78.378475800000004</v>
      </c>
      <c r="DB406" s="419"/>
      <c r="DC406" s="418">
        <v>44243</v>
      </c>
      <c r="DD406" s="419">
        <v>65.493451690000001</v>
      </c>
      <c r="DE406" s="419"/>
      <c r="DF406" s="418">
        <v>44243</v>
      </c>
      <c r="DG406" s="419">
        <v>78.854057780000005</v>
      </c>
      <c r="DH406" s="419"/>
      <c r="DI406" s="418">
        <v>44238</v>
      </c>
      <c r="DJ406" s="419">
        <v>77.40850202</v>
      </c>
      <c r="DK406" s="419"/>
      <c r="DL406" s="418">
        <v>44241</v>
      </c>
      <c r="DM406" s="419">
        <v>85.064775670000003</v>
      </c>
      <c r="DN406" s="419"/>
      <c r="DO406" s="418">
        <v>44242</v>
      </c>
      <c r="DP406" s="419">
        <v>73.1887732</v>
      </c>
      <c r="DQ406" s="419"/>
      <c r="DR406" s="418">
        <v>44244</v>
      </c>
      <c r="DS406" s="419">
        <v>53.132822689999998</v>
      </c>
      <c r="DT406" s="419"/>
      <c r="DU406" s="418">
        <v>44246</v>
      </c>
      <c r="DV406" s="419">
        <v>69.422923800000007</v>
      </c>
      <c r="DW406" s="419"/>
      <c r="DX406" s="418">
        <v>44243</v>
      </c>
      <c r="DY406" s="419">
        <v>76.982405400000005</v>
      </c>
      <c r="DZ406" s="419"/>
      <c r="EA406" s="418">
        <v>44243</v>
      </c>
      <c r="EB406" s="419">
        <v>75.547799499999996</v>
      </c>
      <c r="EC406" s="419"/>
      <c r="ED406" s="418">
        <v>44242</v>
      </c>
      <c r="EE406" s="419">
        <v>81.508027049999995</v>
      </c>
      <c r="EF406" s="419"/>
      <c r="EG406" s="418">
        <v>44239</v>
      </c>
      <c r="EH406" s="419">
        <v>84.028680949999995</v>
      </c>
      <c r="EI406" s="419"/>
      <c r="EJ406" s="418">
        <v>44246</v>
      </c>
      <c r="EK406" s="419">
        <v>80.679483079999997</v>
      </c>
      <c r="EL406" s="419"/>
      <c r="EM406" s="418">
        <v>44241</v>
      </c>
      <c r="EN406" s="419">
        <v>72.221414710000005</v>
      </c>
      <c r="EO406" s="419"/>
      <c r="EP406" s="418">
        <v>44236</v>
      </c>
      <c r="EQ406" s="419">
        <v>75.346417959999997</v>
      </c>
      <c r="ER406" s="419"/>
      <c r="ES406" s="418">
        <v>44242</v>
      </c>
      <c r="ET406" s="419">
        <v>53.042228780000002</v>
      </c>
      <c r="EU406" s="9"/>
      <c r="EV406" s="9"/>
    </row>
    <row r="407" spans="2:152">
      <c r="B407" s="418">
        <v>44238</v>
      </c>
      <c r="C407" s="419">
        <v>69.895166759999995</v>
      </c>
      <c r="D407" s="419"/>
      <c r="E407" s="418">
        <v>44254</v>
      </c>
      <c r="F407" s="419">
        <v>65.527220779999993</v>
      </c>
      <c r="G407" s="419"/>
      <c r="H407" s="1"/>
      <c r="I407" s="1"/>
      <c r="J407" s="419"/>
      <c r="K407" s="418">
        <v>44194</v>
      </c>
      <c r="L407" s="419">
        <v>76.214024390000006</v>
      </c>
      <c r="M407" s="419"/>
      <c r="N407" s="1"/>
      <c r="O407" s="419"/>
      <c r="P407" s="419"/>
      <c r="Q407" s="418">
        <v>44240</v>
      </c>
      <c r="R407" s="419">
        <v>78.034325760000002</v>
      </c>
      <c r="S407" s="419"/>
      <c r="T407" s="1"/>
      <c r="U407" s="1"/>
      <c r="V407" s="419"/>
      <c r="W407" s="418">
        <v>44200</v>
      </c>
      <c r="X407" s="419">
        <v>81.794977070000002</v>
      </c>
      <c r="Y407" s="419"/>
      <c r="Z407" s="418">
        <v>44191</v>
      </c>
      <c r="AA407" s="419">
        <v>71.176891589999997</v>
      </c>
      <c r="AB407" s="419"/>
      <c r="AC407" s="418">
        <v>44205</v>
      </c>
      <c r="AD407" s="419">
        <v>66.918456480000003</v>
      </c>
      <c r="AE407" s="419"/>
      <c r="AF407" s="418">
        <v>44198</v>
      </c>
      <c r="AG407" s="419">
        <v>79.209684409999994</v>
      </c>
      <c r="AH407" s="419"/>
      <c r="AI407" s="418">
        <v>44203</v>
      </c>
      <c r="AJ407" s="419">
        <v>60.619021740000001</v>
      </c>
      <c r="AK407" s="419"/>
      <c r="AL407" s="418">
        <v>44195</v>
      </c>
      <c r="AM407" s="419">
        <v>77.999513239999999</v>
      </c>
      <c r="AN407" s="419"/>
      <c r="AO407" s="418">
        <v>44200</v>
      </c>
      <c r="AP407" s="419">
        <v>72.81451697</v>
      </c>
      <c r="AQ407" s="419"/>
      <c r="AR407" s="418">
        <v>44204</v>
      </c>
      <c r="AS407" s="419">
        <v>69.937692310000003</v>
      </c>
      <c r="AT407" s="419"/>
      <c r="AU407" s="418">
        <v>44206</v>
      </c>
      <c r="AV407" s="419">
        <v>75.936498729999997</v>
      </c>
      <c r="AW407" s="419"/>
      <c r="AX407" s="418">
        <v>44204</v>
      </c>
      <c r="AY407" s="419">
        <v>71.215558939999994</v>
      </c>
      <c r="AZ407" s="419"/>
      <c r="BA407" s="418">
        <v>44203</v>
      </c>
      <c r="BB407" s="419">
        <v>69.055834020000006</v>
      </c>
      <c r="BC407" s="419"/>
      <c r="BD407" s="418">
        <v>44202</v>
      </c>
      <c r="BE407" s="419">
        <v>83.655324480000004</v>
      </c>
      <c r="BF407" s="419"/>
      <c r="BG407" s="418">
        <v>44201</v>
      </c>
      <c r="BH407" s="419">
        <v>82.764792259999993</v>
      </c>
      <c r="BI407" s="419"/>
      <c r="BJ407" s="418">
        <v>44196</v>
      </c>
      <c r="BK407" s="419">
        <v>78.947591259999996</v>
      </c>
      <c r="BL407" s="419"/>
      <c r="BM407" s="418">
        <v>44199</v>
      </c>
      <c r="BN407" s="419">
        <v>78.160539760000006</v>
      </c>
      <c r="BO407" s="419"/>
      <c r="BP407" s="418">
        <v>44205</v>
      </c>
      <c r="BQ407" s="419">
        <v>77.729808469999995</v>
      </c>
      <c r="BR407" s="419"/>
      <c r="BS407" s="418">
        <v>44200</v>
      </c>
      <c r="BT407" s="419">
        <v>67.773363090000004</v>
      </c>
      <c r="BU407" s="419"/>
      <c r="BV407" s="418">
        <v>44204</v>
      </c>
      <c r="BW407" s="419">
        <v>70.503810569999999</v>
      </c>
      <c r="BX407" s="419"/>
      <c r="BY407" s="418">
        <v>44241</v>
      </c>
      <c r="BZ407" s="419">
        <v>67.112965290000005</v>
      </c>
      <c r="CA407" s="419"/>
      <c r="CB407" s="418">
        <v>44246</v>
      </c>
      <c r="CC407" s="419">
        <v>77.055707620000007</v>
      </c>
      <c r="CD407" s="419"/>
      <c r="CE407" s="418">
        <v>44241</v>
      </c>
      <c r="CF407" s="419">
        <v>60.687275509999999</v>
      </c>
      <c r="CG407" s="419"/>
      <c r="CH407" s="418">
        <v>44244</v>
      </c>
      <c r="CI407" s="419">
        <v>69.549261060000006</v>
      </c>
      <c r="CJ407" s="419"/>
      <c r="CK407" s="418">
        <v>44240</v>
      </c>
      <c r="CL407" s="419">
        <v>80.888263230000007</v>
      </c>
      <c r="CM407" s="419"/>
      <c r="CN407" s="418">
        <v>44236</v>
      </c>
      <c r="CO407" s="419">
        <v>83.034461429999993</v>
      </c>
      <c r="CP407" s="419"/>
      <c r="CQ407" s="418">
        <v>44242</v>
      </c>
      <c r="CR407" s="419">
        <v>82.665347780000005</v>
      </c>
      <c r="CS407" s="419"/>
      <c r="CT407" s="418">
        <v>44242</v>
      </c>
      <c r="CU407" s="419">
        <v>80.619867139999997</v>
      </c>
      <c r="CV407" s="419"/>
      <c r="CW407" s="418">
        <v>44238</v>
      </c>
      <c r="CX407" s="419">
        <v>84.050469300000003</v>
      </c>
      <c r="CY407" s="419"/>
      <c r="CZ407" s="418">
        <v>44242</v>
      </c>
      <c r="DA407" s="419">
        <v>78.379168919999998</v>
      </c>
      <c r="DB407" s="419"/>
      <c r="DC407" s="418">
        <v>44244</v>
      </c>
      <c r="DD407" s="419">
        <v>65.160068409999994</v>
      </c>
      <c r="DE407" s="419"/>
      <c r="DF407" s="418">
        <v>44244</v>
      </c>
      <c r="DG407" s="419">
        <v>78.770919599999999</v>
      </c>
      <c r="DH407" s="419"/>
      <c r="DI407" s="418">
        <v>44239</v>
      </c>
      <c r="DJ407" s="419">
        <v>77.463901010000001</v>
      </c>
      <c r="DK407" s="419"/>
      <c r="DL407" s="418">
        <v>44242</v>
      </c>
      <c r="DM407" s="419">
        <v>85.203262109999997</v>
      </c>
      <c r="DN407" s="419"/>
      <c r="DO407" s="418">
        <v>44243</v>
      </c>
      <c r="DP407" s="419">
        <v>73.160241889999995</v>
      </c>
      <c r="DQ407" s="419"/>
      <c r="DR407" s="418">
        <v>44245</v>
      </c>
      <c r="DS407" s="419">
        <v>53.048890739999997</v>
      </c>
      <c r="DT407" s="419"/>
      <c r="DU407" s="418">
        <v>44247</v>
      </c>
      <c r="DV407" s="419">
        <v>69.229586699999999</v>
      </c>
      <c r="DW407" s="419"/>
      <c r="DX407" s="418">
        <v>44244</v>
      </c>
      <c r="DY407" s="419">
        <v>76.857614650000002</v>
      </c>
      <c r="DZ407" s="419"/>
      <c r="EA407" s="418">
        <v>44244</v>
      </c>
      <c r="EB407" s="419">
        <v>75.631248099999993</v>
      </c>
      <c r="EC407" s="419"/>
      <c r="ED407" s="418">
        <v>44243</v>
      </c>
      <c r="EE407" s="419">
        <v>81.508027049999995</v>
      </c>
      <c r="EF407" s="419"/>
      <c r="EG407" s="418">
        <v>44240</v>
      </c>
      <c r="EH407" s="419">
        <v>84.416473859999996</v>
      </c>
      <c r="EI407" s="419"/>
      <c r="EJ407" s="418">
        <v>44248</v>
      </c>
      <c r="EK407" s="419">
        <v>80.486373069999999</v>
      </c>
      <c r="EL407" s="419"/>
      <c r="EM407" s="418">
        <v>44242</v>
      </c>
      <c r="EN407" s="419">
        <v>72.021749510000006</v>
      </c>
      <c r="EO407" s="419"/>
      <c r="EP407" s="418">
        <v>44237</v>
      </c>
      <c r="EQ407" s="419">
        <v>75.345590999999999</v>
      </c>
      <c r="ER407" s="419"/>
      <c r="ES407" s="418">
        <v>44243</v>
      </c>
      <c r="ET407" s="419">
        <v>52.87552737</v>
      </c>
      <c r="EU407" s="9"/>
      <c r="EV407" s="9"/>
    </row>
    <row r="408" spans="2:152">
      <c r="B408" s="418">
        <v>44239</v>
      </c>
      <c r="C408" s="419">
        <v>69.834035689999993</v>
      </c>
      <c r="D408" s="419"/>
      <c r="E408" s="418">
        <v>44255</v>
      </c>
      <c r="F408" s="419">
        <v>65.562235759999993</v>
      </c>
      <c r="G408" s="419"/>
      <c r="H408" s="1"/>
      <c r="I408" s="1"/>
      <c r="J408" s="419"/>
      <c r="K408" s="418">
        <v>44195</v>
      </c>
      <c r="L408" s="419">
        <v>76.244290469999996</v>
      </c>
      <c r="M408" s="419"/>
      <c r="N408" s="1"/>
      <c r="O408" s="419"/>
      <c r="P408" s="419"/>
      <c r="Q408" s="418">
        <v>44241</v>
      </c>
      <c r="R408" s="419">
        <v>78.034325760000002</v>
      </c>
      <c r="S408" s="419"/>
      <c r="T408" s="1"/>
      <c r="U408" s="1"/>
      <c r="V408" s="419"/>
      <c r="W408" s="418">
        <v>44201</v>
      </c>
      <c r="X408" s="419">
        <v>81.832669539999998</v>
      </c>
      <c r="Y408" s="419"/>
      <c r="Z408" s="418">
        <v>44191</v>
      </c>
      <c r="AA408" s="419">
        <v>71.067614109999994</v>
      </c>
      <c r="AB408" s="419"/>
      <c r="AC408" s="418">
        <v>44206</v>
      </c>
      <c r="AD408" s="419">
        <v>67.070440939999997</v>
      </c>
      <c r="AE408" s="419"/>
      <c r="AF408" s="418">
        <v>44199</v>
      </c>
      <c r="AG408" s="419">
        <v>79.056635249999999</v>
      </c>
      <c r="AH408" s="419"/>
      <c r="AI408" s="418">
        <v>44204</v>
      </c>
      <c r="AJ408" s="419">
        <v>60.619021740000001</v>
      </c>
      <c r="AK408" s="419"/>
      <c r="AL408" s="418">
        <v>44196</v>
      </c>
      <c r="AM408" s="419">
        <v>77.972498029999997</v>
      </c>
      <c r="AN408" s="419"/>
      <c r="AO408" s="418">
        <v>44201</v>
      </c>
      <c r="AP408" s="419">
        <v>72.967735489999995</v>
      </c>
      <c r="AQ408" s="419"/>
      <c r="AR408" s="418">
        <v>44205</v>
      </c>
      <c r="AS408" s="419">
        <v>70.206653849999995</v>
      </c>
      <c r="AT408" s="419"/>
      <c r="AU408" s="418">
        <v>44207</v>
      </c>
      <c r="AV408" s="419">
        <v>76.01347853</v>
      </c>
      <c r="AW408" s="419"/>
      <c r="AX408" s="418">
        <v>44204</v>
      </c>
      <c r="AY408" s="419">
        <v>71.407910729999998</v>
      </c>
      <c r="AZ408" s="419"/>
      <c r="BA408" s="418">
        <v>44204</v>
      </c>
      <c r="BB408" s="419">
        <v>69.210589209999995</v>
      </c>
      <c r="BC408" s="419"/>
      <c r="BD408" s="418">
        <v>44203</v>
      </c>
      <c r="BE408" s="419">
        <v>83.769529169999998</v>
      </c>
      <c r="BF408" s="419"/>
      <c r="BG408" s="418">
        <v>44202</v>
      </c>
      <c r="BH408" s="419">
        <v>82.841288309999996</v>
      </c>
      <c r="BI408" s="419"/>
      <c r="BJ408" s="418">
        <v>44197</v>
      </c>
      <c r="BK408" s="419">
        <v>79.138951759999998</v>
      </c>
      <c r="BL408" s="419"/>
      <c r="BM408" s="418">
        <v>44200</v>
      </c>
      <c r="BN408" s="419">
        <v>78.160539760000006</v>
      </c>
      <c r="BO408" s="419"/>
      <c r="BP408" s="418">
        <v>44205</v>
      </c>
      <c r="BQ408" s="419">
        <v>77.882290350000005</v>
      </c>
      <c r="BR408" s="419"/>
      <c r="BS408" s="418">
        <v>44201</v>
      </c>
      <c r="BT408" s="419">
        <v>67.77520629</v>
      </c>
      <c r="BU408" s="419"/>
      <c r="BV408" s="418">
        <v>44205</v>
      </c>
      <c r="BW408" s="419">
        <v>70.734749969999996</v>
      </c>
      <c r="BX408" s="419"/>
      <c r="BY408" s="418">
        <v>44243</v>
      </c>
      <c r="BZ408" s="419">
        <v>67.002001980000003</v>
      </c>
      <c r="CA408" s="419"/>
      <c r="CB408" s="418">
        <v>44247</v>
      </c>
      <c r="CC408" s="419">
        <v>76.804627640000007</v>
      </c>
      <c r="CD408" s="419"/>
      <c r="CE408" s="418">
        <v>44242</v>
      </c>
      <c r="CF408" s="419">
        <v>60.688111020000001</v>
      </c>
      <c r="CG408" s="419"/>
      <c r="CH408" s="418">
        <v>44245</v>
      </c>
      <c r="CI408" s="419">
        <v>69.549261060000006</v>
      </c>
      <c r="CJ408" s="419"/>
      <c r="CK408" s="418">
        <v>44241</v>
      </c>
      <c r="CL408" s="419">
        <v>80.88577257</v>
      </c>
      <c r="CM408" s="419"/>
      <c r="CN408" s="418">
        <v>44237</v>
      </c>
      <c r="CO408" s="419">
        <v>83.201551519999995</v>
      </c>
      <c r="CP408" s="419"/>
      <c r="CQ408" s="418">
        <v>44243</v>
      </c>
      <c r="CR408" s="419">
        <v>82.693153499999994</v>
      </c>
      <c r="CS408" s="419"/>
      <c r="CT408" s="418">
        <v>44243</v>
      </c>
      <c r="CU408" s="419">
        <v>80.702728190000002</v>
      </c>
      <c r="CV408" s="419"/>
      <c r="CW408" s="418">
        <v>44239</v>
      </c>
      <c r="CX408" s="419">
        <v>84.217117229999999</v>
      </c>
      <c r="CY408" s="419"/>
      <c r="CZ408" s="418">
        <v>44243</v>
      </c>
      <c r="DA408" s="419">
        <v>78.296770289999998</v>
      </c>
      <c r="DB408" s="419"/>
      <c r="DC408" s="418">
        <v>44245</v>
      </c>
      <c r="DD408" s="419">
        <v>64.882110470000001</v>
      </c>
      <c r="DE408" s="419"/>
      <c r="DF408" s="418">
        <v>44245</v>
      </c>
      <c r="DG408" s="419">
        <v>78.632355959999998</v>
      </c>
      <c r="DH408" s="419"/>
      <c r="DI408" s="418">
        <v>44240</v>
      </c>
      <c r="DJ408" s="419">
        <v>77.353103039999993</v>
      </c>
      <c r="DK408" s="419"/>
      <c r="DL408" s="418">
        <v>44243</v>
      </c>
      <c r="DM408" s="419">
        <v>85.341748550000005</v>
      </c>
      <c r="DN408" s="419"/>
      <c r="DO408" s="418">
        <v>44244</v>
      </c>
      <c r="DP408" s="419">
        <v>72.937814130000007</v>
      </c>
      <c r="DQ408" s="419"/>
      <c r="DR408" s="418">
        <v>44246</v>
      </c>
      <c r="DS408" s="419">
        <v>52.964958799999998</v>
      </c>
      <c r="DT408" s="419"/>
      <c r="DU408" s="418">
        <v>44248</v>
      </c>
      <c r="DV408" s="419">
        <v>68.924813400000005</v>
      </c>
      <c r="DW408" s="419"/>
      <c r="DX408" s="418">
        <v>44245</v>
      </c>
      <c r="DY408" s="419">
        <v>76.757782050000003</v>
      </c>
      <c r="DZ408" s="419"/>
      <c r="EA408" s="418">
        <v>44245</v>
      </c>
      <c r="EB408" s="419">
        <v>75.632071710000005</v>
      </c>
      <c r="EC408" s="419"/>
      <c r="ED408" s="418">
        <v>44244</v>
      </c>
      <c r="EE408" s="419">
        <v>81.508027049999995</v>
      </c>
      <c r="EF408" s="419"/>
      <c r="EG408" s="418">
        <v>44241</v>
      </c>
      <c r="EH408" s="419">
        <v>84.776567270000001</v>
      </c>
      <c r="EI408" s="419"/>
      <c r="EJ408" s="418">
        <v>44249</v>
      </c>
      <c r="EK408" s="419">
        <v>80.404008140000002</v>
      </c>
      <c r="EL408" s="419"/>
      <c r="EM408" s="418">
        <v>44243</v>
      </c>
      <c r="EN408" s="419">
        <v>71.697293569999999</v>
      </c>
      <c r="EO408" s="419"/>
      <c r="EP408" s="418">
        <v>44238</v>
      </c>
      <c r="EQ408" s="419">
        <v>75.344764049999995</v>
      </c>
      <c r="ER408" s="419"/>
      <c r="ES408" s="418">
        <v>44244</v>
      </c>
      <c r="ET408" s="419">
        <v>52.791490199999998</v>
      </c>
      <c r="EU408" s="9"/>
      <c r="EV408" s="9"/>
    </row>
    <row r="409" spans="2:152">
      <c r="B409" s="418">
        <v>44240</v>
      </c>
      <c r="C409" s="419">
        <v>69.756232499999996</v>
      </c>
      <c r="D409" s="419"/>
      <c r="E409" s="418">
        <v>44256</v>
      </c>
      <c r="F409" s="419">
        <v>65.64977322</v>
      </c>
      <c r="G409" s="419"/>
      <c r="H409" s="1"/>
      <c r="I409" s="1"/>
      <c r="J409" s="419"/>
      <c r="K409" s="418">
        <v>44195</v>
      </c>
      <c r="L409" s="419">
        <v>76.269512199999994</v>
      </c>
      <c r="M409" s="419"/>
      <c r="N409" s="1"/>
      <c r="O409" s="1"/>
      <c r="P409" s="419"/>
      <c r="Q409" s="418">
        <v>44242</v>
      </c>
      <c r="R409" s="419">
        <v>78.034325760000002</v>
      </c>
      <c r="S409" s="419"/>
      <c r="T409" s="1"/>
      <c r="U409" s="1"/>
      <c r="V409" s="419"/>
      <c r="W409" s="418">
        <v>44202</v>
      </c>
      <c r="X409" s="419">
        <v>81.831780050000006</v>
      </c>
      <c r="Y409" s="419"/>
      <c r="Z409" s="418">
        <v>44192</v>
      </c>
      <c r="AA409" s="419">
        <v>70.885484969999993</v>
      </c>
      <c r="AB409" s="419"/>
      <c r="AC409" s="418">
        <v>44207</v>
      </c>
      <c r="AD409" s="419">
        <v>67.222425389999998</v>
      </c>
      <c r="AE409" s="419"/>
      <c r="AF409" s="418">
        <v>44200</v>
      </c>
      <c r="AG409" s="419">
        <v>78.865057160000006</v>
      </c>
      <c r="AH409" s="419"/>
      <c r="AI409" s="418">
        <v>44204</v>
      </c>
      <c r="AJ409" s="419">
        <v>60.619021740000001</v>
      </c>
      <c r="AK409" s="419"/>
      <c r="AL409" s="418">
        <v>44197</v>
      </c>
      <c r="AM409" s="419">
        <v>77.891452389999998</v>
      </c>
      <c r="AN409" s="419"/>
      <c r="AO409" s="418">
        <v>44202</v>
      </c>
      <c r="AP409" s="419">
        <v>73.159443909999993</v>
      </c>
      <c r="AQ409" s="419"/>
      <c r="AR409" s="418">
        <v>44205</v>
      </c>
      <c r="AS409" s="419">
        <v>70.360346149999998</v>
      </c>
      <c r="AT409" s="419"/>
      <c r="AU409" s="418">
        <v>44208</v>
      </c>
      <c r="AV409" s="419">
        <v>76.01347853</v>
      </c>
      <c r="AW409" s="419"/>
      <c r="AX409" s="418">
        <v>44205</v>
      </c>
      <c r="AY409" s="419">
        <v>71.523024559999996</v>
      </c>
      <c r="AZ409" s="419"/>
      <c r="BA409" s="418">
        <v>44205</v>
      </c>
      <c r="BB409" s="419">
        <v>69.404033200000001</v>
      </c>
      <c r="BC409" s="419"/>
      <c r="BD409" s="418">
        <v>44204</v>
      </c>
      <c r="BE409" s="419">
        <v>83.88373387</v>
      </c>
      <c r="BF409" s="419"/>
      <c r="BG409" s="418">
        <v>44203</v>
      </c>
      <c r="BH409" s="419">
        <v>82.917784359999999</v>
      </c>
      <c r="BI409" s="419"/>
      <c r="BJ409" s="418">
        <v>44198</v>
      </c>
      <c r="BK409" s="419">
        <v>79.214964100000003</v>
      </c>
      <c r="BL409" s="419"/>
      <c r="BM409" s="418">
        <v>44200</v>
      </c>
      <c r="BN409" s="419">
        <v>78.160539760000006</v>
      </c>
      <c r="BO409" s="419"/>
      <c r="BP409" s="418">
        <v>44206</v>
      </c>
      <c r="BQ409" s="419">
        <v>77.99628233</v>
      </c>
      <c r="BR409" s="419"/>
      <c r="BS409" s="418">
        <v>44202</v>
      </c>
      <c r="BT409" s="419">
        <v>68.045580689999994</v>
      </c>
      <c r="BU409" s="419"/>
      <c r="BV409" s="418">
        <v>44206</v>
      </c>
      <c r="BW409" s="419">
        <v>70.888709570000003</v>
      </c>
      <c r="BX409" s="419"/>
      <c r="BY409" s="418">
        <v>44244</v>
      </c>
      <c r="BZ409" s="419">
        <v>66.75233455</v>
      </c>
      <c r="CA409" s="419"/>
      <c r="CB409" s="418">
        <v>44248</v>
      </c>
      <c r="CC409" s="419">
        <v>76.664398570000003</v>
      </c>
      <c r="CD409" s="419"/>
      <c r="CE409" s="418">
        <v>44243</v>
      </c>
      <c r="CF409" s="419">
        <v>60.688946530000003</v>
      </c>
      <c r="CG409" s="419"/>
      <c r="CH409" s="418">
        <v>44246</v>
      </c>
      <c r="CI409" s="419">
        <v>69.521548330000002</v>
      </c>
      <c r="CJ409" s="419"/>
      <c r="CK409" s="418">
        <v>44242</v>
      </c>
      <c r="CL409" s="419">
        <v>80.883281920000002</v>
      </c>
      <c r="CM409" s="419"/>
      <c r="CN409" s="418">
        <v>44238</v>
      </c>
      <c r="CO409" s="419">
        <v>83.396376709999998</v>
      </c>
      <c r="CP409" s="419"/>
      <c r="CQ409" s="418">
        <v>44244</v>
      </c>
      <c r="CR409" s="419">
        <v>82.693153499999994</v>
      </c>
      <c r="CS409" s="419"/>
      <c r="CT409" s="418">
        <v>44244</v>
      </c>
      <c r="CU409" s="419">
        <v>80.813209599999993</v>
      </c>
      <c r="CV409" s="419"/>
      <c r="CW409" s="418">
        <v>44240</v>
      </c>
      <c r="CX409" s="419">
        <v>84.244891890000005</v>
      </c>
      <c r="CY409" s="419"/>
      <c r="CZ409" s="418">
        <v>44244</v>
      </c>
      <c r="DA409" s="419">
        <v>78.02049092</v>
      </c>
      <c r="DB409" s="419"/>
      <c r="DC409" s="418">
        <v>44246</v>
      </c>
      <c r="DD409" s="419">
        <v>64.604152540000001</v>
      </c>
      <c r="DE409" s="419"/>
      <c r="DF409" s="418">
        <v>44246</v>
      </c>
      <c r="DG409" s="419">
        <v>78.438366869999996</v>
      </c>
      <c r="DH409" s="419"/>
      <c r="DI409" s="418">
        <v>44241</v>
      </c>
      <c r="DJ409" s="419">
        <v>77.297704049999993</v>
      </c>
      <c r="DK409" s="419"/>
      <c r="DL409" s="418">
        <v>44244</v>
      </c>
      <c r="DM409" s="419">
        <v>85.507932289999999</v>
      </c>
      <c r="DN409" s="419"/>
      <c r="DO409" s="418">
        <v>44245</v>
      </c>
      <c r="DP409" s="419">
        <v>72.715386370000004</v>
      </c>
      <c r="DQ409" s="419"/>
      <c r="DR409" s="418">
        <v>44247</v>
      </c>
      <c r="DS409" s="419">
        <v>52.825627779999998</v>
      </c>
      <c r="DT409" s="419"/>
      <c r="DU409" s="418">
        <v>44249</v>
      </c>
      <c r="DV409" s="419">
        <v>68.731476299999997</v>
      </c>
      <c r="DW409" s="419"/>
      <c r="DX409" s="418">
        <v>44246</v>
      </c>
      <c r="DY409" s="419">
        <v>76.408367960000007</v>
      </c>
      <c r="DZ409" s="419"/>
      <c r="EA409" s="418">
        <v>44246</v>
      </c>
      <c r="EB409" s="419">
        <v>75.577811999999994</v>
      </c>
      <c r="EC409" s="419"/>
      <c r="ED409" s="418">
        <v>44245</v>
      </c>
      <c r="EE409" s="419">
        <v>81.591125529999999</v>
      </c>
      <c r="EF409" s="419"/>
      <c r="EG409" s="418">
        <v>44242</v>
      </c>
      <c r="EH409" s="419">
        <v>85.108961190000002</v>
      </c>
      <c r="EI409" s="419"/>
      <c r="EJ409" s="418">
        <v>44250</v>
      </c>
      <c r="EK409" s="419">
        <v>80.404702040000004</v>
      </c>
      <c r="EL409" s="419"/>
      <c r="EM409" s="418">
        <v>44244</v>
      </c>
      <c r="EN409" s="419">
        <v>71.397795779999996</v>
      </c>
      <c r="EO409" s="419"/>
      <c r="EP409" s="418">
        <v>44239</v>
      </c>
      <c r="EQ409" s="419">
        <v>75.343937089999997</v>
      </c>
      <c r="ER409" s="419"/>
      <c r="ES409" s="418">
        <v>44245</v>
      </c>
      <c r="ET409" s="419">
        <v>52.624788799999997</v>
      </c>
      <c r="EU409" s="9"/>
      <c r="EV409" s="9"/>
    </row>
    <row r="410" spans="2:152">
      <c r="B410" s="418">
        <v>44241</v>
      </c>
      <c r="C410" s="419">
        <v>69.689544060000003</v>
      </c>
      <c r="D410" s="419"/>
      <c r="E410" s="418">
        <v>44257</v>
      </c>
      <c r="F410" s="419">
        <v>65.556399929999998</v>
      </c>
      <c r="G410" s="419"/>
      <c r="H410" s="1"/>
      <c r="I410" s="1"/>
      <c r="J410" s="419"/>
      <c r="K410" s="418">
        <v>44196</v>
      </c>
      <c r="L410" s="419">
        <v>76.269512199999994</v>
      </c>
      <c r="M410" s="419"/>
      <c r="N410" s="1"/>
      <c r="O410" s="1"/>
      <c r="P410" s="419"/>
      <c r="Q410" s="418">
        <v>44243</v>
      </c>
      <c r="R410" s="419">
        <v>78.034325760000002</v>
      </c>
      <c r="S410" s="419"/>
      <c r="T410" s="1"/>
      <c r="U410" s="1"/>
      <c r="V410" s="419"/>
      <c r="W410" s="418">
        <v>44203</v>
      </c>
      <c r="X410" s="419">
        <v>81.985218439999997</v>
      </c>
      <c r="Y410" s="419"/>
      <c r="Z410" s="418">
        <v>44193</v>
      </c>
      <c r="AA410" s="419">
        <v>70.849059139999994</v>
      </c>
      <c r="AB410" s="419"/>
      <c r="AC410" s="418">
        <v>44208</v>
      </c>
      <c r="AD410" s="419">
        <v>67.374409850000006</v>
      </c>
      <c r="AE410" s="419"/>
      <c r="AF410" s="418">
        <v>44201</v>
      </c>
      <c r="AG410" s="419">
        <v>78.712008010000005</v>
      </c>
      <c r="AH410" s="419"/>
      <c r="AI410" s="418">
        <v>44205</v>
      </c>
      <c r="AJ410" s="419">
        <v>60.619021740000001</v>
      </c>
      <c r="AK410" s="419"/>
      <c r="AL410" s="418">
        <v>44198</v>
      </c>
      <c r="AM410" s="419">
        <v>77.783391550000005</v>
      </c>
      <c r="AN410" s="419"/>
      <c r="AO410" s="418">
        <v>44203</v>
      </c>
      <c r="AP410" s="419">
        <v>73.389642219999999</v>
      </c>
      <c r="AQ410" s="419"/>
      <c r="AR410" s="418">
        <v>44206</v>
      </c>
      <c r="AS410" s="419">
        <v>70.552461539999996</v>
      </c>
      <c r="AT410" s="419"/>
      <c r="AU410" s="418">
        <v>44209</v>
      </c>
      <c r="AV410" s="419">
        <v>76.01347853</v>
      </c>
      <c r="AW410" s="419"/>
      <c r="AX410" s="418">
        <v>44206</v>
      </c>
      <c r="AY410" s="419">
        <v>71.676757370000004</v>
      </c>
      <c r="AZ410" s="419"/>
      <c r="BA410" s="418">
        <v>44206</v>
      </c>
      <c r="BB410" s="419">
        <v>69.481410789999998</v>
      </c>
      <c r="BC410" s="419"/>
      <c r="BD410" s="418">
        <v>44205</v>
      </c>
      <c r="BE410" s="419">
        <v>83.882669329999999</v>
      </c>
      <c r="BF410" s="419"/>
      <c r="BG410" s="418">
        <v>44203</v>
      </c>
      <c r="BH410" s="419">
        <v>82.994280399999994</v>
      </c>
      <c r="BI410" s="419"/>
      <c r="BJ410" s="418">
        <v>44199</v>
      </c>
      <c r="BK410" s="419">
        <v>79.252527049999998</v>
      </c>
      <c r="BL410" s="419"/>
      <c r="BM410" s="418">
        <v>44201</v>
      </c>
      <c r="BN410" s="419">
        <v>78.160539760000006</v>
      </c>
      <c r="BO410" s="419"/>
      <c r="BP410" s="418">
        <v>44207</v>
      </c>
      <c r="BQ410" s="419">
        <v>77.994804610000003</v>
      </c>
      <c r="BR410" s="419"/>
      <c r="BS410" s="418">
        <v>44202</v>
      </c>
      <c r="BT410" s="419">
        <v>68.277593490000001</v>
      </c>
      <c r="BU410" s="419"/>
      <c r="BV410" s="418">
        <v>44207</v>
      </c>
      <c r="BW410" s="419">
        <v>71.004179260000001</v>
      </c>
      <c r="BX410" s="419"/>
      <c r="BY410" s="418">
        <v>44245</v>
      </c>
      <c r="BZ410" s="419">
        <v>66.363962979999997</v>
      </c>
      <c r="CA410" s="419"/>
      <c r="CB410" s="418">
        <v>44249</v>
      </c>
      <c r="CC410" s="419">
        <v>76.468744049999998</v>
      </c>
      <c r="CD410" s="419"/>
      <c r="CE410" s="418">
        <v>44244</v>
      </c>
      <c r="CF410" s="419">
        <v>60.495142360000003</v>
      </c>
      <c r="CG410" s="419"/>
      <c r="CH410" s="418">
        <v>44247</v>
      </c>
      <c r="CI410" s="419">
        <v>69.24442105</v>
      </c>
      <c r="CJ410" s="419"/>
      <c r="CK410" s="418">
        <v>44243</v>
      </c>
      <c r="CL410" s="419">
        <v>80.880791259999995</v>
      </c>
      <c r="CM410" s="419"/>
      <c r="CN410" s="418">
        <v>44239</v>
      </c>
      <c r="CO410" s="419">
        <v>83.646672109999997</v>
      </c>
      <c r="CP410" s="419"/>
      <c r="CQ410" s="418">
        <v>44245</v>
      </c>
      <c r="CR410" s="419">
        <v>82.637542060000001</v>
      </c>
      <c r="CS410" s="419"/>
      <c r="CT410" s="418">
        <v>44245</v>
      </c>
      <c r="CU410" s="419">
        <v>80.813209599999993</v>
      </c>
      <c r="CV410" s="419"/>
      <c r="CW410" s="418">
        <v>44241</v>
      </c>
      <c r="CX410" s="419">
        <v>84.32821586</v>
      </c>
      <c r="CY410" s="419"/>
      <c r="CZ410" s="418">
        <v>44245</v>
      </c>
      <c r="DA410" s="419">
        <v>77.827303290000003</v>
      </c>
      <c r="DB410" s="419"/>
      <c r="DC410" s="418">
        <v>44247</v>
      </c>
      <c r="DD410" s="419">
        <v>64.381619950000001</v>
      </c>
      <c r="DE410" s="419"/>
      <c r="DF410" s="418">
        <v>44247</v>
      </c>
      <c r="DG410" s="419">
        <v>78.216665039999995</v>
      </c>
      <c r="DH410" s="419"/>
      <c r="DI410" s="418">
        <v>44242</v>
      </c>
      <c r="DJ410" s="419">
        <v>77.103807599999996</v>
      </c>
      <c r="DK410" s="419"/>
      <c r="DL410" s="418">
        <v>44245</v>
      </c>
      <c r="DM410" s="419">
        <v>85.757207890000004</v>
      </c>
      <c r="DN410" s="419"/>
      <c r="DO410" s="418">
        <v>44246</v>
      </c>
      <c r="DP410" s="419">
        <v>72.548357589999995</v>
      </c>
      <c r="DQ410" s="419"/>
      <c r="DR410" s="418">
        <v>44248</v>
      </c>
      <c r="DS410" s="419">
        <v>52.713996289999997</v>
      </c>
      <c r="DT410" s="419"/>
      <c r="DU410" s="418">
        <v>44250</v>
      </c>
      <c r="DV410" s="419">
        <v>68.733152540000006</v>
      </c>
      <c r="DW410" s="419"/>
      <c r="DX410" s="418">
        <v>44247</v>
      </c>
      <c r="DY410" s="419">
        <v>76.208702770000002</v>
      </c>
      <c r="DZ410" s="419"/>
      <c r="EA410" s="418">
        <v>44247</v>
      </c>
      <c r="EB410" s="419">
        <v>75.496010630000001</v>
      </c>
      <c r="EC410" s="419"/>
      <c r="ED410" s="418">
        <v>44246</v>
      </c>
      <c r="EE410" s="419">
        <v>81.64652452</v>
      </c>
      <c r="EF410" s="419"/>
      <c r="EG410" s="418">
        <v>44243</v>
      </c>
      <c r="EH410" s="419">
        <v>85.385956129999997</v>
      </c>
      <c r="EI410" s="419"/>
      <c r="EJ410" s="418">
        <v>44251</v>
      </c>
      <c r="EK410" s="419">
        <v>80.405395929999997</v>
      </c>
      <c r="EL410" s="419"/>
      <c r="EM410" s="418">
        <v>44245</v>
      </c>
      <c r="EN410" s="419">
        <v>71.098297990000006</v>
      </c>
      <c r="EO410" s="419"/>
      <c r="EP410" s="418">
        <v>44240</v>
      </c>
      <c r="EQ410" s="419">
        <v>75.481212130000003</v>
      </c>
      <c r="ER410" s="419"/>
      <c r="ES410" s="418">
        <v>44246</v>
      </c>
      <c r="ET410" s="419">
        <v>52.292758919999997</v>
      </c>
      <c r="EU410" s="9"/>
      <c r="EV410" s="9"/>
    </row>
    <row r="411" spans="2:152">
      <c r="B411" s="418">
        <v>44242</v>
      </c>
      <c r="C411" s="419">
        <v>69.595068760000004</v>
      </c>
      <c r="D411" s="419"/>
      <c r="E411" s="418">
        <v>44258</v>
      </c>
      <c r="F411" s="419">
        <v>65.527220779999993</v>
      </c>
      <c r="G411" s="419"/>
      <c r="H411" s="1"/>
      <c r="I411" s="1"/>
      <c r="J411" s="419"/>
      <c r="K411" s="418">
        <v>44197</v>
      </c>
      <c r="L411" s="419">
        <v>76.325000000000003</v>
      </c>
      <c r="M411" s="419"/>
      <c r="N411" s="1"/>
      <c r="O411" s="1"/>
      <c r="P411" s="419"/>
      <c r="Q411" s="418">
        <v>44244</v>
      </c>
      <c r="R411" s="419">
        <v>77.990795849999998</v>
      </c>
      <c r="S411" s="419"/>
      <c r="T411" s="1"/>
      <c r="U411" s="1"/>
      <c r="V411" s="419"/>
      <c r="W411" s="418">
        <v>44204</v>
      </c>
      <c r="X411" s="419">
        <v>82.061492889999997</v>
      </c>
      <c r="Y411" s="419"/>
      <c r="Z411" s="418">
        <v>44194</v>
      </c>
      <c r="AA411" s="419">
        <v>70.739781660000006</v>
      </c>
      <c r="AB411" s="419"/>
      <c r="AC411" s="418">
        <v>44209</v>
      </c>
      <c r="AD411" s="419">
        <v>67.526394310000001</v>
      </c>
      <c r="AE411" s="419"/>
      <c r="AF411" s="418">
        <v>44202</v>
      </c>
      <c r="AG411" s="419">
        <v>78.636016699999999</v>
      </c>
      <c r="AH411" s="419"/>
      <c r="AI411" s="418">
        <v>44206</v>
      </c>
      <c r="AJ411" s="419">
        <v>60.773497990000003</v>
      </c>
      <c r="AK411" s="419"/>
      <c r="AL411" s="418">
        <v>44199</v>
      </c>
      <c r="AM411" s="419">
        <v>77.783391550000005</v>
      </c>
      <c r="AN411" s="419"/>
      <c r="AO411" s="418">
        <v>44203</v>
      </c>
      <c r="AP411" s="419">
        <v>73.619840539999998</v>
      </c>
      <c r="AQ411" s="419"/>
      <c r="AR411" s="418">
        <v>44207</v>
      </c>
      <c r="AS411" s="419">
        <v>70.706153850000007</v>
      </c>
      <c r="AT411" s="419"/>
      <c r="AU411" s="418">
        <v>44210</v>
      </c>
      <c r="AV411" s="419">
        <v>76.01347853</v>
      </c>
      <c r="AW411" s="419"/>
      <c r="AX411" s="418">
        <v>44207</v>
      </c>
      <c r="AY411" s="419">
        <v>71.869109170000002</v>
      </c>
      <c r="AZ411" s="419"/>
      <c r="BA411" s="418">
        <v>44207</v>
      </c>
      <c r="BB411" s="419">
        <v>69.713543569999999</v>
      </c>
      <c r="BC411" s="419"/>
      <c r="BD411" s="418">
        <v>44206</v>
      </c>
      <c r="BE411" s="419">
        <v>83.804758640000003</v>
      </c>
      <c r="BF411" s="419"/>
      <c r="BG411" s="418">
        <v>44204</v>
      </c>
      <c r="BH411" s="419">
        <v>83.070776449999997</v>
      </c>
      <c r="BI411" s="419"/>
      <c r="BJ411" s="418">
        <v>44200</v>
      </c>
      <c r="BK411" s="419">
        <v>79.559235720000004</v>
      </c>
      <c r="BL411" s="419"/>
      <c r="BM411" s="418">
        <v>44202</v>
      </c>
      <c r="BN411" s="419">
        <v>78.276086750000005</v>
      </c>
      <c r="BO411" s="419"/>
      <c r="BP411" s="418">
        <v>44208</v>
      </c>
      <c r="BQ411" s="419">
        <v>78.031816800000001</v>
      </c>
      <c r="BR411" s="419"/>
      <c r="BS411" s="418">
        <v>44203</v>
      </c>
      <c r="BT411" s="419">
        <v>68.471244690000006</v>
      </c>
      <c r="BU411" s="419"/>
      <c r="BV411" s="418">
        <v>44208</v>
      </c>
      <c r="BW411" s="419">
        <v>71.119648960000006</v>
      </c>
      <c r="BX411" s="419"/>
      <c r="BY411" s="418">
        <v>44246</v>
      </c>
      <c r="BZ411" s="419">
        <v>65.947850579999994</v>
      </c>
      <c r="CA411" s="419"/>
      <c r="CB411" s="418">
        <v>44250</v>
      </c>
      <c r="CC411" s="419">
        <v>76.245376800000003</v>
      </c>
      <c r="CD411" s="419"/>
      <c r="CE411" s="418">
        <v>44245</v>
      </c>
      <c r="CF411" s="419">
        <v>60.41256087</v>
      </c>
      <c r="CG411" s="419"/>
      <c r="CH411" s="418">
        <v>44248</v>
      </c>
      <c r="CI411" s="419">
        <v>69.022719230000007</v>
      </c>
      <c r="CJ411" s="419"/>
      <c r="CK411" s="418">
        <v>44244</v>
      </c>
      <c r="CL411" s="419">
        <v>80.878300600000003</v>
      </c>
      <c r="CM411" s="419"/>
      <c r="CN411" s="418">
        <v>44240</v>
      </c>
      <c r="CO411" s="419">
        <v>83.841497309999994</v>
      </c>
      <c r="CP411" s="419"/>
      <c r="CQ411" s="418">
        <v>44246</v>
      </c>
      <c r="CR411" s="419">
        <v>82.415096270000006</v>
      </c>
      <c r="CS411" s="419"/>
      <c r="CT411" s="418">
        <v>44246</v>
      </c>
      <c r="CU411" s="419">
        <v>80.702728190000002</v>
      </c>
      <c r="CV411" s="419"/>
      <c r="CW411" s="418">
        <v>44242</v>
      </c>
      <c r="CX411" s="419">
        <v>84.383765170000004</v>
      </c>
      <c r="CY411" s="419"/>
      <c r="CZ411" s="418">
        <v>44246</v>
      </c>
      <c r="DA411" s="419">
        <v>77.827996409999997</v>
      </c>
      <c r="DB411" s="419"/>
      <c r="DC411" s="418">
        <v>44248</v>
      </c>
      <c r="DD411" s="419">
        <v>64.26993804</v>
      </c>
      <c r="DE411" s="419"/>
      <c r="DF411" s="418">
        <v>44248</v>
      </c>
      <c r="DG411" s="419">
        <v>77.994963220000002</v>
      </c>
      <c r="DH411" s="419"/>
      <c r="DI411" s="418">
        <v>44243</v>
      </c>
      <c r="DJ411" s="419">
        <v>76.965310130000006</v>
      </c>
      <c r="DK411" s="419"/>
      <c r="DL411" s="418">
        <v>44246</v>
      </c>
      <c r="DM411" s="419">
        <v>86.03418078</v>
      </c>
      <c r="DN411" s="419"/>
      <c r="DO411" s="418">
        <v>44247</v>
      </c>
      <c r="DP411" s="419">
        <v>72.298230329999996</v>
      </c>
      <c r="DQ411" s="419"/>
      <c r="DR411" s="418">
        <v>44249</v>
      </c>
      <c r="DS411" s="419">
        <v>52.574665269999997</v>
      </c>
      <c r="DT411" s="419"/>
      <c r="DU411" s="418">
        <v>44251</v>
      </c>
      <c r="DV411" s="419">
        <v>68.734828780000001</v>
      </c>
      <c r="DW411" s="419"/>
      <c r="DX411" s="418">
        <v>44248</v>
      </c>
      <c r="DY411" s="419">
        <v>75.98407942</v>
      </c>
      <c r="DZ411" s="419"/>
      <c r="EA411" s="418">
        <v>44248</v>
      </c>
      <c r="EB411" s="419">
        <v>75.248959290000002</v>
      </c>
      <c r="EC411" s="419"/>
      <c r="ED411" s="418">
        <v>44247</v>
      </c>
      <c r="EE411" s="419">
        <v>81.618825020000003</v>
      </c>
      <c r="EF411" s="419"/>
      <c r="EG411" s="418">
        <v>44244</v>
      </c>
      <c r="EH411" s="419">
        <v>85.441355110000003</v>
      </c>
      <c r="EI411" s="419"/>
      <c r="EJ411" s="418">
        <v>44252</v>
      </c>
      <c r="EK411" s="419">
        <v>80.323031</v>
      </c>
      <c r="EL411" s="419"/>
      <c r="EM411" s="418">
        <v>44246</v>
      </c>
      <c r="EN411" s="419">
        <v>70.823758339999998</v>
      </c>
      <c r="EO411" s="419"/>
      <c r="EP411" s="418">
        <v>44241</v>
      </c>
      <c r="EQ411" s="419">
        <v>75.618487160000001</v>
      </c>
      <c r="ER411" s="419"/>
      <c r="ES411" s="418">
        <v>44247</v>
      </c>
      <c r="ET411" s="419">
        <v>51.850510059999998</v>
      </c>
      <c r="EU411" s="9"/>
      <c r="EV411" s="9"/>
    </row>
    <row r="412" spans="2:152">
      <c r="B412" s="418">
        <v>44243</v>
      </c>
      <c r="C412" s="419">
        <v>69.533937690000002</v>
      </c>
      <c r="D412" s="419"/>
      <c r="E412" s="418">
        <v>44259</v>
      </c>
      <c r="F412" s="419">
        <v>65.527220779999993</v>
      </c>
      <c r="G412" s="419"/>
      <c r="H412" s="1"/>
      <c r="I412" s="1"/>
      <c r="J412" s="419"/>
      <c r="K412" s="418">
        <v>44198</v>
      </c>
      <c r="L412" s="419">
        <v>76.325000000000003</v>
      </c>
      <c r="M412" s="419"/>
      <c r="N412" s="1"/>
      <c r="O412" s="1"/>
      <c r="P412" s="419"/>
      <c r="Q412" s="418">
        <v>44245</v>
      </c>
      <c r="R412" s="419">
        <v>78.034325760000002</v>
      </c>
      <c r="S412" s="419"/>
      <c r="T412" s="1"/>
      <c r="U412" s="1"/>
      <c r="V412" s="419"/>
      <c r="W412" s="418">
        <v>44205</v>
      </c>
      <c r="X412" s="419">
        <v>82.137767339999996</v>
      </c>
      <c r="Y412" s="419"/>
      <c r="Z412" s="418">
        <v>44195</v>
      </c>
      <c r="AA412" s="419">
        <v>70.739781660000006</v>
      </c>
      <c r="AB412" s="419"/>
      <c r="AC412" s="418">
        <v>44209</v>
      </c>
      <c r="AD412" s="419">
        <v>67.678378769999995</v>
      </c>
      <c r="AE412" s="419"/>
      <c r="AF412" s="418">
        <v>44203</v>
      </c>
      <c r="AG412" s="419">
        <v>78.560025390000007</v>
      </c>
      <c r="AH412" s="419"/>
      <c r="AI412" s="418">
        <v>44207</v>
      </c>
      <c r="AJ412" s="419">
        <v>60.773497990000003</v>
      </c>
      <c r="AK412" s="419"/>
      <c r="AL412" s="418">
        <v>44199</v>
      </c>
      <c r="AM412" s="419">
        <v>77.756376340000003</v>
      </c>
      <c r="AN412" s="419"/>
      <c r="AO412" s="418">
        <v>44204</v>
      </c>
      <c r="AP412" s="419">
        <v>73.850038859999998</v>
      </c>
      <c r="AQ412" s="419"/>
      <c r="AR412" s="418">
        <v>44208</v>
      </c>
      <c r="AS412" s="419">
        <v>70.859846149999996</v>
      </c>
      <c r="AT412" s="419"/>
      <c r="AU412" s="418">
        <v>44211</v>
      </c>
      <c r="AV412" s="419">
        <v>76.01347853</v>
      </c>
      <c r="AW412" s="419"/>
      <c r="AX412" s="418">
        <v>44208</v>
      </c>
      <c r="AY412" s="419">
        <v>72.177317909999999</v>
      </c>
      <c r="AZ412" s="419"/>
      <c r="BA412" s="418">
        <v>44208</v>
      </c>
      <c r="BB412" s="419">
        <v>69.829609959999999</v>
      </c>
      <c r="BC412" s="419"/>
      <c r="BD412" s="418">
        <v>44206</v>
      </c>
      <c r="BE412" s="419">
        <v>83.726847950000007</v>
      </c>
      <c r="BF412" s="419"/>
      <c r="BG412" s="418">
        <v>44205</v>
      </c>
      <c r="BH412" s="419">
        <v>83.1472725</v>
      </c>
      <c r="BI412" s="419"/>
      <c r="BJ412" s="418">
        <v>44200</v>
      </c>
      <c r="BK412" s="419">
        <v>79.789045619999996</v>
      </c>
      <c r="BL412" s="419"/>
      <c r="BM412" s="418">
        <v>44203</v>
      </c>
      <c r="BN412" s="419">
        <v>78.314602410000006</v>
      </c>
      <c r="BO412" s="419"/>
      <c r="BP412" s="418">
        <v>44209</v>
      </c>
      <c r="BQ412" s="419">
        <v>78.145808779999996</v>
      </c>
      <c r="BR412" s="419"/>
      <c r="BS412" s="418">
        <v>44204</v>
      </c>
      <c r="BT412" s="419">
        <v>68.74161909</v>
      </c>
      <c r="BU412" s="419"/>
      <c r="BV412" s="418">
        <v>44209</v>
      </c>
      <c r="BW412" s="419">
        <v>71.158138859999994</v>
      </c>
      <c r="BX412" s="419"/>
      <c r="BY412" s="418">
        <v>44247</v>
      </c>
      <c r="BZ412" s="419">
        <v>65.476256530000001</v>
      </c>
      <c r="CA412" s="419"/>
      <c r="CB412" s="418">
        <v>44251</v>
      </c>
      <c r="CC412" s="419">
        <v>76.049722279999997</v>
      </c>
      <c r="CD412" s="419"/>
      <c r="CE412" s="418">
        <v>44246</v>
      </c>
      <c r="CF412" s="419">
        <v>60.2187567</v>
      </c>
      <c r="CG412" s="419"/>
      <c r="CH412" s="418">
        <v>44249</v>
      </c>
      <c r="CI412" s="419">
        <v>68.71787922</v>
      </c>
      <c r="CJ412" s="419"/>
      <c r="CK412" s="418">
        <v>44245</v>
      </c>
      <c r="CL412" s="419">
        <v>80.875809939999996</v>
      </c>
      <c r="CM412" s="419"/>
      <c r="CN412" s="418">
        <v>44241</v>
      </c>
      <c r="CO412" s="419">
        <v>83.953117180000007</v>
      </c>
      <c r="CP412" s="419"/>
      <c r="CQ412" s="418">
        <v>44247</v>
      </c>
      <c r="CR412" s="419">
        <v>82.248261929999998</v>
      </c>
      <c r="CS412" s="419"/>
      <c r="CT412" s="418">
        <v>44247</v>
      </c>
      <c r="CU412" s="419">
        <v>80.619867139999997</v>
      </c>
      <c r="CV412" s="419"/>
      <c r="CW412" s="418">
        <v>44243</v>
      </c>
      <c r="CX412" s="419">
        <v>84.383765170000004</v>
      </c>
      <c r="CY412" s="419"/>
      <c r="CZ412" s="418">
        <v>44247</v>
      </c>
      <c r="DA412" s="419">
        <v>77.690203280000006</v>
      </c>
      <c r="DB412" s="419"/>
      <c r="DC412" s="418">
        <v>44249</v>
      </c>
      <c r="DD412" s="419">
        <v>64.269106829999998</v>
      </c>
      <c r="DE412" s="419"/>
      <c r="DF412" s="418">
        <v>44249</v>
      </c>
      <c r="DG412" s="419">
        <v>77.662410489999999</v>
      </c>
      <c r="DH412" s="419"/>
      <c r="DI412" s="418">
        <v>44244</v>
      </c>
      <c r="DJ412" s="419">
        <v>76.854512159999999</v>
      </c>
      <c r="DK412" s="419"/>
      <c r="DL412" s="418">
        <v>44247</v>
      </c>
      <c r="DM412" s="419">
        <v>86.03418078</v>
      </c>
      <c r="DN412" s="419"/>
      <c r="DO412" s="418">
        <v>44248</v>
      </c>
      <c r="DP412" s="419">
        <v>72.103502059999997</v>
      </c>
      <c r="DQ412" s="419"/>
      <c r="DR412" s="418">
        <v>44250</v>
      </c>
      <c r="DS412" s="419">
        <v>52.352235620000002</v>
      </c>
      <c r="DT412" s="419"/>
      <c r="DU412" s="418">
        <v>44252</v>
      </c>
      <c r="DV412" s="419">
        <v>68.903659300000001</v>
      </c>
      <c r="DW412" s="419"/>
      <c r="DX412" s="418">
        <v>44249</v>
      </c>
      <c r="DY412" s="419">
        <v>75.98407942</v>
      </c>
      <c r="DZ412" s="419"/>
      <c r="EA412" s="418">
        <v>44249</v>
      </c>
      <c r="EB412" s="419">
        <v>75.029449619999994</v>
      </c>
      <c r="EC412" s="419"/>
      <c r="ED412" s="418">
        <v>44248</v>
      </c>
      <c r="EE412" s="419">
        <v>81.480327560000006</v>
      </c>
      <c r="EF412" s="419"/>
      <c r="EG412" s="418">
        <v>44245</v>
      </c>
      <c r="EH412" s="419">
        <v>85.635251569999994</v>
      </c>
      <c r="EI412" s="419"/>
      <c r="EJ412" s="418">
        <v>44253</v>
      </c>
      <c r="EK412" s="419">
        <v>80.268352350000001</v>
      </c>
      <c r="EL412" s="419"/>
      <c r="EM412" s="418">
        <v>44247</v>
      </c>
      <c r="EN412" s="419">
        <v>70.449386099999998</v>
      </c>
      <c r="EO412" s="419"/>
      <c r="EP412" s="418">
        <v>44242</v>
      </c>
      <c r="EQ412" s="419">
        <v>75.617660209999997</v>
      </c>
      <c r="ER412" s="419"/>
      <c r="ES412" s="418">
        <v>44248</v>
      </c>
      <c r="ET412" s="419">
        <v>51.628699169999997</v>
      </c>
      <c r="EU412" s="9"/>
      <c r="EV412" s="9"/>
    </row>
    <row r="413" spans="2:152">
      <c r="B413" s="418">
        <v>44244</v>
      </c>
      <c r="C413" s="419">
        <v>69.511708200000001</v>
      </c>
      <c r="D413" s="419"/>
      <c r="E413" s="418">
        <v>44260</v>
      </c>
      <c r="F413" s="419">
        <v>65.527220779999993</v>
      </c>
      <c r="G413" s="419"/>
      <c r="H413" s="1"/>
      <c r="I413" s="1"/>
      <c r="J413" s="419"/>
      <c r="K413" s="418">
        <v>44199</v>
      </c>
      <c r="L413" s="419">
        <v>76.325000000000003</v>
      </c>
      <c r="M413" s="419"/>
      <c r="N413" s="1"/>
      <c r="O413" s="1"/>
      <c r="P413" s="419"/>
      <c r="Q413" s="418">
        <v>44246</v>
      </c>
      <c r="R413" s="419">
        <v>77.947265939999994</v>
      </c>
      <c r="S413" s="419"/>
      <c r="T413" s="1"/>
      <c r="U413" s="1"/>
      <c r="V413" s="419"/>
      <c r="W413" s="418">
        <v>44205</v>
      </c>
      <c r="X413" s="419">
        <v>82.291205730000001</v>
      </c>
      <c r="Y413" s="419"/>
      <c r="Z413" s="418">
        <v>44196</v>
      </c>
      <c r="AA413" s="419">
        <v>70.739781660000006</v>
      </c>
      <c r="AB413" s="419"/>
      <c r="AC413" s="418">
        <v>44210</v>
      </c>
      <c r="AD413" s="419">
        <v>67.830363219999995</v>
      </c>
      <c r="AE413" s="419"/>
      <c r="AF413" s="418">
        <v>44204</v>
      </c>
      <c r="AG413" s="419">
        <v>78.522563009999999</v>
      </c>
      <c r="AH413" s="419"/>
      <c r="AI413" s="418">
        <v>44208</v>
      </c>
      <c r="AJ413" s="419">
        <v>60.927974229999997</v>
      </c>
      <c r="AK413" s="419"/>
      <c r="AL413" s="418">
        <v>44200</v>
      </c>
      <c r="AM413" s="419">
        <v>77.783391550000005</v>
      </c>
      <c r="AN413" s="419"/>
      <c r="AO413" s="418">
        <v>44205</v>
      </c>
      <c r="AP413" s="419">
        <v>74.234196769999997</v>
      </c>
      <c r="AQ413" s="419"/>
      <c r="AR413" s="418">
        <v>44209</v>
      </c>
      <c r="AS413" s="419">
        <v>70.859846149999996</v>
      </c>
      <c r="AT413" s="419"/>
      <c r="AU413" s="418">
        <v>44211</v>
      </c>
      <c r="AV413" s="419">
        <v>76.01347853</v>
      </c>
      <c r="AW413" s="419"/>
      <c r="AX413" s="418">
        <v>44209</v>
      </c>
      <c r="AY413" s="419">
        <v>72.485526649999997</v>
      </c>
      <c r="AZ413" s="419"/>
      <c r="BA413" s="418">
        <v>44209</v>
      </c>
      <c r="BB413" s="419">
        <v>70.023053939999997</v>
      </c>
      <c r="BC413" s="419"/>
      <c r="BD413" s="418">
        <v>44207</v>
      </c>
      <c r="BE413" s="419">
        <v>83.648937259999997</v>
      </c>
      <c r="BF413" s="419"/>
      <c r="BG413" s="418">
        <v>44206</v>
      </c>
      <c r="BH413" s="419">
        <v>83.223768539999995</v>
      </c>
      <c r="BI413" s="419"/>
      <c r="BJ413" s="418">
        <v>44201</v>
      </c>
      <c r="BK413" s="419">
        <v>80.095754290000002</v>
      </c>
      <c r="BL413" s="419"/>
      <c r="BM413" s="418">
        <v>44204</v>
      </c>
      <c r="BN413" s="419">
        <v>78.468665060000006</v>
      </c>
      <c r="BO413" s="419"/>
      <c r="BP413" s="418">
        <v>44210</v>
      </c>
      <c r="BQ413" s="419">
        <v>78.144331059999999</v>
      </c>
      <c r="BR413" s="419"/>
      <c r="BS413" s="418">
        <v>44205</v>
      </c>
      <c r="BT413" s="419">
        <v>68.973631889999993</v>
      </c>
      <c r="BU413" s="419"/>
      <c r="BV413" s="418">
        <v>44210</v>
      </c>
      <c r="BW413" s="419">
        <v>71.27360856</v>
      </c>
      <c r="BX413" s="419"/>
      <c r="BY413" s="418">
        <v>44248</v>
      </c>
      <c r="BZ413" s="419">
        <v>65.004662479999993</v>
      </c>
      <c r="CA413" s="419"/>
      <c r="CB413" s="418">
        <v>44252</v>
      </c>
      <c r="CC413" s="419">
        <v>75.854067749999999</v>
      </c>
      <c r="CD413" s="419"/>
      <c r="CE413" s="418">
        <v>44247</v>
      </c>
      <c r="CF413" s="419">
        <v>60.136175209999998</v>
      </c>
      <c r="CG413" s="419"/>
      <c r="CH413" s="418">
        <v>44250</v>
      </c>
      <c r="CI413" s="419">
        <v>68.440751950000006</v>
      </c>
      <c r="CJ413" s="419"/>
      <c r="CK413" s="418">
        <v>44246</v>
      </c>
      <c r="CL413" s="419">
        <v>80.873319280000004</v>
      </c>
      <c r="CM413" s="419"/>
      <c r="CN413" s="418">
        <v>44242</v>
      </c>
      <c r="CO413" s="419">
        <v>84.175677480000004</v>
      </c>
      <c r="CP413" s="419"/>
      <c r="CQ413" s="418">
        <v>44248</v>
      </c>
      <c r="CR413" s="419">
        <v>82.137039029999997</v>
      </c>
      <c r="CS413" s="419"/>
      <c r="CT413" s="418">
        <v>44248</v>
      </c>
      <c r="CU413" s="419">
        <v>80.426524670000006</v>
      </c>
      <c r="CV413" s="419"/>
      <c r="CW413" s="418">
        <v>44244</v>
      </c>
      <c r="CX413" s="419">
        <v>84.383765170000004</v>
      </c>
      <c r="CY413" s="419"/>
      <c r="CZ413" s="418">
        <v>44248</v>
      </c>
      <c r="DA413" s="419">
        <v>77.580107409999997</v>
      </c>
      <c r="DB413" s="419"/>
      <c r="DC413" s="418">
        <v>44250</v>
      </c>
      <c r="DD413" s="419">
        <v>64.101999579999998</v>
      </c>
      <c r="DE413" s="419"/>
      <c r="DF413" s="418">
        <v>44250</v>
      </c>
      <c r="DG413" s="419">
        <v>77.412995940000002</v>
      </c>
      <c r="DH413" s="419"/>
      <c r="DI413" s="418">
        <v>44245</v>
      </c>
      <c r="DJ413" s="419">
        <v>76.743714179999998</v>
      </c>
      <c r="DK413" s="419"/>
      <c r="DL413" s="418">
        <v>44248</v>
      </c>
      <c r="DM413" s="419">
        <v>86.03418078</v>
      </c>
      <c r="DN413" s="419"/>
      <c r="DO413" s="418">
        <v>44250</v>
      </c>
      <c r="DP413" s="419">
        <v>71.881074299999995</v>
      </c>
      <c r="DQ413" s="419"/>
      <c r="DR413" s="418">
        <v>44251</v>
      </c>
      <c r="DS413" s="419">
        <v>52.074406889999999</v>
      </c>
      <c r="DT413" s="419"/>
      <c r="DU413" s="418">
        <v>44253</v>
      </c>
      <c r="DV413" s="419">
        <v>69.100348870000005</v>
      </c>
      <c r="DW413" s="419"/>
      <c r="DX413" s="418">
        <v>44250</v>
      </c>
      <c r="DY413" s="419">
        <v>75.98407942</v>
      </c>
      <c r="DZ413" s="419"/>
      <c r="EA413" s="418">
        <v>44250</v>
      </c>
      <c r="EB413" s="419">
        <v>74.782398279999995</v>
      </c>
      <c r="EC413" s="419"/>
      <c r="ED413" s="418">
        <v>44249</v>
      </c>
      <c r="EE413" s="419">
        <v>81.203332619999998</v>
      </c>
      <c r="EF413" s="419"/>
      <c r="EG413" s="418">
        <v>44246</v>
      </c>
      <c r="EH413" s="419">
        <v>85.579852579999994</v>
      </c>
      <c r="EI413" s="419"/>
      <c r="EJ413" s="418">
        <v>44254</v>
      </c>
      <c r="EK413" s="419">
        <v>80.158301159999994</v>
      </c>
      <c r="EL413" s="419"/>
      <c r="EM413" s="418">
        <v>44248</v>
      </c>
      <c r="EN413" s="419">
        <v>70.149888309999994</v>
      </c>
      <c r="EO413" s="419"/>
      <c r="EP413" s="418">
        <v>44243</v>
      </c>
      <c r="EQ413" s="419">
        <v>75.616833249999999</v>
      </c>
      <c r="ER413" s="419"/>
      <c r="ES413" s="418">
        <v>44249</v>
      </c>
      <c r="ET413" s="419">
        <v>51.296669289999997</v>
      </c>
      <c r="EU413" s="9"/>
      <c r="EV413" s="9"/>
    </row>
    <row r="414" spans="2:152">
      <c r="B414" s="418">
        <v>44245</v>
      </c>
      <c r="C414" s="419">
        <v>69.450577129999999</v>
      </c>
      <c r="D414" s="419"/>
      <c r="E414" s="418">
        <v>44261</v>
      </c>
      <c r="F414" s="419">
        <v>65.509713289999993</v>
      </c>
      <c r="G414" s="419"/>
      <c r="H414" s="1"/>
      <c r="I414" s="1"/>
      <c r="J414" s="419"/>
      <c r="K414" s="418">
        <v>44200</v>
      </c>
      <c r="L414" s="419">
        <v>76.37544346</v>
      </c>
      <c r="M414" s="419"/>
      <c r="N414" s="1"/>
      <c r="O414" s="1"/>
      <c r="P414" s="419"/>
      <c r="Q414" s="418">
        <v>44247</v>
      </c>
      <c r="R414" s="419">
        <v>77.860206109999993</v>
      </c>
      <c r="S414" s="419"/>
      <c r="T414" s="1"/>
      <c r="U414" s="1"/>
      <c r="V414" s="419"/>
      <c r="W414" s="418">
        <v>44206</v>
      </c>
      <c r="X414" s="419">
        <v>82.44464413</v>
      </c>
      <c r="Y414" s="419"/>
      <c r="Z414" s="418">
        <v>44196</v>
      </c>
      <c r="AA414" s="419">
        <v>70.739781660000006</v>
      </c>
      <c r="AB414" s="419"/>
      <c r="AC414" s="418">
        <v>44211</v>
      </c>
      <c r="AD414" s="419">
        <v>67.866760900000003</v>
      </c>
      <c r="AE414" s="419"/>
      <c r="AF414" s="418">
        <v>44205</v>
      </c>
      <c r="AG414" s="419">
        <v>78.639216329999996</v>
      </c>
      <c r="AH414" s="419"/>
      <c r="AI414" s="418">
        <v>44209</v>
      </c>
      <c r="AJ414" s="419">
        <v>61.043831410000003</v>
      </c>
      <c r="AK414" s="419"/>
      <c r="AL414" s="418">
        <v>44201</v>
      </c>
      <c r="AM414" s="419">
        <v>77.783391550000005</v>
      </c>
      <c r="AN414" s="419"/>
      <c r="AO414" s="418">
        <v>44206</v>
      </c>
      <c r="AP414" s="419">
        <v>74.425905189999995</v>
      </c>
      <c r="AQ414" s="419"/>
      <c r="AR414" s="418">
        <v>44210</v>
      </c>
      <c r="AS414" s="419">
        <v>70.859846149999996</v>
      </c>
      <c r="AT414" s="419"/>
      <c r="AU414" s="418">
        <v>44212</v>
      </c>
      <c r="AV414" s="419">
        <v>76.01347853</v>
      </c>
      <c r="AW414" s="419"/>
      <c r="AX414" s="418">
        <v>44210</v>
      </c>
      <c r="AY414" s="419">
        <v>72.793735389999995</v>
      </c>
      <c r="AZ414" s="419"/>
      <c r="BA414" s="418">
        <v>44210</v>
      </c>
      <c r="BB414" s="419">
        <v>70.216497930000003</v>
      </c>
      <c r="BC414" s="419"/>
      <c r="BD414" s="418">
        <v>44208</v>
      </c>
      <c r="BE414" s="419">
        <v>83.571026570000001</v>
      </c>
      <c r="BF414" s="419"/>
      <c r="BG414" s="418">
        <v>44207</v>
      </c>
      <c r="BH414" s="419">
        <v>83.223026309999995</v>
      </c>
      <c r="BI414" s="419"/>
      <c r="BJ414" s="418">
        <v>44202</v>
      </c>
      <c r="BK414" s="419">
        <v>80.287114790000004</v>
      </c>
      <c r="BL414" s="419"/>
      <c r="BM414" s="418">
        <v>44205</v>
      </c>
      <c r="BN414" s="419">
        <v>78.468665060000006</v>
      </c>
      <c r="BO414" s="419"/>
      <c r="BP414" s="418">
        <v>44211</v>
      </c>
      <c r="BQ414" s="419">
        <v>78.142853349999996</v>
      </c>
      <c r="BR414" s="419"/>
      <c r="BS414" s="418">
        <v>44206</v>
      </c>
      <c r="BT414" s="419">
        <v>69.244006290000002</v>
      </c>
      <c r="BU414" s="419"/>
      <c r="BV414" s="418">
        <v>44211</v>
      </c>
      <c r="BW414" s="419">
        <v>71.350588360000003</v>
      </c>
      <c r="BX414" s="419"/>
      <c r="BY414" s="418">
        <v>44249</v>
      </c>
      <c r="BZ414" s="419">
        <v>64.560809259999999</v>
      </c>
      <c r="CA414" s="419"/>
      <c r="CB414" s="418">
        <v>44253</v>
      </c>
      <c r="CC414" s="419">
        <v>75.769264140000004</v>
      </c>
      <c r="CD414" s="419"/>
      <c r="CE414" s="418">
        <v>44248</v>
      </c>
      <c r="CF414" s="419">
        <v>60.137010709999998</v>
      </c>
      <c r="CG414" s="419"/>
      <c r="CH414" s="418">
        <v>44251</v>
      </c>
      <c r="CI414" s="419">
        <v>68.219050120000006</v>
      </c>
      <c r="CJ414" s="419"/>
      <c r="CK414" s="418">
        <v>44247</v>
      </c>
      <c r="CL414" s="419">
        <v>80.815403169999996</v>
      </c>
      <c r="CM414" s="419"/>
      <c r="CN414" s="418">
        <v>44243</v>
      </c>
      <c r="CO414" s="419">
        <v>84.259562250000002</v>
      </c>
      <c r="CP414" s="419"/>
      <c r="CQ414" s="418">
        <v>44249</v>
      </c>
      <c r="CR414" s="419">
        <v>81.970204690000003</v>
      </c>
      <c r="CS414" s="419"/>
      <c r="CT414" s="418">
        <v>44249</v>
      </c>
      <c r="CU414" s="419">
        <v>80.260802560000002</v>
      </c>
      <c r="CV414" s="419"/>
      <c r="CW414" s="418">
        <v>44245</v>
      </c>
      <c r="CX414" s="419">
        <v>84.32821586</v>
      </c>
      <c r="CY414" s="419"/>
      <c r="CZ414" s="418">
        <v>44249</v>
      </c>
      <c r="DA414" s="419">
        <v>77.553103280000002</v>
      </c>
      <c r="DB414" s="419"/>
      <c r="DC414" s="418">
        <v>44251</v>
      </c>
      <c r="DD414" s="419">
        <v>63.990317679999997</v>
      </c>
      <c r="DE414" s="419"/>
      <c r="DF414" s="418">
        <v>44251</v>
      </c>
      <c r="DG414" s="419">
        <v>77.13586866</v>
      </c>
      <c r="DH414" s="419"/>
      <c r="DI414" s="418">
        <v>44246</v>
      </c>
      <c r="DJ414" s="419">
        <v>76.577517220000004</v>
      </c>
      <c r="DK414" s="419"/>
      <c r="DL414" s="418">
        <v>44249</v>
      </c>
      <c r="DM414" s="419">
        <v>86.03418078</v>
      </c>
      <c r="DN414" s="419"/>
      <c r="DO414" s="418">
        <v>44251</v>
      </c>
      <c r="DP414" s="419">
        <v>71.714045519999999</v>
      </c>
      <c r="DQ414" s="419"/>
      <c r="DR414" s="418">
        <v>44252</v>
      </c>
      <c r="DS414" s="419">
        <v>51.713479530000001</v>
      </c>
      <c r="DT414" s="419"/>
      <c r="DU414" s="418">
        <v>44254</v>
      </c>
      <c r="DV414" s="419">
        <v>69.352756540000001</v>
      </c>
      <c r="DW414" s="419"/>
      <c r="DX414" s="418">
        <v>44251</v>
      </c>
      <c r="DY414" s="419">
        <v>75.98407942</v>
      </c>
      <c r="DZ414" s="419"/>
      <c r="EA414" s="418">
        <v>44251</v>
      </c>
      <c r="EB414" s="419">
        <v>74.480263609999994</v>
      </c>
      <c r="EC414" s="419"/>
      <c r="ED414" s="418">
        <v>44250</v>
      </c>
      <c r="EE414" s="419">
        <v>80.89863819</v>
      </c>
      <c r="EF414" s="419"/>
      <c r="EG414" s="418">
        <v>44247</v>
      </c>
      <c r="EH414" s="419">
        <v>85.41365562</v>
      </c>
      <c r="EI414" s="419"/>
      <c r="EJ414" s="418">
        <v>44255</v>
      </c>
      <c r="EK414" s="419">
        <v>80.186681320000005</v>
      </c>
      <c r="EL414" s="419"/>
      <c r="EM414" s="418">
        <v>44249</v>
      </c>
      <c r="EN414" s="419">
        <v>69.850390520000005</v>
      </c>
      <c r="EO414" s="419"/>
      <c r="EP414" s="418">
        <v>44244</v>
      </c>
      <c r="EQ414" s="419">
        <v>75.616006290000001</v>
      </c>
      <c r="ER414" s="419"/>
      <c r="ES414" s="418">
        <v>44250</v>
      </c>
      <c r="ET414" s="419">
        <v>50.826865679999997</v>
      </c>
      <c r="EU414" s="9"/>
      <c r="EV414" s="9"/>
    </row>
    <row r="415" spans="2:152">
      <c r="B415" s="418">
        <v>44246</v>
      </c>
      <c r="C415" s="419">
        <v>69.317200240000005</v>
      </c>
      <c r="D415" s="419"/>
      <c r="E415" s="418">
        <v>44262</v>
      </c>
      <c r="F415" s="419">
        <v>65.340474209999996</v>
      </c>
      <c r="G415" s="419"/>
      <c r="H415" s="1"/>
      <c r="I415" s="1"/>
      <c r="J415" s="419"/>
      <c r="K415" s="418">
        <v>44201</v>
      </c>
      <c r="L415" s="419">
        <v>76.577217289999993</v>
      </c>
      <c r="M415" s="419"/>
      <c r="N415" s="1"/>
      <c r="O415" s="1"/>
      <c r="P415" s="419"/>
      <c r="Q415" s="418">
        <v>44248</v>
      </c>
      <c r="R415" s="419">
        <v>77.773146280000006</v>
      </c>
      <c r="S415" s="419"/>
      <c r="T415" s="1"/>
      <c r="U415" s="1"/>
      <c r="V415" s="419"/>
      <c r="W415" s="418">
        <v>44207</v>
      </c>
      <c r="X415" s="419">
        <v>82.443754630000001</v>
      </c>
      <c r="Y415" s="419"/>
      <c r="Z415" s="418">
        <v>44197</v>
      </c>
      <c r="AA415" s="419">
        <v>70.739781660000006</v>
      </c>
      <c r="AB415" s="419"/>
      <c r="AC415" s="418">
        <v>44212</v>
      </c>
      <c r="AD415" s="419">
        <v>67.980216429999999</v>
      </c>
      <c r="AE415" s="419"/>
      <c r="AF415" s="418">
        <v>44206</v>
      </c>
      <c r="AG415" s="419">
        <v>78.794398580000006</v>
      </c>
      <c r="AH415" s="419"/>
      <c r="AI415" s="418">
        <v>44210</v>
      </c>
      <c r="AJ415" s="419">
        <v>61.12106953</v>
      </c>
      <c r="AK415" s="419"/>
      <c r="AL415" s="418">
        <v>44202</v>
      </c>
      <c r="AM415" s="419">
        <v>77.783391550000005</v>
      </c>
      <c r="AN415" s="419"/>
      <c r="AO415" s="418">
        <v>44207</v>
      </c>
      <c r="AP415" s="419">
        <v>74.617613610000006</v>
      </c>
      <c r="AQ415" s="419"/>
      <c r="AR415" s="418">
        <v>44211</v>
      </c>
      <c r="AS415" s="419">
        <v>70.859846149999996</v>
      </c>
      <c r="AT415" s="419"/>
      <c r="AU415" s="418">
        <v>44213</v>
      </c>
      <c r="AV415" s="419">
        <v>75.936498729999997</v>
      </c>
      <c r="AW415" s="419"/>
      <c r="AX415" s="418">
        <v>44211</v>
      </c>
      <c r="AY415" s="419">
        <v>73.063325140000003</v>
      </c>
      <c r="AZ415" s="419"/>
      <c r="BA415" s="418">
        <v>44210</v>
      </c>
      <c r="BB415" s="419">
        <v>70.371253109999998</v>
      </c>
      <c r="BC415" s="419"/>
      <c r="BD415" s="418">
        <v>44209</v>
      </c>
      <c r="BE415" s="419">
        <v>83.569962039999993</v>
      </c>
      <c r="BF415" s="419"/>
      <c r="BG415" s="418">
        <v>44208</v>
      </c>
      <c r="BH415" s="419">
        <v>83.222284079999994</v>
      </c>
      <c r="BI415" s="419"/>
      <c r="BJ415" s="418">
        <v>44203</v>
      </c>
      <c r="BK415" s="419">
        <v>80.363127129999995</v>
      </c>
      <c r="BL415" s="419"/>
      <c r="BM415" s="418">
        <v>44206</v>
      </c>
      <c r="BN415" s="419">
        <v>78.622727710000007</v>
      </c>
      <c r="BO415" s="419"/>
      <c r="BP415" s="418">
        <v>44212</v>
      </c>
      <c r="BQ415" s="419">
        <v>78.295335230000006</v>
      </c>
      <c r="BR415" s="419"/>
      <c r="BS415" s="418">
        <v>44207</v>
      </c>
      <c r="BT415" s="419">
        <v>69.437657490000007</v>
      </c>
      <c r="BU415" s="419"/>
      <c r="BV415" s="418">
        <v>44211</v>
      </c>
      <c r="BW415" s="419">
        <v>71.427568160000007</v>
      </c>
      <c r="BX415" s="419"/>
      <c r="BY415" s="418">
        <v>44250</v>
      </c>
      <c r="BZ415" s="419">
        <v>64.338882639999994</v>
      </c>
      <c r="CA415" s="419"/>
      <c r="CB415" s="418">
        <v>44254</v>
      </c>
      <c r="CC415" s="419">
        <v>75.684460529999996</v>
      </c>
      <c r="CD415" s="419"/>
      <c r="CE415" s="418">
        <v>44249</v>
      </c>
      <c r="CF415" s="419">
        <v>60.13784622</v>
      </c>
      <c r="CG415" s="419"/>
      <c r="CH415" s="418">
        <v>44252</v>
      </c>
      <c r="CI415" s="419">
        <v>68.025061030000003</v>
      </c>
      <c r="CJ415" s="419"/>
      <c r="CK415" s="418">
        <v>44248</v>
      </c>
      <c r="CL415" s="419">
        <v>80.729774320000004</v>
      </c>
      <c r="CM415" s="419"/>
      <c r="CN415" s="418">
        <v>44244</v>
      </c>
      <c r="CO415" s="419">
        <v>84.260241699999995</v>
      </c>
      <c r="CP415" s="419"/>
      <c r="CQ415" s="418">
        <v>44250</v>
      </c>
      <c r="CR415" s="419">
        <v>81.858981799999995</v>
      </c>
      <c r="CS415" s="419"/>
      <c r="CT415" s="418">
        <v>44250</v>
      </c>
      <c r="CU415" s="419">
        <v>80.122700800000004</v>
      </c>
      <c r="CV415" s="419"/>
      <c r="CW415" s="418">
        <v>44246</v>
      </c>
      <c r="CX415" s="419">
        <v>84.244891890000005</v>
      </c>
      <c r="CY415" s="419"/>
      <c r="CZ415" s="418">
        <v>44250</v>
      </c>
      <c r="DA415" s="419">
        <v>77.526099160000001</v>
      </c>
      <c r="DB415" s="419"/>
      <c r="DC415" s="418">
        <v>44252</v>
      </c>
      <c r="DD415" s="419">
        <v>63.989486470000003</v>
      </c>
      <c r="DE415" s="419"/>
      <c r="DF415" s="418">
        <v>44252</v>
      </c>
      <c r="DG415" s="419">
        <v>76.886454110000003</v>
      </c>
      <c r="DH415" s="419"/>
      <c r="DI415" s="418">
        <v>44247</v>
      </c>
      <c r="DJ415" s="419">
        <v>76.43901975</v>
      </c>
      <c r="DK415" s="419"/>
      <c r="DL415" s="418">
        <v>44250</v>
      </c>
      <c r="DM415" s="419">
        <v>86.03418078</v>
      </c>
      <c r="DN415" s="419"/>
      <c r="DO415" s="418">
        <v>44252</v>
      </c>
      <c r="DP415" s="419">
        <v>71.46391826</v>
      </c>
      <c r="DQ415" s="419"/>
      <c r="DR415" s="418">
        <v>44253</v>
      </c>
      <c r="DS415" s="419">
        <v>51.324852640000003</v>
      </c>
      <c r="DT415" s="419"/>
      <c r="DU415" s="418">
        <v>44255</v>
      </c>
      <c r="DV415" s="419">
        <v>69.577305159999995</v>
      </c>
      <c r="DW415" s="419"/>
      <c r="DX415" s="418">
        <v>44252</v>
      </c>
      <c r="DY415" s="419">
        <v>75.859288669999998</v>
      </c>
      <c r="DZ415" s="419"/>
      <c r="EA415" s="418">
        <v>44252</v>
      </c>
      <c r="EB415" s="419">
        <v>74.233212269999996</v>
      </c>
      <c r="EC415" s="419"/>
      <c r="ED415" s="418">
        <v>44251</v>
      </c>
      <c r="EE415" s="419">
        <v>80.67704225</v>
      </c>
      <c r="EF415" s="419"/>
      <c r="EG415" s="418">
        <v>44248</v>
      </c>
      <c r="EH415" s="419">
        <v>85.385956129999997</v>
      </c>
      <c r="EI415" s="419"/>
      <c r="EJ415" s="418">
        <v>44256</v>
      </c>
      <c r="EK415" s="419">
        <v>80.4919242</v>
      </c>
      <c r="EL415" s="419"/>
      <c r="EM415" s="418">
        <v>44250</v>
      </c>
      <c r="EN415" s="419">
        <v>69.625767170000003</v>
      </c>
      <c r="EO415" s="419"/>
      <c r="EP415" s="418">
        <v>44245</v>
      </c>
      <c r="EQ415" s="419">
        <v>75.615179330000004</v>
      </c>
      <c r="ER415" s="419"/>
      <c r="ES415" s="418">
        <v>44251</v>
      </c>
      <c r="ET415" s="419">
        <v>50.329507329999998</v>
      </c>
      <c r="EU415" s="9"/>
      <c r="EV415" s="9"/>
    </row>
    <row r="416" spans="2:152">
      <c r="B416" s="418">
        <v>44247</v>
      </c>
      <c r="C416" s="419">
        <v>69.144921760000003</v>
      </c>
      <c r="D416" s="419"/>
      <c r="E416" s="418">
        <v>44263</v>
      </c>
      <c r="F416" s="419">
        <v>65.229593429999994</v>
      </c>
      <c r="G416" s="419"/>
      <c r="H416" s="1"/>
      <c r="I416" s="1"/>
      <c r="J416" s="419"/>
      <c r="K416" s="418">
        <v>44202</v>
      </c>
      <c r="L416" s="419">
        <v>76.657926829999994</v>
      </c>
      <c r="M416" s="419"/>
      <c r="N416" s="1"/>
      <c r="O416" s="1"/>
      <c r="P416" s="419"/>
      <c r="Q416" s="418">
        <v>44249</v>
      </c>
      <c r="R416" s="419">
        <v>77.686086459999999</v>
      </c>
      <c r="S416" s="419"/>
      <c r="T416" s="1"/>
      <c r="U416" s="1"/>
      <c r="V416" s="419"/>
      <c r="W416" s="418">
        <v>44208</v>
      </c>
      <c r="X416" s="419">
        <v>82.442865130000001</v>
      </c>
      <c r="Y416" s="419"/>
      <c r="Z416" s="418">
        <v>44198</v>
      </c>
      <c r="AA416" s="419">
        <v>70.739781660000006</v>
      </c>
      <c r="AB416" s="419"/>
      <c r="AC416" s="418">
        <v>44213</v>
      </c>
      <c r="AD416" s="419">
        <v>68.132200889999993</v>
      </c>
      <c r="AE416" s="419"/>
      <c r="AF416" s="418">
        <v>44207</v>
      </c>
      <c r="AG416" s="419">
        <v>78.833994050000001</v>
      </c>
      <c r="AH416" s="419"/>
      <c r="AI416" s="418">
        <v>44211</v>
      </c>
      <c r="AJ416" s="419">
        <v>61.236926709999999</v>
      </c>
      <c r="AK416" s="419"/>
      <c r="AL416" s="418">
        <v>44203</v>
      </c>
      <c r="AM416" s="419">
        <v>77.891452389999998</v>
      </c>
      <c r="AN416" s="419"/>
      <c r="AO416" s="418">
        <v>44208</v>
      </c>
      <c r="AP416" s="419">
        <v>74.616872529999995</v>
      </c>
      <c r="AQ416" s="419"/>
      <c r="AR416" s="418">
        <v>44212</v>
      </c>
      <c r="AS416" s="419">
        <v>70.859846149999996</v>
      </c>
      <c r="AT416" s="419"/>
      <c r="AU416" s="418">
        <v>44214</v>
      </c>
      <c r="AV416" s="419">
        <v>75.859518929999993</v>
      </c>
      <c r="AW416" s="419"/>
      <c r="AX416" s="418">
        <v>44212</v>
      </c>
      <c r="AY416" s="419">
        <v>73.410152870000005</v>
      </c>
      <c r="AZ416" s="419"/>
      <c r="BA416" s="418">
        <v>44211</v>
      </c>
      <c r="BB416" s="419">
        <v>70.526008300000001</v>
      </c>
      <c r="BC416" s="419"/>
      <c r="BD416" s="418">
        <v>44210</v>
      </c>
      <c r="BE416" s="419">
        <v>83.568897500000006</v>
      </c>
      <c r="BF416" s="419"/>
      <c r="BG416" s="418">
        <v>44209</v>
      </c>
      <c r="BH416" s="419">
        <v>83.221541849999994</v>
      </c>
      <c r="BI416" s="419"/>
      <c r="BJ416" s="418">
        <v>44204</v>
      </c>
      <c r="BK416" s="419">
        <v>80.554487640000005</v>
      </c>
      <c r="BL416" s="419"/>
      <c r="BM416" s="418">
        <v>44207</v>
      </c>
      <c r="BN416" s="419">
        <v>78.738274700000005</v>
      </c>
      <c r="BO416" s="419"/>
      <c r="BP416" s="418">
        <v>44213</v>
      </c>
      <c r="BQ416" s="419">
        <v>78.293857509999995</v>
      </c>
      <c r="BR416" s="419"/>
      <c r="BS416" s="418">
        <v>44208</v>
      </c>
      <c r="BT416" s="419">
        <v>69.631308689999997</v>
      </c>
      <c r="BU416" s="419"/>
      <c r="BV416" s="418">
        <v>44212</v>
      </c>
      <c r="BW416" s="419">
        <v>71.427568160000007</v>
      </c>
      <c r="BX416" s="419"/>
      <c r="BY416" s="418">
        <v>44251</v>
      </c>
      <c r="BZ416" s="419">
        <v>64.061474380000007</v>
      </c>
      <c r="CA416" s="419"/>
      <c r="CB416" s="418">
        <v>44255</v>
      </c>
      <c r="CC416" s="419">
        <v>75.516518739999995</v>
      </c>
      <c r="CD416" s="419"/>
      <c r="CE416" s="418">
        <v>44250</v>
      </c>
      <c r="CF416" s="419">
        <v>60.138681730000002</v>
      </c>
      <c r="CG416" s="419"/>
      <c r="CH416" s="418">
        <v>44253</v>
      </c>
      <c r="CI416" s="419">
        <v>67.775646480000006</v>
      </c>
      <c r="CJ416" s="419"/>
      <c r="CK416" s="418">
        <v>44249</v>
      </c>
      <c r="CL416" s="419">
        <v>80.671858209999996</v>
      </c>
      <c r="CM416" s="419"/>
      <c r="CN416" s="418">
        <v>44245</v>
      </c>
      <c r="CO416" s="419">
        <v>84.399596680000002</v>
      </c>
      <c r="CP416" s="419"/>
      <c r="CQ416" s="418">
        <v>44251</v>
      </c>
      <c r="CR416" s="419">
        <v>81.858981799999995</v>
      </c>
      <c r="CS416" s="419"/>
      <c r="CT416" s="418">
        <v>44251</v>
      </c>
      <c r="CU416" s="419">
        <v>79.929358339999993</v>
      </c>
      <c r="CV416" s="419"/>
      <c r="CW416" s="418">
        <v>44247</v>
      </c>
      <c r="CX416" s="419">
        <v>84.244891890000005</v>
      </c>
      <c r="CY416" s="419"/>
      <c r="CZ416" s="418">
        <v>44251</v>
      </c>
      <c r="DA416" s="419">
        <v>77.332911530000004</v>
      </c>
      <c r="DB416" s="419"/>
      <c r="DC416" s="418">
        <v>44253</v>
      </c>
      <c r="DD416" s="419">
        <v>63.850091890000002</v>
      </c>
      <c r="DE416" s="419"/>
      <c r="DF416" s="418">
        <v>44253</v>
      </c>
      <c r="DG416" s="419">
        <v>76.69246502</v>
      </c>
      <c r="DH416" s="419"/>
      <c r="DI416" s="418">
        <v>44248</v>
      </c>
      <c r="DJ416" s="419">
        <v>76.189724310000003</v>
      </c>
      <c r="DK416" s="419"/>
      <c r="DL416" s="418">
        <v>44251</v>
      </c>
      <c r="DM416" s="419">
        <v>86.03418078</v>
      </c>
      <c r="DN416" s="419"/>
      <c r="DO416" s="418">
        <v>44253</v>
      </c>
      <c r="DP416" s="419">
        <v>71.158392019999994</v>
      </c>
      <c r="DQ416" s="419"/>
      <c r="DR416" s="418">
        <v>44254</v>
      </c>
      <c r="DS416" s="419">
        <v>51.07472345</v>
      </c>
      <c r="DT416" s="419"/>
      <c r="DU416" s="418">
        <v>44256</v>
      </c>
      <c r="DV416" s="419">
        <v>69.578981400000004</v>
      </c>
      <c r="DW416" s="419"/>
      <c r="DX416" s="418">
        <v>44253</v>
      </c>
      <c r="DY416" s="419">
        <v>75.834330530000003</v>
      </c>
      <c r="DZ416" s="419"/>
      <c r="EA416" s="418">
        <v>44253</v>
      </c>
      <c r="EB416" s="419">
        <v>73.931077610000003</v>
      </c>
      <c r="EC416" s="419"/>
      <c r="ED416" s="418">
        <v>44252</v>
      </c>
      <c r="EE416" s="419">
        <v>80.427746810000002</v>
      </c>
      <c r="EF416" s="419"/>
      <c r="EG416" s="418">
        <v>44249</v>
      </c>
      <c r="EH416" s="419">
        <v>85.302857650000007</v>
      </c>
      <c r="EI416" s="419"/>
      <c r="EJ416" s="418">
        <v>44257</v>
      </c>
      <c r="EK416" s="419">
        <v>80.547990630000001</v>
      </c>
      <c r="EL416" s="419"/>
      <c r="EM416" s="418">
        <v>44251</v>
      </c>
      <c r="EN416" s="419">
        <v>69.60080902</v>
      </c>
      <c r="EO416" s="419"/>
      <c r="EP416" s="418">
        <v>44246</v>
      </c>
      <c r="EQ416" s="419">
        <v>75.614352370000006</v>
      </c>
      <c r="ER416" s="419"/>
      <c r="ES416" s="418">
        <v>44252</v>
      </c>
      <c r="ET416" s="419">
        <v>49.942367959999999</v>
      </c>
      <c r="EU416" s="9"/>
      <c r="EV416" s="9"/>
    </row>
    <row r="417" spans="2:152">
      <c r="B417" s="418">
        <v>44248</v>
      </c>
      <c r="C417" s="419">
        <v>68.894840090000002</v>
      </c>
      <c r="D417" s="419"/>
      <c r="E417" s="418">
        <v>44264</v>
      </c>
      <c r="F417" s="419">
        <v>65.042846859999997</v>
      </c>
      <c r="G417" s="419"/>
      <c r="H417" s="1"/>
      <c r="I417" s="1"/>
      <c r="J417" s="419"/>
      <c r="K417" s="418">
        <v>44203</v>
      </c>
      <c r="L417" s="419">
        <v>76.693237249999996</v>
      </c>
      <c r="M417" s="419"/>
      <c r="N417" s="1"/>
      <c r="O417" s="1"/>
      <c r="P417" s="419"/>
      <c r="Q417" s="418">
        <v>44250</v>
      </c>
      <c r="R417" s="419">
        <v>77.55549671</v>
      </c>
      <c r="S417" s="419"/>
      <c r="T417" s="1"/>
      <c r="U417" s="1"/>
      <c r="V417" s="419"/>
      <c r="W417" s="418">
        <v>44209</v>
      </c>
      <c r="X417" s="419">
        <v>82.519139580000001</v>
      </c>
      <c r="Y417" s="419"/>
      <c r="Z417" s="418">
        <v>44199</v>
      </c>
      <c r="AA417" s="419">
        <v>70.739781660000006</v>
      </c>
      <c r="AB417" s="419"/>
      <c r="AC417" s="418">
        <v>44214</v>
      </c>
      <c r="AD417" s="419">
        <v>68.207127499999999</v>
      </c>
      <c r="AE417" s="419"/>
      <c r="AF417" s="418">
        <v>44207</v>
      </c>
      <c r="AG417" s="419">
        <v>79.027705220000001</v>
      </c>
      <c r="AH417" s="419"/>
      <c r="AI417" s="418">
        <v>44212</v>
      </c>
      <c r="AJ417" s="419">
        <v>61.352783889999998</v>
      </c>
      <c r="AK417" s="419"/>
      <c r="AL417" s="418">
        <v>44204</v>
      </c>
      <c r="AM417" s="419">
        <v>77.918467609999993</v>
      </c>
      <c r="AN417" s="419"/>
      <c r="AO417" s="418">
        <v>44209</v>
      </c>
      <c r="AP417" s="419">
        <v>74.731601139999995</v>
      </c>
      <c r="AQ417" s="419"/>
      <c r="AR417" s="418">
        <v>44213</v>
      </c>
      <c r="AS417" s="419">
        <v>70.706153850000007</v>
      </c>
      <c r="AT417" s="419"/>
      <c r="AU417" s="418">
        <v>44215</v>
      </c>
      <c r="AV417" s="419">
        <v>75.821029030000005</v>
      </c>
      <c r="AW417" s="419"/>
      <c r="AX417" s="418">
        <v>44213</v>
      </c>
      <c r="AY417" s="419">
        <v>73.525266700000003</v>
      </c>
      <c r="AZ417" s="419"/>
      <c r="BA417" s="418">
        <v>44212</v>
      </c>
      <c r="BB417" s="419">
        <v>70.526008300000001</v>
      </c>
      <c r="BC417" s="419"/>
      <c r="BD417" s="418">
        <v>44211</v>
      </c>
      <c r="BE417" s="419">
        <v>83.567832969999998</v>
      </c>
      <c r="BF417" s="419"/>
      <c r="BG417" s="418">
        <v>44210</v>
      </c>
      <c r="BH417" s="419">
        <v>83.220799619999994</v>
      </c>
      <c r="BI417" s="419"/>
      <c r="BJ417" s="418">
        <v>44205</v>
      </c>
      <c r="BK417" s="419">
        <v>80.82274692</v>
      </c>
      <c r="BL417" s="419"/>
      <c r="BM417" s="418">
        <v>44208</v>
      </c>
      <c r="BN417" s="419">
        <v>78.853821690000004</v>
      </c>
      <c r="BO417" s="419"/>
      <c r="BP417" s="418">
        <v>44214</v>
      </c>
      <c r="BQ417" s="419">
        <v>78.292379800000006</v>
      </c>
      <c r="BR417" s="419"/>
      <c r="BS417" s="418">
        <v>44209</v>
      </c>
      <c r="BT417" s="419">
        <v>69.824959890000002</v>
      </c>
      <c r="BU417" s="419"/>
      <c r="BV417" s="418">
        <v>44213</v>
      </c>
      <c r="BW417" s="419">
        <v>71.58152776</v>
      </c>
      <c r="BX417" s="419"/>
      <c r="BY417" s="418">
        <v>44252</v>
      </c>
      <c r="BZ417" s="419">
        <v>63.811806939999997</v>
      </c>
      <c r="CA417" s="419"/>
      <c r="CB417" s="418">
        <v>44256</v>
      </c>
      <c r="CC417" s="419">
        <v>75.2100133</v>
      </c>
      <c r="CD417" s="419"/>
      <c r="CE417" s="418">
        <v>44251</v>
      </c>
      <c r="CF417" s="419">
        <v>60.139517230000003</v>
      </c>
      <c r="CG417" s="419"/>
      <c r="CH417" s="418">
        <v>44254</v>
      </c>
      <c r="CI417" s="419">
        <v>67.498519200000004</v>
      </c>
      <c r="CJ417" s="419"/>
      <c r="CK417" s="418">
        <v>44250</v>
      </c>
      <c r="CL417" s="419">
        <v>80.586229369999998</v>
      </c>
      <c r="CM417" s="419"/>
      <c r="CN417" s="418">
        <v>44246</v>
      </c>
      <c r="CO417" s="419">
        <v>84.400276129999995</v>
      </c>
      <c r="CP417" s="419"/>
      <c r="CQ417" s="418">
        <v>44252</v>
      </c>
      <c r="CR417" s="419">
        <v>81.775564630000005</v>
      </c>
      <c r="CS417" s="419"/>
      <c r="CT417" s="418">
        <v>44252</v>
      </c>
      <c r="CU417" s="419">
        <v>79.846497279999994</v>
      </c>
      <c r="CV417" s="419"/>
      <c r="CW417" s="418">
        <v>44248</v>
      </c>
      <c r="CX417" s="419">
        <v>84.244891890000005</v>
      </c>
      <c r="CY417" s="419"/>
      <c r="CZ417" s="418">
        <v>44252</v>
      </c>
      <c r="DA417" s="419">
        <v>77.167421149999996</v>
      </c>
      <c r="DB417" s="419"/>
      <c r="DC417" s="418">
        <v>44254</v>
      </c>
      <c r="DD417" s="419">
        <v>63.738409990000001</v>
      </c>
      <c r="DE417" s="419"/>
      <c r="DF417" s="418">
        <v>44254</v>
      </c>
      <c r="DG417" s="419">
        <v>76.47076319</v>
      </c>
      <c r="DH417" s="419"/>
      <c r="DI417" s="418">
        <v>44249</v>
      </c>
      <c r="DJ417" s="419">
        <v>76.051226850000006</v>
      </c>
      <c r="DK417" s="419"/>
      <c r="DL417" s="418">
        <v>44252</v>
      </c>
      <c r="DM417" s="419">
        <v>86.03418078</v>
      </c>
      <c r="DN417" s="419"/>
      <c r="DO417" s="418">
        <v>44254</v>
      </c>
      <c r="DP417" s="419">
        <v>70.825166280000005</v>
      </c>
      <c r="DQ417" s="419"/>
      <c r="DR417" s="418">
        <v>44255</v>
      </c>
      <c r="DS417" s="419">
        <v>51.018491040000001</v>
      </c>
      <c r="DT417" s="419"/>
      <c r="DU417" s="418">
        <v>44257</v>
      </c>
      <c r="DV417" s="419">
        <v>69.580657639999998</v>
      </c>
      <c r="DW417" s="419"/>
      <c r="DX417" s="418">
        <v>44254</v>
      </c>
      <c r="DY417" s="419">
        <v>75.734497930000003</v>
      </c>
      <c r="DZ417" s="419"/>
      <c r="EA417" s="418">
        <v>44254</v>
      </c>
      <c r="EB417" s="419">
        <v>73.656484610000007</v>
      </c>
      <c r="EC417" s="419"/>
      <c r="ED417" s="418">
        <v>44253</v>
      </c>
      <c r="EE417" s="419">
        <v>80.150751869999993</v>
      </c>
      <c r="EF417" s="419"/>
      <c r="EG417" s="418">
        <v>44250</v>
      </c>
      <c r="EH417" s="419">
        <v>85.164360180000003</v>
      </c>
      <c r="EI417" s="419"/>
      <c r="EJ417" s="418">
        <v>44258</v>
      </c>
      <c r="EK417" s="419">
        <v>80.493311980000001</v>
      </c>
      <c r="EL417" s="419"/>
      <c r="EM417" s="418">
        <v>44252</v>
      </c>
      <c r="EN417" s="419">
        <v>69.60080902</v>
      </c>
      <c r="EO417" s="419"/>
      <c r="EP417" s="418">
        <v>44247</v>
      </c>
      <c r="EQ417" s="419">
        <v>75.613525420000002</v>
      </c>
      <c r="ER417" s="419"/>
      <c r="ES417" s="418">
        <v>44253</v>
      </c>
      <c r="ET417" s="419">
        <v>49.527673849999999</v>
      </c>
      <c r="EU417" s="9"/>
      <c r="EV417" s="9"/>
    </row>
    <row r="418" spans="2:152">
      <c r="B418" s="418">
        <v>44249</v>
      </c>
      <c r="C418" s="419">
        <v>68.711446870000003</v>
      </c>
      <c r="D418" s="419"/>
      <c r="E418" s="418">
        <v>44265</v>
      </c>
      <c r="F418" s="419">
        <v>64.826921130000002</v>
      </c>
      <c r="G418" s="419"/>
      <c r="H418" s="1"/>
      <c r="I418" s="1"/>
      <c r="J418" s="419"/>
      <c r="K418" s="418">
        <v>44203</v>
      </c>
      <c r="L418" s="419">
        <v>76.758813750000002</v>
      </c>
      <c r="M418" s="419"/>
      <c r="N418" s="1"/>
      <c r="O418" s="1"/>
      <c r="P418" s="419"/>
      <c r="Q418" s="418">
        <v>44251</v>
      </c>
      <c r="R418" s="419">
        <v>77.511966799999996</v>
      </c>
      <c r="S418" s="419"/>
      <c r="T418" s="1"/>
      <c r="U418" s="1"/>
      <c r="V418" s="419"/>
      <c r="W418" s="418">
        <v>44210</v>
      </c>
      <c r="X418" s="419">
        <v>82.556832049999997</v>
      </c>
      <c r="Y418" s="419"/>
      <c r="Z418" s="418">
        <v>44200</v>
      </c>
      <c r="AA418" s="419">
        <v>70.885484969999993</v>
      </c>
      <c r="AB418" s="419"/>
      <c r="AC418" s="418">
        <v>44215</v>
      </c>
      <c r="AD418" s="419">
        <v>68.282054099999996</v>
      </c>
      <c r="AE418" s="419"/>
      <c r="AF418" s="418">
        <v>44208</v>
      </c>
      <c r="AG418" s="419">
        <v>79.105829619999994</v>
      </c>
      <c r="AH418" s="419"/>
      <c r="AI418" s="418">
        <v>44212</v>
      </c>
      <c r="AJ418" s="419">
        <v>61.39140295</v>
      </c>
      <c r="AK418" s="419"/>
      <c r="AL418" s="418">
        <v>44205</v>
      </c>
      <c r="AM418" s="419">
        <v>77.999513239999999</v>
      </c>
      <c r="AN418" s="419"/>
      <c r="AO418" s="418">
        <v>44210</v>
      </c>
      <c r="AP418" s="419">
        <v>74.76934996</v>
      </c>
      <c r="AQ418" s="419"/>
      <c r="AR418" s="418">
        <v>44214</v>
      </c>
      <c r="AS418" s="419">
        <v>70.706153850000007</v>
      </c>
      <c r="AT418" s="419"/>
      <c r="AU418" s="418">
        <v>44216</v>
      </c>
      <c r="AV418" s="419">
        <v>75.70555933</v>
      </c>
      <c r="AW418" s="419"/>
      <c r="AX418" s="418">
        <v>44213</v>
      </c>
      <c r="AY418" s="419">
        <v>73.717618490000007</v>
      </c>
      <c r="AZ418" s="419"/>
      <c r="BA418" s="418">
        <v>44213</v>
      </c>
      <c r="BB418" s="419">
        <v>70.680763490000004</v>
      </c>
      <c r="BC418" s="419"/>
      <c r="BD418" s="418">
        <v>44212</v>
      </c>
      <c r="BE418" s="419">
        <v>83.451499200000001</v>
      </c>
      <c r="BF418" s="419"/>
      <c r="BG418" s="418">
        <v>44211</v>
      </c>
      <c r="BH418" s="419">
        <v>83.220057389999994</v>
      </c>
      <c r="BI418" s="419"/>
      <c r="BJ418" s="418">
        <v>44206</v>
      </c>
      <c r="BK418" s="419">
        <v>80.898759260000006</v>
      </c>
      <c r="BL418" s="419"/>
      <c r="BM418" s="418">
        <v>44209</v>
      </c>
      <c r="BN418" s="419">
        <v>79.046400000000006</v>
      </c>
      <c r="BO418" s="419"/>
      <c r="BP418" s="418">
        <v>44214</v>
      </c>
      <c r="BQ418" s="419">
        <v>78.290902079999995</v>
      </c>
      <c r="BR418" s="419"/>
      <c r="BS418" s="418">
        <v>44210</v>
      </c>
      <c r="BT418" s="419">
        <v>69.980249490000006</v>
      </c>
      <c r="BU418" s="419"/>
      <c r="BV418" s="418">
        <v>44214</v>
      </c>
      <c r="BW418" s="419">
        <v>71.58152776</v>
      </c>
      <c r="BX418" s="419"/>
      <c r="BY418" s="418">
        <v>44253</v>
      </c>
      <c r="BZ418" s="419">
        <v>63.562139500000001</v>
      </c>
      <c r="CA418" s="419"/>
      <c r="CB418" s="418">
        <v>44257</v>
      </c>
      <c r="CC418" s="419">
        <v>74.848082410000004</v>
      </c>
      <c r="CD418" s="419"/>
      <c r="CE418" s="418">
        <v>44252</v>
      </c>
      <c r="CF418" s="419">
        <v>59.945713069999996</v>
      </c>
      <c r="CG418" s="419"/>
      <c r="CH418" s="418">
        <v>44255</v>
      </c>
      <c r="CI418" s="419">
        <v>67.165966470000001</v>
      </c>
      <c r="CJ418" s="419"/>
      <c r="CK418" s="418">
        <v>44251</v>
      </c>
      <c r="CL418" s="419">
        <v>80.583738710000006</v>
      </c>
      <c r="CM418" s="419"/>
      <c r="CN418" s="418">
        <v>44247</v>
      </c>
      <c r="CO418" s="419">
        <v>84.290015150000002</v>
      </c>
      <c r="CP418" s="419"/>
      <c r="CQ418" s="418">
        <v>44253</v>
      </c>
      <c r="CR418" s="419">
        <v>81.58092456</v>
      </c>
      <c r="CS418" s="419"/>
      <c r="CT418" s="418">
        <v>44253</v>
      </c>
      <c r="CU418" s="419">
        <v>79.570293759999998</v>
      </c>
      <c r="CV418" s="419"/>
      <c r="CW418" s="418">
        <v>44249</v>
      </c>
      <c r="CX418" s="419">
        <v>84.133793269999998</v>
      </c>
      <c r="CY418" s="419"/>
      <c r="CZ418" s="418">
        <v>44253</v>
      </c>
      <c r="DA418" s="419">
        <v>77.001930770000001</v>
      </c>
      <c r="DB418" s="419"/>
      <c r="DC418" s="418">
        <v>44255</v>
      </c>
      <c r="DD418" s="419">
        <v>63.709866099999999</v>
      </c>
      <c r="DE418" s="419"/>
      <c r="DF418" s="418">
        <v>44255</v>
      </c>
      <c r="DG418" s="419">
        <v>76.276774099999997</v>
      </c>
      <c r="DH418" s="419"/>
      <c r="DI418" s="418">
        <v>44250</v>
      </c>
      <c r="DJ418" s="419">
        <v>76.162024819999999</v>
      </c>
      <c r="DK418" s="419"/>
      <c r="DL418" s="418">
        <v>44253</v>
      </c>
      <c r="DM418" s="419">
        <v>86.03418078</v>
      </c>
      <c r="DN418" s="419"/>
      <c r="DO418" s="418">
        <v>44255</v>
      </c>
      <c r="DP418" s="419">
        <v>70.491940540000002</v>
      </c>
      <c r="DQ418" s="419"/>
      <c r="DR418" s="418">
        <v>44256</v>
      </c>
      <c r="DS418" s="419">
        <v>50.768361849999998</v>
      </c>
      <c r="DT418" s="419"/>
      <c r="DU418" s="418">
        <v>44258</v>
      </c>
      <c r="DV418" s="419">
        <v>69.582333869999999</v>
      </c>
      <c r="DW418" s="419"/>
      <c r="DX418" s="418">
        <v>44255</v>
      </c>
      <c r="DY418" s="419">
        <v>75.70953978</v>
      </c>
      <c r="DZ418" s="419"/>
      <c r="EA418" s="418">
        <v>44255</v>
      </c>
      <c r="EB418" s="419">
        <v>73.436974930000005</v>
      </c>
      <c r="EC418" s="419"/>
      <c r="ED418" s="418">
        <v>44254</v>
      </c>
      <c r="EE418" s="419">
        <v>79.873756940000007</v>
      </c>
      <c r="EF418" s="419"/>
      <c r="EG418" s="418">
        <v>44251</v>
      </c>
      <c r="EH418" s="419">
        <v>84.748867779999998</v>
      </c>
      <c r="EI418" s="419"/>
      <c r="EJ418" s="418">
        <v>44259</v>
      </c>
      <c r="EK418" s="419">
        <v>80.410947059999998</v>
      </c>
      <c r="EL418" s="419"/>
      <c r="EM418" s="418">
        <v>44253</v>
      </c>
      <c r="EN418" s="419">
        <v>69.550892719999993</v>
      </c>
      <c r="EO418" s="419"/>
      <c r="EP418" s="418">
        <v>44248</v>
      </c>
      <c r="EQ418" s="419">
        <v>75.529837259999994</v>
      </c>
      <c r="ER418" s="419"/>
      <c r="ES418" s="418">
        <v>44254</v>
      </c>
      <c r="ET418" s="419">
        <v>49.0303155</v>
      </c>
      <c r="EU418" s="9"/>
      <c r="EV418" s="9"/>
    </row>
    <row r="419" spans="2:152">
      <c r="B419" s="418">
        <v>44250</v>
      </c>
      <c r="C419" s="419">
        <v>68.572512610000004</v>
      </c>
      <c r="D419" s="419"/>
      <c r="E419" s="418">
        <v>44266</v>
      </c>
      <c r="F419" s="419">
        <v>64.529293780000003</v>
      </c>
      <c r="G419" s="419"/>
      <c r="H419" s="1"/>
      <c r="I419" s="1"/>
      <c r="J419" s="419"/>
      <c r="K419" s="418">
        <v>44204</v>
      </c>
      <c r="L419" s="419">
        <v>76.82439024</v>
      </c>
      <c r="M419" s="419"/>
      <c r="N419" s="1"/>
      <c r="O419" s="1"/>
      <c r="P419" s="419"/>
      <c r="Q419" s="418">
        <v>44252</v>
      </c>
      <c r="R419" s="419">
        <v>77.511966799999996</v>
      </c>
      <c r="S419" s="419"/>
      <c r="T419" s="1"/>
      <c r="U419" s="1"/>
      <c r="V419" s="419"/>
      <c r="W419" s="418">
        <v>44211</v>
      </c>
      <c r="X419" s="419">
        <v>82.748852420000006</v>
      </c>
      <c r="Y419" s="419"/>
      <c r="Z419" s="418">
        <v>44201</v>
      </c>
      <c r="AA419" s="419">
        <v>70.921910800000006</v>
      </c>
      <c r="AB419" s="419"/>
      <c r="AC419" s="418">
        <v>44216</v>
      </c>
      <c r="AD419" s="419">
        <v>68.395509630000006</v>
      </c>
      <c r="AE419" s="419"/>
      <c r="AF419" s="418">
        <v>44209</v>
      </c>
      <c r="AG419" s="419">
        <v>79.299540789999995</v>
      </c>
      <c r="AH419" s="419"/>
      <c r="AI419" s="418">
        <v>44213</v>
      </c>
      <c r="AJ419" s="419">
        <v>61.39140295</v>
      </c>
      <c r="AK419" s="419"/>
      <c r="AL419" s="418">
        <v>44206</v>
      </c>
      <c r="AM419" s="419">
        <v>78.080558870000004</v>
      </c>
      <c r="AN419" s="419"/>
      <c r="AO419" s="418">
        <v>44211</v>
      </c>
      <c r="AP419" s="419">
        <v>74.922568479999995</v>
      </c>
      <c r="AQ419" s="419"/>
      <c r="AR419" s="418">
        <v>44214</v>
      </c>
      <c r="AS419" s="419">
        <v>70.706153850000007</v>
      </c>
      <c r="AT419" s="419"/>
      <c r="AU419" s="418">
        <v>44217</v>
      </c>
      <c r="AV419" s="419">
        <v>75.70555933</v>
      </c>
      <c r="AW419" s="419"/>
      <c r="AX419" s="418">
        <v>44214</v>
      </c>
      <c r="AY419" s="419">
        <v>73.948589260000006</v>
      </c>
      <c r="AZ419" s="419"/>
      <c r="BA419" s="418">
        <v>44214</v>
      </c>
      <c r="BB419" s="419">
        <v>70.680763490000004</v>
      </c>
      <c r="BC419" s="419"/>
      <c r="BD419" s="418">
        <v>44213</v>
      </c>
      <c r="BE419" s="419">
        <v>83.412011590000006</v>
      </c>
      <c r="BF419" s="419"/>
      <c r="BG419" s="418">
        <v>44212</v>
      </c>
      <c r="BH419" s="419">
        <v>83.219315159999994</v>
      </c>
      <c r="BI419" s="419"/>
      <c r="BJ419" s="418">
        <v>44207</v>
      </c>
      <c r="BK419" s="419">
        <v>80.897872820000003</v>
      </c>
      <c r="BL419" s="419"/>
      <c r="BM419" s="418">
        <v>44209</v>
      </c>
      <c r="BN419" s="419">
        <v>79.161946990000004</v>
      </c>
      <c r="BO419" s="419"/>
      <c r="BP419" s="418">
        <v>44215</v>
      </c>
      <c r="BQ419" s="419">
        <v>78.289424359999998</v>
      </c>
      <c r="BR419" s="419"/>
      <c r="BS419" s="418">
        <v>44211</v>
      </c>
      <c r="BT419" s="419">
        <v>70.135539089999995</v>
      </c>
      <c r="BU419" s="419"/>
      <c r="BV419" s="418">
        <v>44215</v>
      </c>
      <c r="BW419" s="419">
        <v>71.696997460000006</v>
      </c>
      <c r="BX419" s="419"/>
      <c r="BY419" s="418">
        <v>44254</v>
      </c>
      <c r="BZ419" s="419">
        <v>63.146027109999999</v>
      </c>
      <c r="CA419" s="419"/>
      <c r="CB419" s="418">
        <v>44258</v>
      </c>
      <c r="CC419" s="419">
        <v>74.597002430000003</v>
      </c>
      <c r="CD419" s="419"/>
      <c r="CE419" s="418">
        <v>44253</v>
      </c>
      <c r="CF419" s="419">
        <v>59.696297569999999</v>
      </c>
      <c r="CG419" s="419"/>
      <c r="CH419" s="418">
        <v>44256</v>
      </c>
      <c r="CI419" s="419">
        <v>66.777988280000002</v>
      </c>
      <c r="CJ419" s="419"/>
      <c r="CK419" s="418">
        <v>44252</v>
      </c>
      <c r="CL419" s="419">
        <v>80.470397140000003</v>
      </c>
      <c r="CM419" s="419"/>
      <c r="CN419" s="418">
        <v>44248</v>
      </c>
      <c r="CO419" s="419">
        <v>84.013343539999994</v>
      </c>
      <c r="CP419" s="419"/>
      <c r="CQ419" s="418">
        <v>44254</v>
      </c>
      <c r="CR419" s="419">
        <v>81.58092456</v>
      </c>
      <c r="CS419" s="419"/>
      <c r="CT419" s="418">
        <v>44254</v>
      </c>
      <c r="CU419" s="419">
        <v>79.542673410000006</v>
      </c>
      <c r="CV419" s="419"/>
      <c r="CW419" s="418">
        <v>44250</v>
      </c>
      <c r="CX419" s="419">
        <v>84.106018610000007</v>
      </c>
      <c r="CY419" s="419"/>
      <c r="CZ419" s="418">
        <v>44254</v>
      </c>
      <c r="DA419" s="419">
        <v>76.864137650000004</v>
      </c>
      <c r="DB419" s="419"/>
      <c r="DC419" s="418">
        <v>44256</v>
      </c>
      <c r="DD419" s="419">
        <v>63.709034889999998</v>
      </c>
      <c r="DE419" s="419"/>
      <c r="DF419" s="418">
        <v>44256</v>
      </c>
      <c r="DG419" s="419">
        <v>76.193635920000006</v>
      </c>
      <c r="DH419" s="419"/>
      <c r="DI419" s="418">
        <v>44251</v>
      </c>
      <c r="DJ419" s="419">
        <v>76.272822790000006</v>
      </c>
      <c r="DK419" s="419"/>
      <c r="DL419" s="418">
        <v>44254</v>
      </c>
      <c r="DM419" s="419">
        <v>85.757207890000004</v>
      </c>
      <c r="DN419" s="419"/>
      <c r="DO419" s="418">
        <v>44256</v>
      </c>
      <c r="DP419" s="419">
        <v>70.214113789999999</v>
      </c>
      <c r="DQ419" s="419"/>
      <c r="DR419" s="418">
        <v>44257</v>
      </c>
      <c r="DS419" s="419">
        <v>50.712129449999999</v>
      </c>
      <c r="DT419" s="419"/>
      <c r="DU419" s="418">
        <v>44259</v>
      </c>
      <c r="DV419" s="419">
        <v>69.444714869999999</v>
      </c>
      <c r="DW419" s="419"/>
      <c r="DX419" s="418">
        <v>44256</v>
      </c>
      <c r="DY419" s="419">
        <v>75.609707180000001</v>
      </c>
      <c r="DZ419" s="419"/>
      <c r="EA419" s="418">
        <v>44256</v>
      </c>
      <c r="EB419" s="419">
        <v>73.162381929999995</v>
      </c>
      <c r="EC419" s="419"/>
      <c r="ED419" s="418">
        <v>44255</v>
      </c>
      <c r="EE419" s="419">
        <v>79.513663519999994</v>
      </c>
      <c r="EF419" s="419"/>
      <c r="EG419" s="418">
        <v>44252</v>
      </c>
      <c r="EH419" s="419">
        <v>84.49957234</v>
      </c>
      <c r="EI419" s="419"/>
      <c r="EJ419" s="418">
        <v>44260</v>
      </c>
      <c r="EK419" s="419">
        <v>80.245523320000004</v>
      </c>
      <c r="EL419" s="419"/>
      <c r="EM419" s="418">
        <v>44254</v>
      </c>
      <c r="EN419" s="419">
        <v>69.476018269999997</v>
      </c>
      <c r="EO419" s="419"/>
      <c r="EP419" s="418">
        <v>44250</v>
      </c>
      <c r="EQ419" s="419">
        <v>75.225185909999993</v>
      </c>
      <c r="ER419" s="419"/>
      <c r="ES419" s="418">
        <v>44255</v>
      </c>
      <c r="ET419" s="419">
        <v>48.588066640000001</v>
      </c>
      <c r="EU419" s="9"/>
      <c r="EV419" s="9"/>
    </row>
    <row r="420" spans="2:152">
      <c r="B420" s="418">
        <v>44251</v>
      </c>
      <c r="C420" s="419">
        <v>68.383562019999999</v>
      </c>
      <c r="D420" s="419"/>
      <c r="E420" s="418">
        <v>44267</v>
      </c>
      <c r="F420" s="419">
        <v>64.243338089999995</v>
      </c>
      <c r="G420" s="419"/>
      <c r="H420" s="1"/>
      <c r="I420" s="1"/>
      <c r="J420" s="419"/>
      <c r="K420" s="418">
        <v>44205</v>
      </c>
      <c r="L420" s="419">
        <v>76.82439024</v>
      </c>
      <c r="M420" s="419"/>
      <c r="N420" s="1"/>
      <c r="O420" s="1"/>
      <c r="P420" s="419"/>
      <c r="Q420" s="418">
        <v>44253</v>
      </c>
      <c r="R420" s="419">
        <v>77.381377060000005</v>
      </c>
      <c r="S420" s="419"/>
      <c r="T420" s="1"/>
      <c r="U420" s="1"/>
      <c r="V420" s="419"/>
      <c r="W420" s="418">
        <v>44212</v>
      </c>
      <c r="X420" s="419">
        <v>82.786544899999996</v>
      </c>
      <c r="Y420" s="419"/>
      <c r="Z420" s="418">
        <v>44202</v>
      </c>
      <c r="AA420" s="419">
        <v>71.249743240000001</v>
      </c>
      <c r="AB420" s="419"/>
      <c r="AC420" s="418">
        <v>44217</v>
      </c>
      <c r="AD420" s="419">
        <v>68.43190731</v>
      </c>
      <c r="AE420" s="419"/>
      <c r="AF420" s="418">
        <v>44210</v>
      </c>
      <c r="AG420" s="419">
        <v>79.416194110000006</v>
      </c>
      <c r="AH420" s="419"/>
      <c r="AI420" s="418">
        <v>44214</v>
      </c>
      <c r="AJ420" s="419">
        <v>61.275545770000001</v>
      </c>
      <c r="AK420" s="419"/>
      <c r="AL420" s="418">
        <v>44207</v>
      </c>
      <c r="AM420" s="419">
        <v>78.188619720000005</v>
      </c>
      <c r="AN420" s="419"/>
      <c r="AO420" s="418">
        <v>44212</v>
      </c>
      <c r="AP420" s="419">
        <v>75.075787000000005</v>
      </c>
      <c r="AQ420" s="419"/>
      <c r="AR420" s="418">
        <v>44215</v>
      </c>
      <c r="AS420" s="419">
        <v>70.706153850000007</v>
      </c>
      <c r="AT420" s="419"/>
      <c r="AU420" s="418">
        <v>44218</v>
      </c>
      <c r="AV420" s="419">
        <v>75.782539130000004</v>
      </c>
      <c r="AW420" s="419"/>
      <c r="AX420" s="418">
        <v>44215</v>
      </c>
      <c r="AY420" s="419">
        <v>73.79337022</v>
      </c>
      <c r="AZ420" s="419"/>
      <c r="BA420" s="418">
        <v>44215</v>
      </c>
      <c r="BB420" s="419">
        <v>70.680763490000004</v>
      </c>
      <c r="BC420" s="419"/>
      <c r="BD420" s="418">
        <v>44214</v>
      </c>
      <c r="BE420" s="419">
        <v>83.410947050000004</v>
      </c>
      <c r="BF420" s="419"/>
      <c r="BG420" s="418">
        <v>44212</v>
      </c>
      <c r="BH420" s="419">
        <v>83.218572929999993</v>
      </c>
      <c r="BI420" s="419"/>
      <c r="BJ420" s="418">
        <v>44208</v>
      </c>
      <c r="BK420" s="419">
        <v>81.012334539999998</v>
      </c>
      <c r="BL420" s="419"/>
      <c r="BM420" s="418">
        <v>44210</v>
      </c>
      <c r="BN420" s="419">
        <v>79.393040959999993</v>
      </c>
      <c r="BO420" s="419"/>
      <c r="BP420" s="418">
        <v>44216</v>
      </c>
      <c r="BQ420" s="419">
        <v>78.287946649999995</v>
      </c>
      <c r="BR420" s="419"/>
      <c r="BS420" s="418">
        <v>44211</v>
      </c>
      <c r="BT420" s="419">
        <v>70.252467089999996</v>
      </c>
      <c r="BU420" s="419"/>
      <c r="BV420" s="418">
        <v>44216</v>
      </c>
      <c r="BW420" s="419">
        <v>71.735487359999993</v>
      </c>
      <c r="BX420" s="419"/>
      <c r="BY420" s="418">
        <v>44255</v>
      </c>
      <c r="BZ420" s="419">
        <v>62.840878019999998</v>
      </c>
      <c r="CA420" s="419"/>
      <c r="CB420" s="418">
        <v>44259</v>
      </c>
      <c r="CC420" s="419">
        <v>74.429060640000003</v>
      </c>
      <c r="CD420" s="419"/>
      <c r="CE420" s="418">
        <v>44254</v>
      </c>
      <c r="CF420" s="419">
        <v>59.502493399999999</v>
      </c>
      <c r="CG420" s="419"/>
      <c r="CH420" s="418">
        <v>44257</v>
      </c>
      <c r="CI420" s="419">
        <v>66.556286459999995</v>
      </c>
      <c r="CJ420" s="419"/>
      <c r="CK420" s="418">
        <v>44253</v>
      </c>
      <c r="CL420" s="419">
        <v>80.440193750000006</v>
      </c>
      <c r="CM420" s="419"/>
      <c r="CN420" s="418">
        <v>44249</v>
      </c>
      <c r="CO420" s="419">
        <v>83.708936820000005</v>
      </c>
      <c r="CP420" s="419"/>
      <c r="CQ420" s="418">
        <v>44255</v>
      </c>
      <c r="CR420" s="419">
        <v>81.525313120000007</v>
      </c>
      <c r="CS420" s="419"/>
      <c r="CT420" s="418">
        <v>44255</v>
      </c>
      <c r="CU420" s="419">
        <v>79.294090240000003</v>
      </c>
      <c r="CV420" s="419"/>
      <c r="CW420" s="418">
        <v>44251</v>
      </c>
      <c r="CX420" s="419">
        <v>83.911596020000005</v>
      </c>
      <c r="CY420" s="419"/>
      <c r="CZ420" s="418">
        <v>44255</v>
      </c>
      <c r="DA420" s="419">
        <v>76.670950020000006</v>
      </c>
      <c r="DB420" s="419"/>
      <c r="DC420" s="418">
        <v>44257</v>
      </c>
      <c r="DD420" s="419">
        <v>63.708203670000003</v>
      </c>
      <c r="DE420" s="419"/>
      <c r="DF420" s="418">
        <v>44257</v>
      </c>
      <c r="DG420" s="419">
        <v>76.02735955</v>
      </c>
      <c r="DH420" s="419"/>
      <c r="DI420" s="418">
        <v>44252</v>
      </c>
      <c r="DJ420" s="419">
        <v>76.411320259999997</v>
      </c>
      <c r="DK420" s="419"/>
      <c r="DL420" s="418">
        <v>44255</v>
      </c>
      <c r="DM420" s="419">
        <v>85.480234999999993</v>
      </c>
      <c r="DN420" s="419"/>
      <c r="DO420" s="418">
        <v>44257</v>
      </c>
      <c r="DP420" s="419">
        <v>69.991686029999997</v>
      </c>
      <c r="DQ420" s="419"/>
      <c r="DR420" s="418">
        <v>44258</v>
      </c>
      <c r="DS420" s="419">
        <v>50.462000260000003</v>
      </c>
      <c r="DT420" s="419"/>
      <c r="DU420" s="418">
        <v>44260</v>
      </c>
      <c r="DV420" s="419">
        <v>69.446055860000001</v>
      </c>
      <c r="DW420" s="419"/>
      <c r="DX420" s="418">
        <v>44257</v>
      </c>
      <c r="DY420" s="419">
        <v>75.484916429999998</v>
      </c>
      <c r="DZ420" s="419"/>
      <c r="EA420" s="418">
        <v>44257</v>
      </c>
      <c r="EB420" s="419">
        <v>72.997955579999996</v>
      </c>
      <c r="EC420" s="419"/>
      <c r="ED420" s="418">
        <v>44256</v>
      </c>
      <c r="EE420" s="419">
        <v>79.181269599999993</v>
      </c>
      <c r="EF420" s="419"/>
      <c r="EG420" s="418">
        <v>44253</v>
      </c>
      <c r="EH420" s="419">
        <v>84.250276900000003</v>
      </c>
      <c r="EI420" s="419"/>
      <c r="EJ420" s="418">
        <v>44261</v>
      </c>
      <c r="EK420" s="419">
        <v>79.941668219999997</v>
      </c>
      <c r="EL420" s="419"/>
      <c r="EM420" s="418">
        <v>44255</v>
      </c>
      <c r="EN420" s="419">
        <v>69.351227530000003</v>
      </c>
      <c r="EO420" s="419"/>
      <c r="EP420" s="418">
        <v>44251</v>
      </c>
      <c r="EQ420" s="419">
        <v>74.948154959999997</v>
      </c>
      <c r="ER420" s="419"/>
      <c r="ES420" s="418">
        <v>44256</v>
      </c>
      <c r="ET420" s="419">
        <v>48.338701</v>
      </c>
      <c r="EU420" s="9"/>
      <c r="EV420" s="9"/>
    </row>
    <row r="421" spans="2:152">
      <c r="B421" s="418">
        <v>44252</v>
      </c>
      <c r="C421" s="419">
        <v>68.122365610000003</v>
      </c>
      <c r="D421" s="419"/>
      <c r="E421" s="418">
        <v>44268</v>
      </c>
      <c r="F421" s="419">
        <v>64.050755690000003</v>
      </c>
      <c r="G421" s="419"/>
      <c r="H421" s="1"/>
      <c r="I421" s="1"/>
      <c r="J421" s="419"/>
      <c r="K421" s="418">
        <v>44206</v>
      </c>
      <c r="L421" s="419">
        <v>76.84456763</v>
      </c>
      <c r="M421" s="419"/>
      <c r="N421" s="1"/>
      <c r="O421" s="1"/>
      <c r="P421" s="419"/>
      <c r="Q421" s="418">
        <v>44254</v>
      </c>
      <c r="R421" s="419">
        <v>77.207257409999997</v>
      </c>
      <c r="S421" s="419"/>
      <c r="T421" s="1"/>
      <c r="U421" s="1"/>
      <c r="V421" s="419"/>
      <c r="W421" s="418">
        <v>44213</v>
      </c>
      <c r="X421" s="419">
        <v>82.824237370000006</v>
      </c>
      <c r="Y421" s="419"/>
      <c r="Z421" s="418">
        <v>44202</v>
      </c>
      <c r="AA421" s="419">
        <v>71.759704830000004</v>
      </c>
      <c r="AB421" s="419"/>
      <c r="AC421" s="418">
        <v>44218</v>
      </c>
      <c r="AD421" s="419">
        <v>68.583891769999994</v>
      </c>
      <c r="AE421" s="419"/>
      <c r="AF421" s="418">
        <v>44211</v>
      </c>
      <c r="AG421" s="419">
        <v>79.648434210000005</v>
      </c>
      <c r="AH421" s="419"/>
      <c r="AI421" s="418">
        <v>44215</v>
      </c>
      <c r="AJ421" s="419">
        <v>61.236926709999999</v>
      </c>
      <c r="AK421" s="419"/>
      <c r="AL421" s="418">
        <v>44208</v>
      </c>
      <c r="AM421" s="419">
        <v>78.296680559999999</v>
      </c>
      <c r="AN421" s="419"/>
      <c r="AO421" s="418">
        <v>44212</v>
      </c>
      <c r="AP421" s="419">
        <v>75.075045919999994</v>
      </c>
      <c r="AQ421" s="419"/>
      <c r="AR421" s="418">
        <v>44216</v>
      </c>
      <c r="AS421" s="419">
        <v>70.706153850000007</v>
      </c>
      <c r="AT421" s="419"/>
      <c r="AU421" s="418">
        <v>44219</v>
      </c>
      <c r="AV421" s="419">
        <v>75.70555933</v>
      </c>
      <c r="AW421" s="419"/>
      <c r="AX421" s="418">
        <v>44216</v>
      </c>
      <c r="AY421" s="419">
        <v>73.63815117</v>
      </c>
      <c r="AZ421" s="419"/>
      <c r="BA421" s="418">
        <v>44216</v>
      </c>
      <c r="BB421" s="419">
        <v>70.835518669999999</v>
      </c>
      <c r="BC421" s="419"/>
      <c r="BD421" s="418">
        <v>44215</v>
      </c>
      <c r="BE421" s="419">
        <v>83.409882519999996</v>
      </c>
      <c r="BF421" s="419"/>
      <c r="BG421" s="418">
        <v>44213</v>
      </c>
      <c r="BH421" s="419">
        <v>83.217830710000001</v>
      </c>
      <c r="BI421" s="419"/>
      <c r="BJ421" s="418">
        <v>44209</v>
      </c>
      <c r="BK421" s="419">
        <v>81.088346880000003</v>
      </c>
      <c r="BL421" s="419"/>
      <c r="BM421" s="418">
        <v>44211</v>
      </c>
      <c r="BN421" s="419">
        <v>79.431556630000003</v>
      </c>
      <c r="BO421" s="419"/>
      <c r="BP421" s="418">
        <v>44217</v>
      </c>
      <c r="BQ421" s="419">
        <v>78.286468929999998</v>
      </c>
      <c r="BR421" s="419"/>
      <c r="BS421" s="418">
        <v>44212</v>
      </c>
      <c r="BT421" s="419">
        <v>70.331033489999996</v>
      </c>
      <c r="BU421" s="419"/>
      <c r="BV421" s="418">
        <v>44217</v>
      </c>
      <c r="BW421" s="419">
        <v>71.812467159999997</v>
      </c>
      <c r="BX421" s="419"/>
      <c r="BY421" s="418">
        <v>44256</v>
      </c>
      <c r="BZ421" s="419">
        <v>62.674433059999998</v>
      </c>
      <c r="CA421" s="419"/>
      <c r="CB421" s="418">
        <v>44260</v>
      </c>
      <c r="CC421" s="419">
        <v>74.344257029999994</v>
      </c>
      <c r="CD421" s="419"/>
      <c r="CE421" s="418">
        <v>44255</v>
      </c>
      <c r="CF421" s="419">
        <v>59.447717580000003</v>
      </c>
      <c r="CG421" s="419"/>
      <c r="CH421" s="418">
        <v>44258</v>
      </c>
      <c r="CI421" s="419">
        <v>66.334584640000003</v>
      </c>
      <c r="CJ421" s="419"/>
      <c r="CK421" s="418">
        <v>44254</v>
      </c>
      <c r="CL421" s="419">
        <v>80.382277639999998</v>
      </c>
      <c r="CM421" s="419"/>
      <c r="CN421" s="418">
        <v>44250</v>
      </c>
      <c r="CO421" s="419">
        <v>83.570940730000004</v>
      </c>
      <c r="CP421" s="419"/>
      <c r="CQ421" s="418">
        <v>44256</v>
      </c>
      <c r="CR421" s="419">
        <v>81.469701670000006</v>
      </c>
      <c r="CS421" s="419"/>
      <c r="CT421" s="418">
        <v>44256</v>
      </c>
      <c r="CU421" s="419">
        <v>79.294090240000003</v>
      </c>
      <c r="CV421" s="419"/>
      <c r="CW421" s="418">
        <v>44252</v>
      </c>
      <c r="CX421" s="419">
        <v>83.828272049999995</v>
      </c>
      <c r="CY421" s="419"/>
      <c r="CZ421" s="418">
        <v>44256</v>
      </c>
      <c r="DA421" s="419">
        <v>76.560854140000004</v>
      </c>
      <c r="DB421" s="419"/>
      <c r="DC421" s="418">
        <v>44258</v>
      </c>
      <c r="DD421" s="419">
        <v>63.707372460000002</v>
      </c>
      <c r="DE421" s="419"/>
      <c r="DF421" s="418">
        <v>44258</v>
      </c>
      <c r="DG421" s="419">
        <v>75.916508640000004</v>
      </c>
      <c r="DH421" s="419"/>
      <c r="DI421" s="418">
        <v>44253</v>
      </c>
      <c r="DJ421" s="419">
        <v>76.522118230000004</v>
      </c>
      <c r="DK421" s="419"/>
      <c r="DL421" s="418">
        <v>44256</v>
      </c>
      <c r="DM421" s="419">
        <v>85.064775670000003</v>
      </c>
      <c r="DN421" s="419"/>
      <c r="DO421" s="418">
        <v>44258</v>
      </c>
      <c r="DP421" s="419">
        <v>69.852356749999998</v>
      </c>
      <c r="DQ421" s="419"/>
      <c r="DR421" s="418">
        <v>44259</v>
      </c>
      <c r="DS421" s="419">
        <v>50.461166939999998</v>
      </c>
      <c r="DT421" s="419"/>
      <c r="DU421" s="418">
        <v>44261</v>
      </c>
      <c r="DV421" s="419">
        <v>69.030181619999993</v>
      </c>
      <c r="DW421" s="419"/>
      <c r="DX421" s="418">
        <v>44258</v>
      </c>
      <c r="DY421" s="419">
        <v>75.484916429999998</v>
      </c>
      <c r="DZ421" s="419"/>
      <c r="EA421" s="418">
        <v>44258</v>
      </c>
      <c r="EB421" s="419">
        <v>72.888612539999997</v>
      </c>
      <c r="EC421" s="419"/>
      <c r="ED421" s="418">
        <v>44257</v>
      </c>
      <c r="EE421" s="419">
        <v>78.876575169999995</v>
      </c>
      <c r="EF421" s="419"/>
      <c r="EG421" s="418">
        <v>44254</v>
      </c>
      <c r="EH421" s="419">
        <v>84.056380439999998</v>
      </c>
      <c r="EI421" s="419"/>
      <c r="EJ421" s="418">
        <v>44262</v>
      </c>
      <c r="EK421" s="419">
        <v>79.859303299999993</v>
      </c>
      <c r="EL421" s="419"/>
      <c r="EM421" s="418">
        <v>44256</v>
      </c>
      <c r="EN421" s="419">
        <v>69.22643678</v>
      </c>
      <c r="EO421" s="419"/>
      <c r="EP421" s="418">
        <v>44252</v>
      </c>
      <c r="EQ421" s="419">
        <v>74.78160561</v>
      </c>
      <c r="ER421" s="419"/>
      <c r="ES421" s="418">
        <v>44257</v>
      </c>
      <c r="ET421" s="419">
        <v>48.171999589999999</v>
      </c>
      <c r="EU421" s="9"/>
      <c r="EV421" s="9"/>
    </row>
    <row r="422" spans="2:152">
      <c r="B422" s="418">
        <v>44253</v>
      </c>
      <c r="C422" s="419">
        <v>67.850054470000003</v>
      </c>
      <c r="D422" s="419"/>
      <c r="E422" s="1"/>
      <c r="F422" s="419"/>
      <c r="G422" s="419"/>
      <c r="H422" s="1"/>
      <c r="I422" s="1"/>
      <c r="J422" s="419"/>
      <c r="K422" s="418">
        <v>44207</v>
      </c>
      <c r="L422" s="419">
        <v>76.879878050000002</v>
      </c>
      <c r="M422" s="419"/>
      <c r="N422" s="1"/>
      <c r="O422" s="1"/>
      <c r="P422" s="419"/>
      <c r="Q422" s="418">
        <v>44255</v>
      </c>
      <c r="R422" s="419">
        <v>76.946077930000001</v>
      </c>
      <c r="S422" s="419"/>
      <c r="T422" s="1"/>
      <c r="U422" s="1"/>
      <c r="V422" s="419"/>
      <c r="W422" s="418">
        <v>44214</v>
      </c>
      <c r="X422" s="419">
        <v>82.900511820000006</v>
      </c>
      <c r="Y422" s="419"/>
      <c r="Z422" s="418">
        <v>44203</v>
      </c>
      <c r="AA422" s="419">
        <v>71.978259789999996</v>
      </c>
      <c r="AB422" s="419"/>
      <c r="AC422" s="418">
        <v>44218</v>
      </c>
      <c r="AD422" s="419">
        <v>68.581760520000003</v>
      </c>
      <c r="AE422" s="419"/>
      <c r="AF422" s="418">
        <v>44212</v>
      </c>
      <c r="AG422" s="419">
        <v>79.842145389999999</v>
      </c>
      <c r="AH422" s="419"/>
      <c r="AI422" s="418">
        <v>44216</v>
      </c>
      <c r="AJ422" s="419">
        <v>61.236926709999999</v>
      </c>
      <c r="AK422" s="419"/>
      <c r="AL422" s="418">
        <v>44208</v>
      </c>
      <c r="AM422" s="419">
        <v>78.431756620000002</v>
      </c>
      <c r="AN422" s="419"/>
      <c r="AO422" s="418">
        <v>44213</v>
      </c>
      <c r="AP422" s="419">
        <v>75.228264429999996</v>
      </c>
      <c r="AQ422" s="419"/>
      <c r="AR422" s="418">
        <v>44217</v>
      </c>
      <c r="AS422" s="419">
        <v>70.706153850000007</v>
      </c>
      <c r="AT422" s="419"/>
      <c r="AU422" s="418">
        <v>44220</v>
      </c>
      <c r="AV422" s="419">
        <v>75.70555933</v>
      </c>
      <c r="AW422" s="419"/>
      <c r="AX422" s="418">
        <v>44217</v>
      </c>
      <c r="AY422" s="419">
        <v>73.637408050000005</v>
      </c>
      <c r="AZ422" s="419"/>
      <c r="BA422" s="418">
        <v>44217</v>
      </c>
      <c r="BB422" s="419">
        <v>70.951585059999999</v>
      </c>
      <c r="BC422" s="419"/>
      <c r="BD422" s="418">
        <v>44215</v>
      </c>
      <c r="BE422" s="419">
        <v>83.485664139999997</v>
      </c>
      <c r="BF422" s="419"/>
      <c r="BG422" s="418">
        <v>44214</v>
      </c>
      <c r="BH422" s="419">
        <v>83.217088480000001</v>
      </c>
      <c r="BI422" s="419"/>
      <c r="BJ422" s="418">
        <v>44209</v>
      </c>
      <c r="BK422" s="419">
        <v>81.202808610000005</v>
      </c>
      <c r="BL422" s="419"/>
      <c r="BM422" s="418">
        <v>44212</v>
      </c>
      <c r="BN422" s="419">
        <v>79.585619280000003</v>
      </c>
      <c r="BO422" s="419"/>
      <c r="BP422" s="418">
        <v>44218</v>
      </c>
      <c r="BQ422" s="419">
        <v>78.284991210000001</v>
      </c>
      <c r="BR422" s="419"/>
      <c r="BS422" s="418">
        <v>44213</v>
      </c>
      <c r="BT422" s="419">
        <v>70.409599889999996</v>
      </c>
      <c r="BU422" s="419"/>
      <c r="BV422" s="418">
        <v>44218</v>
      </c>
      <c r="BW422" s="419">
        <v>71.927936860000003</v>
      </c>
      <c r="BX422" s="419"/>
      <c r="BY422" s="418">
        <v>44257</v>
      </c>
      <c r="BZ422" s="419">
        <v>62.535728929999998</v>
      </c>
      <c r="CA422" s="419"/>
      <c r="CB422" s="418">
        <v>44261</v>
      </c>
      <c r="CC422" s="419">
        <v>74.287166139999997</v>
      </c>
      <c r="CD422" s="419"/>
      <c r="CE422" s="418">
        <v>44256</v>
      </c>
      <c r="CF422" s="419">
        <v>59.309524750000001</v>
      </c>
      <c r="CG422" s="419"/>
      <c r="CH422" s="418">
        <v>44259</v>
      </c>
      <c r="CI422" s="419">
        <v>66.168308269999997</v>
      </c>
      <c r="CJ422" s="419"/>
      <c r="CK422" s="418">
        <v>44255</v>
      </c>
      <c r="CL422" s="419">
        <v>80.2966488</v>
      </c>
      <c r="CM422" s="419"/>
      <c r="CN422" s="418">
        <v>44251</v>
      </c>
      <c r="CO422" s="419">
        <v>83.543885079999995</v>
      </c>
      <c r="CP422" s="419"/>
      <c r="CQ422" s="418">
        <v>44257</v>
      </c>
      <c r="CR422" s="419">
        <v>81.608730289999997</v>
      </c>
      <c r="CS422" s="419"/>
      <c r="CT422" s="418">
        <v>44257</v>
      </c>
      <c r="CU422" s="419">
        <v>79.238849540000004</v>
      </c>
      <c r="CV422" s="419"/>
      <c r="CW422" s="418">
        <v>44253</v>
      </c>
      <c r="CX422" s="419">
        <v>83.800497399999998</v>
      </c>
      <c r="CY422" s="419"/>
      <c r="CZ422" s="418">
        <v>44257</v>
      </c>
      <c r="DA422" s="419">
        <v>76.450758269999994</v>
      </c>
      <c r="DB422" s="419"/>
      <c r="DC422" s="418">
        <v>44259</v>
      </c>
      <c r="DD422" s="419">
        <v>63.706541250000001</v>
      </c>
      <c r="DE422" s="419"/>
      <c r="DF422" s="418">
        <v>44259</v>
      </c>
      <c r="DG422" s="419">
        <v>75.861083179999994</v>
      </c>
      <c r="DH422" s="419"/>
      <c r="DI422" s="418">
        <v>44254</v>
      </c>
      <c r="DJ422" s="419">
        <v>76.522118230000004</v>
      </c>
      <c r="DK422" s="419"/>
      <c r="DL422" s="418">
        <v>44257</v>
      </c>
      <c r="DM422" s="419">
        <v>84.593921750000007</v>
      </c>
      <c r="DN422" s="419"/>
      <c r="DO422" s="418">
        <v>44259</v>
      </c>
      <c r="DP422" s="419">
        <v>69.574529990000002</v>
      </c>
      <c r="DQ422" s="419"/>
      <c r="DR422" s="418">
        <v>44260</v>
      </c>
      <c r="DS422" s="419">
        <v>50.321835919999998</v>
      </c>
      <c r="DT422" s="419"/>
      <c r="DU422" s="418">
        <v>44262</v>
      </c>
      <c r="DV422" s="419">
        <v>68.725408329999993</v>
      </c>
      <c r="DW422" s="419"/>
      <c r="DX422" s="418">
        <v>44259</v>
      </c>
      <c r="DY422" s="419">
        <v>75.285251239999994</v>
      </c>
      <c r="DZ422" s="419"/>
      <c r="EA422" s="418">
        <v>44259</v>
      </c>
      <c r="EB422" s="419">
        <v>72.889436160000002</v>
      </c>
      <c r="EC422" s="419"/>
      <c r="ED422" s="418">
        <v>44258</v>
      </c>
      <c r="EE422" s="419">
        <v>78.738077709999999</v>
      </c>
      <c r="EF422" s="419"/>
      <c r="EG422" s="418">
        <v>44255</v>
      </c>
      <c r="EH422" s="419">
        <v>84.111779429999999</v>
      </c>
      <c r="EI422" s="419"/>
      <c r="EJ422" s="418">
        <v>44263</v>
      </c>
      <c r="EK422" s="419">
        <v>79.887683460000005</v>
      </c>
      <c r="EL422" s="419"/>
      <c r="EM422" s="418">
        <v>44257</v>
      </c>
      <c r="EN422" s="419">
        <v>69.051729730000005</v>
      </c>
      <c r="EO422" s="419"/>
      <c r="EP422" s="418">
        <v>44253</v>
      </c>
      <c r="EQ422" s="419">
        <v>74.780778650000002</v>
      </c>
      <c r="ER422" s="419"/>
      <c r="ES422" s="418">
        <v>44258</v>
      </c>
      <c r="ET422" s="419">
        <v>48.060407679999997</v>
      </c>
      <c r="EU422" s="9"/>
      <c r="EV422" s="9"/>
    </row>
    <row r="423" spans="2:152">
      <c r="B423" s="418">
        <v>44254</v>
      </c>
      <c r="C423" s="419">
        <v>67.577743319999996</v>
      </c>
      <c r="D423" s="419"/>
      <c r="E423" s="1"/>
      <c r="F423" s="1"/>
      <c r="G423" s="419"/>
      <c r="H423" s="1"/>
      <c r="I423" s="1"/>
      <c r="J423" s="419"/>
      <c r="K423" s="418">
        <v>44208</v>
      </c>
      <c r="L423" s="419">
        <v>76.879878050000002</v>
      </c>
      <c r="M423" s="419"/>
      <c r="N423" s="1"/>
      <c r="O423" s="1"/>
      <c r="P423" s="419"/>
      <c r="Q423" s="418">
        <v>44256</v>
      </c>
      <c r="R423" s="419">
        <v>76.771958269999999</v>
      </c>
      <c r="S423" s="419"/>
      <c r="T423" s="1"/>
      <c r="U423" s="1"/>
      <c r="V423" s="419"/>
      <c r="W423" s="418">
        <v>44214</v>
      </c>
      <c r="X423" s="419">
        <v>82.938204299999995</v>
      </c>
      <c r="Y423" s="419"/>
      <c r="Z423" s="418">
        <v>44204</v>
      </c>
      <c r="AA423" s="419">
        <v>72.123963099999997</v>
      </c>
      <c r="AB423" s="419"/>
      <c r="AC423" s="418">
        <v>44219</v>
      </c>
      <c r="AD423" s="419">
        <v>68.579629280000006</v>
      </c>
      <c r="AE423" s="419"/>
      <c r="AF423" s="418">
        <v>44213</v>
      </c>
      <c r="AG423" s="419">
        <v>80.074385480000004</v>
      </c>
      <c r="AH423" s="419"/>
      <c r="AI423" s="418">
        <v>44217</v>
      </c>
      <c r="AJ423" s="419">
        <v>61.236926709999999</v>
      </c>
      <c r="AK423" s="419"/>
      <c r="AL423" s="418">
        <v>44209</v>
      </c>
      <c r="AM423" s="419">
        <v>78.539817459999995</v>
      </c>
      <c r="AN423" s="419"/>
      <c r="AO423" s="418">
        <v>44214</v>
      </c>
      <c r="AP423" s="419">
        <v>75.227523349999998</v>
      </c>
      <c r="AQ423" s="419"/>
      <c r="AR423" s="418">
        <v>44218</v>
      </c>
      <c r="AS423" s="419">
        <v>70.706153850000007</v>
      </c>
      <c r="AT423" s="419"/>
      <c r="AU423" s="418">
        <v>44220</v>
      </c>
      <c r="AV423" s="419">
        <v>75.70555933</v>
      </c>
      <c r="AW423" s="419"/>
      <c r="AX423" s="418">
        <v>44218</v>
      </c>
      <c r="AY423" s="419">
        <v>73.636664929999995</v>
      </c>
      <c r="AZ423" s="419"/>
      <c r="BA423" s="418">
        <v>44218</v>
      </c>
      <c r="BB423" s="419">
        <v>70.990273860000002</v>
      </c>
      <c r="BC423" s="419"/>
      <c r="BD423" s="418">
        <v>44216</v>
      </c>
      <c r="BE423" s="419">
        <v>83.638291910000007</v>
      </c>
      <c r="BF423" s="419"/>
      <c r="BG423" s="418">
        <v>44215</v>
      </c>
      <c r="BH423" s="419">
        <v>83.216346250000001</v>
      </c>
      <c r="BI423" s="419"/>
      <c r="BJ423" s="418">
        <v>44210</v>
      </c>
      <c r="BK423" s="419">
        <v>81.201922170000003</v>
      </c>
      <c r="BL423" s="419"/>
      <c r="BM423" s="418">
        <v>44213</v>
      </c>
      <c r="BN423" s="419">
        <v>79.701166270000002</v>
      </c>
      <c r="BO423" s="419"/>
      <c r="BP423" s="418">
        <v>44219</v>
      </c>
      <c r="BQ423" s="419">
        <v>78.283513499999998</v>
      </c>
      <c r="BR423" s="419"/>
      <c r="BS423" s="418">
        <v>44214</v>
      </c>
      <c r="BT423" s="419">
        <v>70.488166289999995</v>
      </c>
      <c r="BU423" s="419"/>
      <c r="BV423" s="418">
        <v>44219</v>
      </c>
      <c r="BW423" s="419">
        <v>72.043406559999994</v>
      </c>
      <c r="BX423" s="419"/>
      <c r="BY423" s="418">
        <v>44258</v>
      </c>
      <c r="BZ423" s="419">
        <v>62.563469750000003</v>
      </c>
      <c r="CA423" s="419"/>
      <c r="CB423" s="418">
        <v>44262</v>
      </c>
      <c r="CC423" s="419">
        <v>74.202362530000002</v>
      </c>
      <c r="CD423" s="419"/>
      <c r="CE423" s="418">
        <v>44257</v>
      </c>
      <c r="CF423" s="419">
        <v>59.199137579999999</v>
      </c>
      <c r="CG423" s="419"/>
      <c r="CH423" s="418">
        <v>44260</v>
      </c>
      <c r="CI423" s="419">
        <v>65.974319179999995</v>
      </c>
      <c r="CJ423" s="419"/>
      <c r="CK423" s="418">
        <v>44256</v>
      </c>
      <c r="CL423" s="419">
        <v>80.155594500000007</v>
      </c>
      <c r="CM423" s="419"/>
      <c r="CN423" s="418">
        <v>44252</v>
      </c>
      <c r="CO423" s="419">
        <v>83.378153889999993</v>
      </c>
      <c r="CP423" s="419"/>
      <c r="CQ423" s="418">
        <v>44258</v>
      </c>
      <c r="CR423" s="419">
        <v>81.858981799999995</v>
      </c>
      <c r="CS423" s="419"/>
      <c r="CT423" s="418">
        <v>44258</v>
      </c>
      <c r="CU423" s="419">
        <v>79.432192000000001</v>
      </c>
      <c r="CV423" s="419"/>
      <c r="CW423" s="418">
        <v>44254</v>
      </c>
      <c r="CX423" s="419">
        <v>83.689398780000005</v>
      </c>
      <c r="CY423" s="419"/>
      <c r="CZ423" s="418">
        <v>44258</v>
      </c>
      <c r="DA423" s="419">
        <v>76.451451390000003</v>
      </c>
      <c r="DB423" s="419"/>
      <c r="DC423" s="418">
        <v>44260</v>
      </c>
      <c r="DD423" s="419">
        <v>63.705710029999999</v>
      </c>
      <c r="DE423" s="419"/>
      <c r="DF423" s="418">
        <v>44261</v>
      </c>
      <c r="DG423" s="419">
        <v>75.861083179999994</v>
      </c>
      <c r="DH423" s="419"/>
      <c r="DI423" s="418">
        <v>44255</v>
      </c>
      <c r="DJ423" s="419">
        <v>76.577517220000004</v>
      </c>
      <c r="DK423" s="419"/>
      <c r="DL423" s="418">
        <v>44258</v>
      </c>
      <c r="DM423" s="419">
        <v>84.150765129999996</v>
      </c>
      <c r="DN423" s="419"/>
      <c r="DO423" s="418">
        <v>44260</v>
      </c>
      <c r="DP423" s="419">
        <v>69.40750122</v>
      </c>
      <c r="DQ423" s="419"/>
      <c r="DR423" s="418">
        <v>44261</v>
      </c>
      <c r="DS423" s="419">
        <v>50.237903969999998</v>
      </c>
      <c r="DT423" s="419"/>
      <c r="DU423" s="418">
        <v>44263</v>
      </c>
      <c r="DV423" s="419">
        <v>68.253480749999994</v>
      </c>
      <c r="DW423" s="419"/>
      <c r="DX423" s="418">
        <v>44260</v>
      </c>
      <c r="DY423" s="419">
        <v>75.035669740000003</v>
      </c>
      <c r="DZ423" s="419"/>
      <c r="EA423" s="418">
        <v>44260</v>
      </c>
      <c r="EB423" s="419">
        <v>72.75255147</v>
      </c>
      <c r="EC423" s="419"/>
      <c r="ED423" s="418">
        <v>44259</v>
      </c>
      <c r="EE423" s="419">
        <v>78.738077709999999</v>
      </c>
      <c r="EF423" s="419"/>
      <c r="EG423" s="418">
        <v>44256</v>
      </c>
      <c r="EH423" s="419">
        <v>84.000981460000006</v>
      </c>
      <c r="EI423" s="419"/>
      <c r="EJ423" s="418">
        <v>44264</v>
      </c>
      <c r="EK423" s="419">
        <v>79.888377349999999</v>
      </c>
      <c r="EL423" s="419"/>
      <c r="EM423" s="418">
        <v>44258</v>
      </c>
      <c r="EN423" s="419">
        <v>69.051729730000005</v>
      </c>
      <c r="EO423" s="419"/>
      <c r="EP423" s="418">
        <v>44254</v>
      </c>
      <c r="EQ423" s="419">
        <v>74.779951690000004</v>
      </c>
      <c r="ER423" s="419"/>
      <c r="ES423" s="418">
        <v>44259</v>
      </c>
      <c r="ET423" s="419">
        <v>47.921261020000003</v>
      </c>
      <c r="EU423" s="9"/>
      <c r="EV423" s="9"/>
    </row>
    <row r="424" spans="2:152">
      <c r="B424" s="418">
        <v>44255</v>
      </c>
      <c r="C424" s="419">
        <v>67.260973210000003</v>
      </c>
      <c r="D424" s="419"/>
      <c r="E424" s="1"/>
      <c r="F424" s="1"/>
      <c r="G424" s="419"/>
      <c r="H424" s="1"/>
      <c r="I424" s="1"/>
      <c r="J424" s="419"/>
      <c r="K424" s="418">
        <v>44209</v>
      </c>
      <c r="L424" s="419">
        <v>76.879878050000002</v>
      </c>
      <c r="M424" s="419"/>
      <c r="N424" s="1"/>
      <c r="O424" s="1"/>
      <c r="P424" s="419"/>
      <c r="Q424" s="418">
        <v>44257</v>
      </c>
      <c r="R424" s="419">
        <v>76.597838620000005</v>
      </c>
      <c r="S424" s="419"/>
      <c r="T424" s="1"/>
      <c r="U424" s="1"/>
      <c r="V424" s="419"/>
      <c r="W424" s="418">
        <v>44215</v>
      </c>
      <c r="X424" s="419">
        <v>83.053060720000005</v>
      </c>
      <c r="Y424" s="419"/>
      <c r="Z424" s="418">
        <v>44205</v>
      </c>
      <c r="AA424" s="419">
        <v>72.306092239999998</v>
      </c>
      <c r="AB424" s="419"/>
      <c r="AC424" s="418">
        <v>44220</v>
      </c>
      <c r="AD424" s="419">
        <v>68.577498030000001</v>
      </c>
      <c r="AE424" s="419"/>
      <c r="AF424" s="418">
        <v>44214</v>
      </c>
      <c r="AG424" s="419">
        <v>80.306625580000002</v>
      </c>
      <c r="AH424" s="419"/>
      <c r="AI424" s="418">
        <v>44218</v>
      </c>
      <c r="AJ424" s="419">
        <v>61.236926709999999</v>
      </c>
      <c r="AK424" s="419"/>
      <c r="AL424" s="418">
        <v>44210</v>
      </c>
      <c r="AM424" s="419">
        <v>78.647878309999996</v>
      </c>
      <c r="AN424" s="419"/>
      <c r="AO424" s="418">
        <v>44215</v>
      </c>
      <c r="AP424" s="419">
        <v>75.226782270000001</v>
      </c>
      <c r="AQ424" s="419"/>
      <c r="AR424" s="418">
        <v>44219</v>
      </c>
      <c r="AS424" s="419">
        <v>70.706153850000007</v>
      </c>
      <c r="AT424" s="419"/>
      <c r="AU424" s="418">
        <v>44221</v>
      </c>
      <c r="AV424" s="419">
        <v>75.782539130000004</v>
      </c>
      <c r="AW424" s="419"/>
      <c r="AX424" s="418">
        <v>44219</v>
      </c>
      <c r="AY424" s="419">
        <v>73.55868384</v>
      </c>
      <c r="AZ424" s="419"/>
      <c r="BA424" s="418">
        <v>44219</v>
      </c>
      <c r="BB424" s="419">
        <v>70.835518669999999</v>
      </c>
      <c r="BC424" s="419"/>
      <c r="BD424" s="418">
        <v>44217</v>
      </c>
      <c r="BE424" s="419">
        <v>83.790919680000002</v>
      </c>
      <c r="BF424" s="419"/>
      <c r="BG424" s="418">
        <v>44216</v>
      </c>
      <c r="BH424" s="419">
        <v>83.215604020000001</v>
      </c>
      <c r="BI424" s="419"/>
      <c r="BJ424" s="418">
        <v>44211</v>
      </c>
      <c r="BK424" s="419">
        <v>81.201035730000001</v>
      </c>
      <c r="BL424" s="419"/>
      <c r="BM424" s="418">
        <v>44214</v>
      </c>
      <c r="BN424" s="419">
        <v>79.701166270000002</v>
      </c>
      <c r="BO424" s="419"/>
      <c r="BP424" s="418">
        <v>44220</v>
      </c>
      <c r="BQ424" s="419">
        <v>78.282035780000001</v>
      </c>
      <c r="BR424" s="419"/>
      <c r="BS424" s="418">
        <v>44215</v>
      </c>
      <c r="BT424" s="419">
        <v>70.566732689999995</v>
      </c>
      <c r="BU424" s="419"/>
      <c r="BV424" s="418">
        <v>44220</v>
      </c>
      <c r="BW424" s="419">
        <v>72.043406559999994</v>
      </c>
      <c r="BX424" s="419"/>
      <c r="BY424" s="418">
        <v>44259</v>
      </c>
      <c r="BZ424" s="419">
        <v>62.563469750000003</v>
      </c>
      <c r="CA424" s="419"/>
      <c r="CB424" s="418">
        <v>44263</v>
      </c>
      <c r="CC424" s="419">
        <v>74.145271649999998</v>
      </c>
      <c r="CD424" s="419"/>
      <c r="CE424" s="418">
        <v>44258</v>
      </c>
      <c r="CF424" s="419">
        <v>58.949722080000001</v>
      </c>
      <c r="CG424" s="419"/>
      <c r="CH424" s="418">
        <v>44261</v>
      </c>
      <c r="CI424" s="419">
        <v>65.835755539999994</v>
      </c>
      <c r="CJ424" s="419"/>
      <c r="CK424" s="418">
        <v>44257</v>
      </c>
      <c r="CL424" s="419">
        <v>80.125391109999995</v>
      </c>
      <c r="CM424" s="419"/>
      <c r="CN424" s="418">
        <v>44253</v>
      </c>
      <c r="CO424" s="419">
        <v>83.26789291</v>
      </c>
      <c r="CP424" s="419"/>
      <c r="CQ424" s="418">
        <v>44259</v>
      </c>
      <c r="CR424" s="419">
        <v>82.137039029999997</v>
      </c>
      <c r="CS424" s="419"/>
      <c r="CT424" s="1"/>
      <c r="CU424" s="419"/>
      <c r="CV424" s="419"/>
      <c r="CW424" s="418">
        <v>44255</v>
      </c>
      <c r="CX424" s="419">
        <v>83.689398780000005</v>
      </c>
      <c r="CY424" s="419"/>
      <c r="CZ424" s="418">
        <v>44259</v>
      </c>
      <c r="DA424" s="419">
        <v>76.175172009999997</v>
      </c>
      <c r="DB424" s="419"/>
      <c r="DC424" s="418">
        <v>44261</v>
      </c>
      <c r="DD424" s="419">
        <v>63.704878819999998</v>
      </c>
      <c r="DE424" s="419"/>
      <c r="DF424" s="418">
        <v>44262</v>
      </c>
      <c r="DG424" s="419">
        <v>75.861083179999994</v>
      </c>
      <c r="DH424" s="419"/>
      <c r="DI424" s="418">
        <v>44256</v>
      </c>
      <c r="DJ424" s="419">
        <v>76.632916210000005</v>
      </c>
      <c r="DK424" s="419"/>
      <c r="DL424" s="418">
        <v>44259</v>
      </c>
      <c r="DM424" s="419">
        <v>83.679911219999994</v>
      </c>
      <c r="DN424" s="419"/>
      <c r="DO424" s="418">
        <v>44261</v>
      </c>
      <c r="DP424" s="419">
        <v>69.295871430000005</v>
      </c>
      <c r="DQ424" s="419"/>
      <c r="DR424" s="418">
        <v>44262</v>
      </c>
      <c r="DS424" s="419">
        <v>50.181671569999999</v>
      </c>
      <c r="DT424" s="419"/>
      <c r="DU424" s="418">
        <v>44264</v>
      </c>
      <c r="DV424" s="419">
        <v>68.199438889999996</v>
      </c>
      <c r="DW424" s="419"/>
      <c r="DX424" s="418">
        <v>44261</v>
      </c>
      <c r="DY424" s="419">
        <v>74.736171949999999</v>
      </c>
      <c r="DZ424" s="419"/>
      <c r="EA424" s="418">
        <v>44261</v>
      </c>
      <c r="EB424" s="419">
        <v>72.615666770000004</v>
      </c>
      <c r="EC424" s="419"/>
      <c r="ED424" s="418">
        <v>44260</v>
      </c>
      <c r="EE424" s="419">
        <v>78.959673660000007</v>
      </c>
      <c r="EF424" s="419"/>
      <c r="EG424" s="418">
        <v>44257</v>
      </c>
      <c r="EH424" s="419">
        <v>83.890183480000005</v>
      </c>
      <c r="EI424" s="419"/>
      <c r="EJ424" s="418">
        <v>44265</v>
      </c>
      <c r="EK424" s="419">
        <v>79.861384970000003</v>
      </c>
      <c r="EL424" s="419"/>
      <c r="EM424" s="418">
        <v>44259</v>
      </c>
      <c r="EN424" s="419">
        <v>68.976855290000003</v>
      </c>
      <c r="EO424" s="419"/>
      <c r="EP424" s="418">
        <v>44255</v>
      </c>
      <c r="EQ424" s="419">
        <v>74.779124730000007</v>
      </c>
      <c r="ER424" s="419"/>
      <c r="ES424" s="418">
        <v>44260</v>
      </c>
      <c r="ET424" s="419">
        <v>47.837223850000001</v>
      </c>
      <c r="EU424" s="9"/>
      <c r="EV424" s="9"/>
    </row>
    <row r="425" spans="2:152">
      <c r="B425" s="418">
        <v>44256</v>
      </c>
      <c r="C425" s="419">
        <v>67.010891540000003</v>
      </c>
      <c r="D425" s="419"/>
      <c r="E425" s="1"/>
      <c r="F425" s="1"/>
      <c r="G425" s="419"/>
      <c r="H425" s="1"/>
      <c r="I425" s="1"/>
      <c r="J425" s="419"/>
      <c r="K425" s="418">
        <v>44210</v>
      </c>
      <c r="L425" s="419">
        <v>76.920232819999995</v>
      </c>
      <c r="M425" s="419"/>
      <c r="N425" s="1"/>
      <c r="O425" s="1"/>
      <c r="P425" s="419"/>
      <c r="Q425" s="418">
        <v>44258</v>
      </c>
      <c r="R425" s="419">
        <v>76.46724888</v>
      </c>
      <c r="S425" s="419"/>
      <c r="T425" s="1"/>
      <c r="U425" s="1"/>
      <c r="V425" s="419"/>
      <c r="W425" s="418">
        <v>44216</v>
      </c>
      <c r="X425" s="419">
        <v>83.052171220000005</v>
      </c>
      <c r="Y425" s="419"/>
      <c r="Z425" s="418">
        <v>44206</v>
      </c>
      <c r="AA425" s="419">
        <v>72.488221379999999</v>
      </c>
      <c r="AB425" s="419"/>
      <c r="AC425" s="418">
        <v>44221</v>
      </c>
      <c r="AD425" s="419">
        <v>68.575366790000004</v>
      </c>
      <c r="AE425" s="419"/>
      <c r="AF425" s="418">
        <v>44215</v>
      </c>
      <c r="AG425" s="419">
        <v>80.4232789</v>
      </c>
      <c r="AH425" s="419"/>
      <c r="AI425" s="418">
        <v>44219</v>
      </c>
      <c r="AJ425" s="419">
        <v>61.236926709999999</v>
      </c>
      <c r="AK425" s="419"/>
      <c r="AL425" s="418">
        <v>44211</v>
      </c>
      <c r="AM425" s="419">
        <v>78.755939150000003</v>
      </c>
      <c r="AN425" s="419"/>
      <c r="AO425" s="418">
        <v>44216</v>
      </c>
      <c r="AP425" s="419">
        <v>75.187551290000002</v>
      </c>
      <c r="AQ425" s="419"/>
      <c r="AR425" s="418">
        <v>44220</v>
      </c>
      <c r="AS425" s="419">
        <v>70.706153850000007</v>
      </c>
      <c r="AT425" s="419"/>
      <c r="AU425" s="418">
        <v>44222</v>
      </c>
      <c r="AV425" s="419">
        <v>75.859518929999993</v>
      </c>
      <c r="AW425" s="419"/>
      <c r="AX425" s="418">
        <v>44220</v>
      </c>
      <c r="AY425" s="419">
        <v>73.364845810000006</v>
      </c>
      <c r="AZ425" s="419"/>
      <c r="BA425" s="418">
        <v>44219</v>
      </c>
      <c r="BB425" s="419">
        <v>70.835518669999999</v>
      </c>
      <c r="BC425" s="419"/>
      <c r="BD425" s="418">
        <v>44218</v>
      </c>
      <c r="BE425" s="419">
        <v>83.905124380000004</v>
      </c>
      <c r="BF425" s="419"/>
      <c r="BG425" s="418">
        <v>44217</v>
      </c>
      <c r="BH425" s="419">
        <v>83.21486179</v>
      </c>
      <c r="BI425" s="419"/>
      <c r="BJ425" s="418">
        <v>44212</v>
      </c>
      <c r="BK425" s="419">
        <v>81.200149289999999</v>
      </c>
      <c r="BL425" s="419"/>
      <c r="BM425" s="418">
        <v>44215</v>
      </c>
      <c r="BN425" s="419">
        <v>79.701166270000002</v>
      </c>
      <c r="BO425" s="419"/>
      <c r="BP425" s="418">
        <v>44221</v>
      </c>
      <c r="BQ425" s="419">
        <v>78.280558060000004</v>
      </c>
      <c r="BR425" s="419"/>
      <c r="BS425" s="418">
        <v>44216</v>
      </c>
      <c r="BT425" s="419">
        <v>70.568575890000005</v>
      </c>
      <c r="BU425" s="419"/>
      <c r="BV425" s="418">
        <v>44220</v>
      </c>
      <c r="BW425" s="419">
        <v>72.197366149999993</v>
      </c>
      <c r="BX425" s="419"/>
      <c r="BY425" s="418">
        <v>44260</v>
      </c>
      <c r="BZ425" s="419">
        <v>62.397024790000003</v>
      </c>
      <c r="CA425" s="419"/>
      <c r="CB425" s="418">
        <v>44264</v>
      </c>
      <c r="CC425" s="419">
        <v>74.143606219999995</v>
      </c>
      <c r="CD425" s="419"/>
      <c r="CE425" s="418">
        <v>44259</v>
      </c>
      <c r="CF425" s="419">
        <v>58.533472580000002</v>
      </c>
      <c r="CG425" s="419"/>
      <c r="CH425" s="418">
        <v>44262</v>
      </c>
      <c r="CI425" s="419">
        <v>65.697191900000007</v>
      </c>
      <c r="CJ425" s="419"/>
      <c r="CK425" s="418">
        <v>44258</v>
      </c>
      <c r="CL425" s="419">
        <v>80.039762269999997</v>
      </c>
      <c r="CM425" s="419"/>
      <c r="CN425" s="418">
        <v>44254</v>
      </c>
      <c r="CO425" s="419">
        <v>82.880416760000003</v>
      </c>
      <c r="CP425" s="419"/>
      <c r="CQ425" s="418">
        <v>44260</v>
      </c>
      <c r="CR425" s="419">
        <v>82.303873370000005</v>
      </c>
      <c r="CS425" s="419"/>
      <c r="CT425" s="1"/>
      <c r="CU425" s="419"/>
      <c r="CV425" s="419"/>
      <c r="CW425" s="418">
        <v>44256</v>
      </c>
      <c r="CX425" s="419">
        <v>83.578300150000004</v>
      </c>
      <c r="CY425" s="419"/>
      <c r="CZ425" s="418">
        <v>44260</v>
      </c>
      <c r="DA425" s="419">
        <v>75.98198438</v>
      </c>
      <c r="DB425" s="419"/>
      <c r="DC425" s="418">
        <v>44262</v>
      </c>
      <c r="DD425" s="419">
        <v>63.704047610000003</v>
      </c>
      <c r="DE425" s="419"/>
      <c r="DF425" s="418">
        <v>44263</v>
      </c>
      <c r="DG425" s="419">
        <v>75.722519550000001</v>
      </c>
      <c r="DH425" s="419"/>
      <c r="DI425" s="418">
        <v>44257</v>
      </c>
      <c r="DJ425" s="419">
        <v>76.660615699999994</v>
      </c>
      <c r="DK425" s="419"/>
      <c r="DL425" s="418">
        <v>44260</v>
      </c>
      <c r="DM425" s="419">
        <v>83.319846459999994</v>
      </c>
      <c r="DN425" s="419"/>
      <c r="DO425" s="418">
        <v>44262</v>
      </c>
      <c r="DP425" s="419">
        <v>69.073443659999995</v>
      </c>
      <c r="DQ425" s="419"/>
      <c r="DR425" s="418">
        <v>44263</v>
      </c>
      <c r="DS425" s="419">
        <v>50.402434579999998</v>
      </c>
      <c r="DT425" s="419"/>
      <c r="DU425" s="418">
        <v>44265</v>
      </c>
      <c r="DV425" s="419">
        <v>68.033960829999998</v>
      </c>
      <c r="DW425" s="419"/>
      <c r="DX425" s="418">
        <v>44262</v>
      </c>
      <c r="DY425" s="419">
        <v>74.461632309999999</v>
      </c>
      <c r="DZ425" s="419"/>
      <c r="EA425" s="418">
        <v>44262</v>
      </c>
      <c r="EB425" s="419">
        <v>72.561407059999993</v>
      </c>
      <c r="EC425" s="419"/>
      <c r="ED425" s="418">
        <v>44261</v>
      </c>
      <c r="EE425" s="419">
        <v>78.876575169999995</v>
      </c>
      <c r="EF425" s="419"/>
      <c r="EG425" s="418">
        <v>44258</v>
      </c>
      <c r="EH425" s="419">
        <v>83.75168601</v>
      </c>
      <c r="EI425" s="419"/>
      <c r="EJ425" s="418">
        <v>44266</v>
      </c>
      <c r="EK425" s="419">
        <v>79.723647510000006</v>
      </c>
      <c r="EL425" s="419"/>
      <c r="EM425" s="418">
        <v>44260</v>
      </c>
      <c r="EN425" s="419">
        <v>68.926938989999996</v>
      </c>
      <c r="EO425" s="419"/>
      <c r="EP425" s="418">
        <v>44256</v>
      </c>
      <c r="EQ425" s="419">
        <v>74.778297769999995</v>
      </c>
      <c r="ER425" s="419"/>
      <c r="ES425" s="418">
        <v>44261</v>
      </c>
      <c r="ET425" s="419">
        <v>47.890960409999998</v>
      </c>
      <c r="EU425" s="9"/>
      <c r="EV425" s="9"/>
    </row>
    <row r="426" spans="2:152">
      <c r="B426" s="418">
        <v>44257</v>
      </c>
      <c r="C426" s="419">
        <v>66.644105100000004</v>
      </c>
      <c r="D426" s="419"/>
      <c r="E426" s="1"/>
      <c r="F426" s="1"/>
      <c r="G426" s="419"/>
      <c r="H426" s="1"/>
      <c r="I426" s="1"/>
      <c r="J426" s="419"/>
      <c r="K426" s="418">
        <v>44211</v>
      </c>
      <c r="L426" s="419">
        <v>76.935365849999997</v>
      </c>
      <c r="M426" s="419"/>
      <c r="N426" s="1"/>
      <c r="O426" s="1"/>
      <c r="P426" s="419"/>
      <c r="Q426" s="418">
        <v>44259</v>
      </c>
      <c r="R426" s="419">
        <v>76.336659139999995</v>
      </c>
      <c r="S426" s="419"/>
      <c r="T426" s="1"/>
      <c r="U426" s="1"/>
      <c r="V426" s="419"/>
      <c r="W426" s="418">
        <v>44217</v>
      </c>
      <c r="X426" s="419">
        <v>83.051281720000006</v>
      </c>
      <c r="Y426" s="419"/>
      <c r="Z426" s="418">
        <v>44207</v>
      </c>
      <c r="AA426" s="419">
        <v>72.743202170000004</v>
      </c>
      <c r="AB426" s="419"/>
      <c r="AC426" s="418">
        <v>44222</v>
      </c>
      <c r="AD426" s="419">
        <v>68.573235539999999</v>
      </c>
      <c r="AE426" s="419"/>
      <c r="AF426" s="418">
        <v>44216</v>
      </c>
      <c r="AG426" s="419">
        <v>80.578461149999995</v>
      </c>
      <c r="AH426" s="419"/>
      <c r="AI426" s="418">
        <v>44220</v>
      </c>
      <c r="AJ426" s="419">
        <v>61.236926709999999</v>
      </c>
      <c r="AK426" s="419"/>
      <c r="AL426" s="418">
        <v>44212</v>
      </c>
      <c r="AM426" s="419">
        <v>78.864000000000004</v>
      </c>
      <c r="AN426" s="419"/>
      <c r="AO426" s="418">
        <v>44217</v>
      </c>
      <c r="AP426" s="419">
        <v>75.225300110000006</v>
      </c>
      <c r="AQ426" s="419"/>
      <c r="AR426" s="418">
        <v>44221</v>
      </c>
      <c r="AS426" s="419">
        <v>70.629307690000005</v>
      </c>
      <c r="AT426" s="419"/>
      <c r="AU426" s="418">
        <v>44223</v>
      </c>
      <c r="AV426" s="419">
        <v>75.859518929999993</v>
      </c>
      <c r="AW426" s="419"/>
      <c r="AX426" s="418">
        <v>44221</v>
      </c>
      <c r="AY426" s="419">
        <v>73.286864730000005</v>
      </c>
      <c r="AZ426" s="419"/>
      <c r="BA426" s="418">
        <v>44220</v>
      </c>
      <c r="BB426" s="419">
        <v>70.835518669999999</v>
      </c>
      <c r="BC426" s="419"/>
      <c r="BD426" s="418">
        <v>44219</v>
      </c>
      <c r="BE426" s="419">
        <v>84.057752149999999</v>
      </c>
      <c r="BF426" s="419"/>
      <c r="BG426" s="418">
        <v>44218</v>
      </c>
      <c r="BH426" s="419">
        <v>83.329976970000004</v>
      </c>
      <c r="BI426" s="419"/>
      <c r="BJ426" s="418">
        <v>44213</v>
      </c>
      <c r="BK426" s="419">
        <v>81.391509790000001</v>
      </c>
      <c r="BL426" s="419"/>
      <c r="BM426" s="418">
        <v>44216</v>
      </c>
      <c r="BN426" s="419">
        <v>79.701166270000002</v>
      </c>
      <c r="BO426" s="419"/>
      <c r="BP426" s="418">
        <v>44222</v>
      </c>
      <c r="BQ426" s="419">
        <v>78.279080350000001</v>
      </c>
      <c r="BR426" s="419"/>
      <c r="BS426" s="418">
        <v>44217</v>
      </c>
      <c r="BT426" s="419">
        <v>70.570419090000001</v>
      </c>
      <c r="BU426" s="419"/>
      <c r="BV426" s="418">
        <v>44221</v>
      </c>
      <c r="BW426" s="419">
        <v>72.312835849999999</v>
      </c>
      <c r="BX426" s="419"/>
      <c r="BY426" s="418">
        <v>44261</v>
      </c>
      <c r="BZ426" s="419">
        <v>62.230579830000003</v>
      </c>
      <c r="CA426" s="419"/>
      <c r="CB426" s="418">
        <v>44265</v>
      </c>
      <c r="CC426" s="419">
        <v>74.049898119999995</v>
      </c>
      <c r="CD426" s="419"/>
      <c r="CE426" s="418">
        <v>44260</v>
      </c>
      <c r="CF426" s="419">
        <v>58.089417410000003</v>
      </c>
      <c r="CG426" s="419"/>
      <c r="CH426" s="418">
        <v>44263</v>
      </c>
      <c r="CI426" s="419">
        <v>65.530915530000001</v>
      </c>
      <c r="CJ426" s="419"/>
      <c r="CK426" s="418">
        <v>44259</v>
      </c>
      <c r="CL426" s="419">
        <v>80.148122529999995</v>
      </c>
      <c r="CM426" s="419"/>
      <c r="CN426" s="418">
        <v>44255</v>
      </c>
      <c r="CO426" s="419">
        <v>82.825626</v>
      </c>
      <c r="CP426" s="419"/>
      <c r="CQ426" s="418">
        <v>44261</v>
      </c>
      <c r="CR426" s="419">
        <v>82.415096270000006</v>
      </c>
      <c r="CS426" s="419"/>
      <c r="CT426" s="1"/>
      <c r="CU426" s="419"/>
      <c r="CV426" s="419"/>
      <c r="CW426" s="418">
        <v>44257</v>
      </c>
      <c r="CX426" s="419">
        <v>83.439426870000005</v>
      </c>
      <c r="CY426" s="419"/>
      <c r="CZ426" s="418">
        <v>44262</v>
      </c>
      <c r="DA426" s="419">
        <v>75.899585759999994</v>
      </c>
      <c r="DB426" s="419"/>
      <c r="DC426" s="418">
        <v>44263</v>
      </c>
      <c r="DD426" s="419">
        <v>63.703216390000001</v>
      </c>
      <c r="DE426" s="419"/>
      <c r="DF426" s="418">
        <v>44264</v>
      </c>
      <c r="DG426" s="419">
        <v>75.722519550000001</v>
      </c>
      <c r="DH426" s="419"/>
      <c r="DI426" s="418">
        <v>44258</v>
      </c>
      <c r="DJ426" s="419">
        <v>76.660615699999994</v>
      </c>
      <c r="DK426" s="419"/>
      <c r="DL426" s="418">
        <v>44261</v>
      </c>
      <c r="DM426" s="419">
        <v>83.015176289999999</v>
      </c>
      <c r="DN426" s="419"/>
      <c r="DO426" s="418">
        <v>44263</v>
      </c>
      <c r="DP426" s="419">
        <v>68.989513369999997</v>
      </c>
      <c r="DQ426" s="419"/>
      <c r="DR426" s="418">
        <v>44264</v>
      </c>
      <c r="DS426" s="419">
        <v>50.733995759999999</v>
      </c>
      <c r="DT426" s="419"/>
      <c r="DU426" s="418">
        <v>44266</v>
      </c>
      <c r="DV426" s="419">
        <v>67.673469449999999</v>
      </c>
      <c r="DW426" s="419"/>
      <c r="DX426" s="418">
        <v>44263</v>
      </c>
      <c r="DY426" s="419">
        <v>74.212050809999994</v>
      </c>
      <c r="DZ426" s="419"/>
      <c r="EA426" s="418">
        <v>44263</v>
      </c>
      <c r="EB426" s="419">
        <v>72.369439049999997</v>
      </c>
      <c r="EC426" s="419"/>
      <c r="ED426" s="418">
        <v>44263</v>
      </c>
      <c r="EE426" s="419">
        <v>78.654979229999995</v>
      </c>
      <c r="EF426" s="419"/>
      <c r="EG426" s="418">
        <v>44259</v>
      </c>
      <c r="EH426" s="419">
        <v>83.640888039999993</v>
      </c>
      <c r="EI426" s="419"/>
      <c r="EJ426" s="418">
        <v>44267</v>
      </c>
      <c r="EK426" s="419">
        <v>79.668968860000007</v>
      </c>
      <c r="EL426" s="419"/>
      <c r="EM426" s="418">
        <v>44261</v>
      </c>
      <c r="EN426" s="419">
        <v>68.926938989999996</v>
      </c>
      <c r="EO426" s="419"/>
      <c r="EP426" s="418">
        <v>44257</v>
      </c>
      <c r="EQ426" s="419">
        <v>74.777470820000005</v>
      </c>
      <c r="ER426" s="419"/>
      <c r="ES426" s="418">
        <v>44262</v>
      </c>
      <c r="ET426" s="419">
        <v>47.889587480000003</v>
      </c>
      <c r="EU426" s="9"/>
      <c r="EV426" s="9"/>
    </row>
    <row r="427" spans="2:152">
      <c r="B427" s="418">
        <v>44258</v>
      </c>
      <c r="C427" s="419">
        <v>66.416252909999997</v>
      </c>
      <c r="D427" s="419"/>
      <c r="E427" s="1"/>
      <c r="F427" s="1"/>
      <c r="G427" s="419"/>
      <c r="H427" s="1"/>
      <c r="I427" s="1"/>
      <c r="J427" s="419"/>
      <c r="K427" s="418">
        <v>44211</v>
      </c>
      <c r="L427" s="419">
        <v>76.935365849999997</v>
      </c>
      <c r="M427" s="419"/>
      <c r="N427" s="1"/>
      <c r="O427" s="1"/>
      <c r="P427" s="419"/>
      <c r="Q427" s="418">
        <v>44260</v>
      </c>
      <c r="R427" s="419">
        <v>76.162539480000007</v>
      </c>
      <c r="S427" s="419"/>
      <c r="T427" s="1"/>
      <c r="U427" s="1"/>
      <c r="V427" s="419"/>
      <c r="W427" s="418">
        <v>44218</v>
      </c>
      <c r="X427" s="419">
        <v>83.050392220000006</v>
      </c>
      <c r="Y427" s="419"/>
      <c r="Z427" s="418">
        <v>44208</v>
      </c>
      <c r="AA427" s="419">
        <v>72.852479650000006</v>
      </c>
      <c r="AB427" s="419"/>
      <c r="AC427" s="418">
        <v>44223</v>
      </c>
      <c r="AD427" s="419">
        <v>68.686691069999995</v>
      </c>
      <c r="AE427" s="419"/>
      <c r="AF427" s="418">
        <v>44216</v>
      </c>
      <c r="AG427" s="419">
        <v>80.849230180000006</v>
      </c>
      <c r="AH427" s="419"/>
      <c r="AI427" s="418">
        <v>44221</v>
      </c>
      <c r="AJ427" s="419">
        <v>61.159688590000002</v>
      </c>
      <c r="AK427" s="419"/>
      <c r="AL427" s="418">
        <v>44213</v>
      </c>
      <c r="AM427" s="419">
        <v>78.945045629999996</v>
      </c>
      <c r="AN427" s="419"/>
      <c r="AO427" s="418">
        <v>44218</v>
      </c>
      <c r="AP427" s="419">
        <v>75.224559029999995</v>
      </c>
      <c r="AQ427" s="419"/>
      <c r="AR427" s="418">
        <v>44222</v>
      </c>
      <c r="AS427" s="419">
        <v>70.552461539999996</v>
      </c>
      <c r="AT427" s="419"/>
      <c r="AU427" s="418">
        <v>44224</v>
      </c>
      <c r="AV427" s="419">
        <v>75.936498729999997</v>
      </c>
      <c r="AW427" s="419"/>
      <c r="AX427" s="418">
        <v>44222</v>
      </c>
      <c r="AY427" s="419">
        <v>73.093026699999996</v>
      </c>
      <c r="AZ427" s="419"/>
      <c r="BA427" s="418">
        <v>44221</v>
      </c>
      <c r="BB427" s="419">
        <v>70.719452279999999</v>
      </c>
      <c r="BC427" s="419"/>
      <c r="BD427" s="418">
        <v>44220</v>
      </c>
      <c r="BE427" s="419">
        <v>84.171956840000007</v>
      </c>
      <c r="BF427" s="419"/>
      <c r="BG427" s="418">
        <v>44219</v>
      </c>
      <c r="BH427" s="419">
        <v>83.445092160000002</v>
      </c>
      <c r="BI427" s="419"/>
      <c r="BJ427" s="418">
        <v>44214</v>
      </c>
      <c r="BK427" s="419">
        <v>81.313724570000005</v>
      </c>
      <c r="BL427" s="419"/>
      <c r="BM427" s="418">
        <v>44217</v>
      </c>
      <c r="BN427" s="419">
        <v>79.701166270000002</v>
      </c>
      <c r="BO427" s="419"/>
      <c r="BP427" s="418">
        <v>44223</v>
      </c>
      <c r="BQ427" s="419">
        <v>78.277602630000004</v>
      </c>
      <c r="BR427" s="419"/>
      <c r="BS427" s="418">
        <v>44218</v>
      </c>
      <c r="BT427" s="419">
        <v>70.572262289999998</v>
      </c>
      <c r="BU427" s="419"/>
      <c r="BV427" s="418">
        <v>44222</v>
      </c>
      <c r="BW427" s="419">
        <v>72.351325750000001</v>
      </c>
      <c r="BX427" s="419"/>
      <c r="BY427" s="418">
        <v>44262</v>
      </c>
      <c r="BZ427" s="419">
        <v>62.091875700000003</v>
      </c>
      <c r="CA427" s="419"/>
      <c r="CB427" s="1"/>
      <c r="CC427" s="419"/>
      <c r="CD427" s="419"/>
      <c r="CE427" s="418">
        <v>44261</v>
      </c>
      <c r="CF427" s="419">
        <v>57.700973570000002</v>
      </c>
      <c r="CG427" s="419"/>
      <c r="CH427" s="418">
        <v>44264</v>
      </c>
      <c r="CI427" s="419">
        <v>65.47549008</v>
      </c>
      <c r="CJ427" s="419"/>
      <c r="CK427" s="418">
        <v>44260</v>
      </c>
      <c r="CL427" s="419">
        <v>80.145631870000003</v>
      </c>
      <c r="CM427" s="419"/>
      <c r="CN427" s="418">
        <v>44256</v>
      </c>
      <c r="CO427" s="419">
        <v>82.881775660000002</v>
      </c>
      <c r="CP427" s="419"/>
      <c r="CQ427" s="418">
        <v>44262</v>
      </c>
      <c r="CR427" s="419">
        <v>82.415096270000006</v>
      </c>
      <c r="CS427" s="419"/>
      <c r="CT427" s="1"/>
      <c r="CU427" s="419"/>
      <c r="CV427" s="419"/>
      <c r="CW427" s="418">
        <v>44258</v>
      </c>
      <c r="CX427" s="419">
        <v>83.411652219999993</v>
      </c>
      <c r="CY427" s="419"/>
      <c r="CZ427" s="418">
        <v>44263</v>
      </c>
      <c r="DA427" s="419">
        <v>75.900278880000002</v>
      </c>
      <c r="DB427" s="419"/>
      <c r="DC427" s="418">
        <v>44264</v>
      </c>
      <c r="DD427" s="419">
        <v>63.7024683</v>
      </c>
      <c r="DE427" s="419"/>
      <c r="DF427" s="418">
        <v>44265</v>
      </c>
      <c r="DG427" s="419">
        <v>75.722519550000001</v>
      </c>
      <c r="DH427" s="419"/>
      <c r="DI427" s="418">
        <v>44259</v>
      </c>
      <c r="DJ427" s="419">
        <v>76.660615699999994</v>
      </c>
      <c r="DK427" s="419"/>
      <c r="DL427" s="418">
        <v>44262</v>
      </c>
      <c r="DM427" s="419">
        <v>82.738203400000003</v>
      </c>
      <c r="DN427" s="419"/>
      <c r="DO427" s="418">
        <v>44264</v>
      </c>
      <c r="DP427" s="419">
        <v>69.044080539999996</v>
      </c>
      <c r="DQ427" s="419"/>
      <c r="DR427" s="418">
        <v>44265</v>
      </c>
      <c r="DS427" s="419">
        <v>50.733329099999999</v>
      </c>
      <c r="DT427" s="419"/>
      <c r="DU427" s="418">
        <v>44267</v>
      </c>
      <c r="DV427" s="419">
        <v>67.298545660000002</v>
      </c>
      <c r="DW427" s="419"/>
      <c r="DX427" s="418">
        <v>44264</v>
      </c>
      <c r="DY427" s="419">
        <v>74.012385620000003</v>
      </c>
      <c r="DZ427" s="419"/>
      <c r="EA427" s="418">
        <v>44264</v>
      </c>
      <c r="EB427" s="419">
        <v>72.342720999999997</v>
      </c>
      <c r="EC427" s="419"/>
      <c r="ED427" s="418">
        <v>44264</v>
      </c>
      <c r="EE427" s="419">
        <v>78.405683789999998</v>
      </c>
      <c r="EF427" s="419"/>
      <c r="EG427" s="418">
        <v>44260</v>
      </c>
      <c r="EH427" s="419">
        <v>83.502390570000003</v>
      </c>
      <c r="EI427" s="419"/>
      <c r="EJ427" s="418">
        <v>44268</v>
      </c>
      <c r="EK427" s="419">
        <v>79.482711019999996</v>
      </c>
      <c r="EL427" s="419"/>
      <c r="EM427" s="1"/>
      <c r="EN427" s="419"/>
      <c r="EO427" s="419"/>
      <c r="EP427" s="418">
        <v>44258</v>
      </c>
      <c r="EQ427" s="419">
        <v>74.776643859999993</v>
      </c>
      <c r="ER427" s="419"/>
      <c r="ES427" s="418">
        <v>44263</v>
      </c>
      <c r="ET427" s="419">
        <v>47.750440820000001</v>
      </c>
      <c r="EU427" s="9"/>
      <c r="EV427" s="9"/>
    </row>
    <row r="428" spans="2:152">
      <c r="B428" s="418">
        <v>44259</v>
      </c>
      <c r="C428" s="419">
        <v>67.69503546</v>
      </c>
      <c r="D428" s="419"/>
      <c r="E428" s="1"/>
      <c r="F428" s="1"/>
      <c r="G428" s="419"/>
      <c r="H428" s="1"/>
      <c r="I428" s="1"/>
      <c r="J428" s="419"/>
      <c r="K428" s="418">
        <v>44212</v>
      </c>
      <c r="L428" s="419">
        <v>76.935365849999997</v>
      </c>
      <c r="M428" s="419"/>
      <c r="N428" s="1"/>
      <c r="O428" s="1"/>
      <c r="P428" s="419"/>
      <c r="Q428" s="418">
        <v>44261</v>
      </c>
      <c r="R428" s="419">
        <v>76.075479650000005</v>
      </c>
      <c r="S428" s="419"/>
      <c r="T428" s="1"/>
      <c r="U428" s="1"/>
      <c r="V428" s="419"/>
      <c r="W428" s="418">
        <v>44219</v>
      </c>
      <c r="X428" s="419">
        <v>82.895174830000002</v>
      </c>
      <c r="Y428" s="419"/>
      <c r="Z428" s="418">
        <v>44208</v>
      </c>
      <c r="AA428" s="419">
        <v>73.071034620000006</v>
      </c>
      <c r="AB428" s="419"/>
      <c r="AC428" s="418">
        <v>44224</v>
      </c>
      <c r="AD428" s="419">
        <v>68.723088750000002</v>
      </c>
      <c r="AE428" s="419"/>
      <c r="AF428" s="418">
        <v>44217</v>
      </c>
      <c r="AG428" s="419">
        <v>81.042941350000007</v>
      </c>
      <c r="AH428" s="419"/>
      <c r="AI428" s="418">
        <v>44221</v>
      </c>
      <c r="AJ428" s="419">
        <v>61.082450469999998</v>
      </c>
      <c r="AK428" s="419"/>
      <c r="AL428" s="418">
        <v>44214</v>
      </c>
      <c r="AM428" s="419">
        <v>79.053106479999997</v>
      </c>
      <c r="AN428" s="419"/>
      <c r="AO428" s="418">
        <v>44219</v>
      </c>
      <c r="AP428" s="419">
        <v>75.185328049999995</v>
      </c>
      <c r="AQ428" s="419"/>
      <c r="AR428" s="418">
        <v>44223</v>
      </c>
      <c r="AS428" s="419">
        <v>70.475615379999994</v>
      </c>
      <c r="AT428" s="419"/>
      <c r="AU428" s="418">
        <v>44225</v>
      </c>
      <c r="AV428" s="419">
        <v>76.01347853</v>
      </c>
      <c r="AW428" s="419"/>
      <c r="AX428" s="418">
        <v>44222</v>
      </c>
      <c r="AY428" s="419">
        <v>73.015045610000001</v>
      </c>
      <c r="AZ428" s="419"/>
      <c r="BA428" s="418">
        <v>44222</v>
      </c>
      <c r="BB428" s="419">
        <v>70.642074690000001</v>
      </c>
      <c r="BC428" s="419"/>
      <c r="BD428" s="418">
        <v>44221</v>
      </c>
      <c r="BE428" s="419">
        <v>84.209315380000007</v>
      </c>
      <c r="BF428" s="419"/>
      <c r="BG428" s="418">
        <v>44220</v>
      </c>
      <c r="BH428" s="419">
        <v>83.521588199999997</v>
      </c>
      <c r="BI428" s="419"/>
      <c r="BJ428" s="418">
        <v>44215</v>
      </c>
      <c r="BK428" s="419">
        <v>81.197489959999999</v>
      </c>
      <c r="BL428" s="419"/>
      <c r="BM428" s="418">
        <v>44218</v>
      </c>
      <c r="BN428" s="419">
        <v>79.701166270000002</v>
      </c>
      <c r="BO428" s="419"/>
      <c r="BP428" s="418">
        <v>44223</v>
      </c>
      <c r="BQ428" s="419">
        <v>78.276124909999993</v>
      </c>
      <c r="BR428" s="419"/>
      <c r="BS428" s="418">
        <v>44219</v>
      </c>
      <c r="BT428" s="419">
        <v>70.765913490000003</v>
      </c>
      <c r="BU428" s="419"/>
      <c r="BV428" s="418">
        <v>44223</v>
      </c>
      <c r="BW428" s="419">
        <v>72.351325750000001</v>
      </c>
      <c r="BX428" s="419"/>
      <c r="BY428" s="418">
        <v>44263</v>
      </c>
      <c r="BZ428" s="419">
        <v>61.980912400000001</v>
      </c>
      <c r="CA428" s="419"/>
      <c r="CB428" s="1"/>
      <c r="CC428" s="419"/>
      <c r="CD428" s="419"/>
      <c r="CE428" s="418">
        <v>44262</v>
      </c>
      <c r="CF428" s="419">
        <v>57.229112729999997</v>
      </c>
      <c r="CG428" s="419"/>
      <c r="CH428" s="418">
        <v>44265</v>
      </c>
      <c r="CI428" s="419">
        <v>65.530915530000001</v>
      </c>
      <c r="CJ428" s="419"/>
      <c r="CK428" s="418">
        <v>44262</v>
      </c>
      <c r="CL428" s="419">
        <v>80.060003019999996</v>
      </c>
      <c r="CM428" s="419"/>
      <c r="CN428" s="418">
        <v>44257</v>
      </c>
      <c r="CO428" s="419">
        <v>82.910190220000004</v>
      </c>
      <c r="CP428" s="419"/>
      <c r="CQ428" s="418">
        <v>44263</v>
      </c>
      <c r="CR428" s="419">
        <v>82.415096270000006</v>
      </c>
      <c r="CS428" s="419"/>
      <c r="CT428" s="1"/>
      <c r="CU428" s="419"/>
      <c r="CV428" s="419"/>
      <c r="CW428" s="418">
        <v>44259</v>
      </c>
      <c r="CX428" s="419">
        <v>83.411652219999993</v>
      </c>
      <c r="CY428" s="419"/>
      <c r="CZ428" s="418">
        <v>44263</v>
      </c>
      <c r="DA428" s="419">
        <v>75.7622085</v>
      </c>
      <c r="DB428" s="419"/>
      <c r="DC428" s="1"/>
      <c r="DD428" s="419"/>
      <c r="DE428" s="419"/>
      <c r="DF428" s="418">
        <v>44266</v>
      </c>
      <c r="DG428" s="419">
        <v>75.722519550000001</v>
      </c>
      <c r="DH428" s="419"/>
      <c r="DI428" s="418">
        <v>44260</v>
      </c>
      <c r="DJ428" s="419">
        <v>76.660615699999994</v>
      </c>
      <c r="DK428" s="419"/>
      <c r="DL428" s="418">
        <v>44263</v>
      </c>
      <c r="DM428" s="419">
        <v>82.378138640000003</v>
      </c>
      <c r="DN428" s="419"/>
      <c r="DO428" s="418">
        <v>44265</v>
      </c>
      <c r="DP428" s="419">
        <v>69.292544160000006</v>
      </c>
      <c r="DQ428" s="419"/>
      <c r="DR428" s="1"/>
      <c r="DS428" s="419"/>
      <c r="DT428" s="419"/>
      <c r="DU428" s="1"/>
      <c r="DV428" s="419"/>
      <c r="DW428" s="419"/>
      <c r="DX428" s="418">
        <v>44265</v>
      </c>
      <c r="DY428" s="419">
        <v>73.887594870000001</v>
      </c>
      <c r="DZ428" s="419"/>
      <c r="EA428" s="418">
        <v>44265</v>
      </c>
      <c r="EB428" s="419">
        <v>72.233377970000006</v>
      </c>
      <c r="EC428" s="419"/>
      <c r="ED428" s="418">
        <v>44265</v>
      </c>
      <c r="EE428" s="419">
        <v>78.322585309999994</v>
      </c>
      <c r="EF428" s="419"/>
      <c r="EG428" s="418">
        <v>44261</v>
      </c>
      <c r="EH428" s="419">
        <v>83.446991589999996</v>
      </c>
      <c r="EI428" s="419"/>
      <c r="EJ428" s="1"/>
      <c r="EK428" s="419"/>
      <c r="EL428" s="419"/>
      <c r="EM428" s="1"/>
      <c r="EN428" s="419"/>
      <c r="EO428" s="419"/>
      <c r="EP428" s="418">
        <v>44259</v>
      </c>
      <c r="EQ428" s="419">
        <v>74.775816899999995</v>
      </c>
      <c r="ER428" s="419"/>
      <c r="ES428" s="418">
        <v>44264</v>
      </c>
      <c r="ET428" s="419">
        <v>47.804177379999999</v>
      </c>
      <c r="EU428" s="9"/>
      <c r="EV428" s="9"/>
    </row>
    <row r="429" spans="2:152">
      <c r="B429" s="418">
        <v>44261</v>
      </c>
      <c r="C429" s="419">
        <v>67.340425530000005</v>
      </c>
      <c r="D429" s="419"/>
      <c r="E429" s="1"/>
      <c r="F429" s="1"/>
      <c r="G429" s="419"/>
      <c r="H429" s="1"/>
      <c r="I429" s="1"/>
      <c r="J429" s="419"/>
      <c r="K429" s="418">
        <v>44213</v>
      </c>
      <c r="L429" s="419">
        <v>76.935365849999997</v>
      </c>
      <c r="M429" s="419"/>
      <c r="N429" s="1"/>
      <c r="O429" s="1"/>
      <c r="P429" s="419"/>
      <c r="Q429" s="418">
        <v>44262</v>
      </c>
      <c r="R429" s="419">
        <v>75.814300169999996</v>
      </c>
      <c r="S429" s="419"/>
      <c r="T429" s="1"/>
      <c r="U429" s="1"/>
      <c r="V429" s="419"/>
      <c r="W429" s="418">
        <v>44220</v>
      </c>
      <c r="X429" s="419">
        <v>82.778539420000001</v>
      </c>
      <c r="Y429" s="419"/>
      <c r="Z429" s="418">
        <v>44209</v>
      </c>
      <c r="AA429" s="419">
        <v>73.071034620000006</v>
      </c>
      <c r="AB429" s="419"/>
      <c r="AC429" s="418">
        <v>44225</v>
      </c>
      <c r="AD429" s="419">
        <v>68.798015359999994</v>
      </c>
      <c r="AE429" s="419"/>
      <c r="AF429" s="418">
        <v>44218</v>
      </c>
      <c r="AG429" s="419">
        <v>81.121065740000006</v>
      </c>
      <c r="AH429" s="419"/>
      <c r="AI429" s="418">
        <v>44222</v>
      </c>
      <c r="AJ429" s="419">
        <v>61.12106953</v>
      </c>
      <c r="AK429" s="419"/>
      <c r="AL429" s="418">
        <v>44215</v>
      </c>
      <c r="AM429" s="419">
        <v>79.134152110000002</v>
      </c>
      <c r="AN429" s="419"/>
      <c r="AO429" s="418">
        <v>44220</v>
      </c>
      <c r="AP429" s="419">
        <v>75.069117270000007</v>
      </c>
      <c r="AQ429" s="419"/>
      <c r="AR429" s="418">
        <v>44223</v>
      </c>
      <c r="AS429" s="419">
        <v>70.398769229999999</v>
      </c>
      <c r="AT429" s="419"/>
      <c r="AU429" s="418">
        <v>44226</v>
      </c>
      <c r="AV429" s="419">
        <v>76.090458330000004</v>
      </c>
      <c r="AW429" s="419"/>
      <c r="AX429" s="418">
        <v>44223</v>
      </c>
      <c r="AY429" s="419">
        <v>73.014302490000006</v>
      </c>
      <c r="AZ429" s="419"/>
      <c r="BA429" s="418">
        <v>44223</v>
      </c>
      <c r="BB429" s="419">
        <v>70.526008300000001</v>
      </c>
      <c r="BC429" s="419"/>
      <c r="BD429" s="418">
        <v>44222</v>
      </c>
      <c r="BE429" s="419">
        <v>84.361943159999996</v>
      </c>
      <c r="BF429" s="419"/>
      <c r="BG429" s="418">
        <v>44221</v>
      </c>
      <c r="BH429" s="419">
        <v>83.520845969999996</v>
      </c>
      <c r="BI429" s="419"/>
      <c r="BJ429" s="418">
        <v>44216</v>
      </c>
      <c r="BK429" s="419">
        <v>81.311951690000001</v>
      </c>
      <c r="BL429" s="419"/>
      <c r="BM429" s="418">
        <v>44218</v>
      </c>
      <c r="BN429" s="419">
        <v>79.701166270000002</v>
      </c>
      <c r="BO429" s="419"/>
      <c r="BP429" s="418">
        <v>44224</v>
      </c>
      <c r="BQ429" s="419">
        <v>78.313137100000006</v>
      </c>
      <c r="BR429" s="419"/>
      <c r="BS429" s="418">
        <v>44220</v>
      </c>
      <c r="BT429" s="419">
        <v>70.921203090000006</v>
      </c>
      <c r="BU429" s="419"/>
      <c r="BV429" s="418">
        <v>44224</v>
      </c>
      <c r="BW429" s="419">
        <v>72.274345949999997</v>
      </c>
      <c r="BX429" s="419"/>
      <c r="BY429" s="418">
        <v>44264</v>
      </c>
      <c r="BZ429" s="419">
        <v>61.925430740000003</v>
      </c>
      <c r="CA429" s="419"/>
      <c r="CB429" s="1"/>
      <c r="CC429" s="419"/>
      <c r="CD429" s="419"/>
      <c r="CE429" s="418">
        <v>44263</v>
      </c>
      <c r="CF429" s="419">
        <v>56.924085900000001</v>
      </c>
      <c r="CG429" s="419"/>
      <c r="CH429" s="418">
        <v>44266</v>
      </c>
      <c r="CI429" s="419">
        <v>65.530915530000001</v>
      </c>
      <c r="CJ429" s="419"/>
      <c r="CK429" s="418">
        <v>44263</v>
      </c>
      <c r="CL429" s="419">
        <v>79.946661460000001</v>
      </c>
      <c r="CM429" s="419"/>
      <c r="CN429" s="418">
        <v>44258</v>
      </c>
      <c r="CO429" s="419">
        <v>82.883134560000002</v>
      </c>
      <c r="CP429" s="419"/>
      <c r="CQ429" s="1"/>
      <c r="CR429" s="419"/>
      <c r="CS429" s="419"/>
      <c r="CT429" s="1"/>
      <c r="CU429" s="419"/>
      <c r="CV429" s="419"/>
      <c r="CW429" s="418">
        <v>44260</v>
      </c>
      <c r="CX429" s="419">
        <v>83.383877560000002</v>
      </c>
      <c r="CY429" s="419"/>
      <c r="CZ429" s="1"/>
      <c r="DA429" s="419"/>
      <c r="DB429" s="419"/>
      <c r="DC429" s="1"/>
      <c r="DD429" s="419"/>
      <c r="DE429" s="419"/>
      <c r="DF429" s="418">
        <v>44267</v>
      </c>
      <c r="DG429" s="419">
        <v>75.722519550000001</v>
      </c>
      <c r="DH429" s="419"/>
      <c r="DI429" s="418">
        <v>44261</v>
      </c>
      <c r="DJ429" s="419">
        <v>76.605216720000001</v>
      </c>
      <c r="DK429" s="419"/>
      <c r="DL429" s="418">
        <v>44264</v>
      </c>
      <c r="DM429" s="419">
        <v>82.156560330000005</v>
      </c>
      <c r="DN429" s="419"/>
      <c r="DO429" s="418">
        <v>44265</v>
      </c>
      <c r="DP429" s="419">
        <v>69.107215420000003</v>
      </c>
      <c r="DQ429" s="419"/>
      <c r="DR429" s="1"/>
      <c r="DS429" s="419"/>
      <c r="DT429" s="419"/>
      <c r="DU429" s="1"/>
      <c r="DV429" s="419"/>
      <c r="DW429" s="419"/>
      <c r="DX429" s="418">
        <v>44266</v>
      </c>
      <c r="DY429" s="419">
        <v>73.862636719999998</v>
      </c>
      <c r="DZ429" s="419"/>
      <c r="EA429" s="418">
        <v>44266</v>
      </c>
      <c r="EB429" s="419">
        <v>72.179118259999996</v>
      </c>
      <c r="EC429" s="419"/>
      <c r="ED429" s="418">
        <v>44265</v>
      </c>
      <c r="EE429" s="419">
        <v>78.322585309999994</v>
      </c>
      <c r="EF429" s="419"/>
      <c r="EG429" s="418">
        <v>44262</v>
      </c>
      <c r="EH429" s="419">
        <v>83.280794630000003</v>
      </c>
      <c r="EI429" s="419"/>
      <c r="EJ429" s="1"/>
      <c r="EK429" s="419"/>
      <c r="EL429" s="419"/>
      <c r="EM429" s="1"/>
      <c r="EN429" s="419"/>
      <c r="EO429" s="419"/>
      <c r="EP429" s="418">
        <v>44260</v>
      </c>
      <c r="EQ429" s="419">
        <v>74.774989939999998</v>
      </c>
      <c r="ER429" s="419"/>
      <c r="ES429" s="418">
        <v>44265</v>
      </c>
      <c r="ET429" s="419">
        <v>48.0233797</v>
      </c>
      <c r="EU429" s="9"/>
      <c r="EV429" s="9"/>
    </row>
    <row r="430" spans="2:152">
      <c r="B430" s="418">
        <v>44263</v>
      </c>
      <c r="C430" s="419">
        <v>66.985815599999995</v>
      </c>
      <c r="D430" s="419"/>
      <c r="E430" s="1"/>
      <c r="F430" s="1"/>
      <c r="G430" s="419"/>
      <c r="H430" s="1"/>
      <c r="I430" s="1"/>
      <c r="J430" s="419"/>
      <c r="K430" s="418">
        <v>44214</v>
      </c>
      <c r="L430" s="419">
        <v>76.935365849999997</v>
      </c>
      <c r="M430" s="419"/>
      <c r="N430" s="1"/>
      <c r="O430" s="1"/>
      <c r="P430" s="419"/>
      <c r="Q430" s="418">
        <v>44263</v>
      </c>
      <c r="R430" s="419">
        <v>75.770770260000006</v>
      </c>
      <c r="S430" s="419"/>
      <c r="T430" s="1"/>
      <c r="U430" s="1"/>
      <c r="V430" s="419"/>
      <c r="W430" s="418">
        <v>44221</v>
      </c>
      <c r="X430" s="419">
        <v>82.661904000000007</v>
      </c>
      <c r="Y430" s="419"/>
      <c r="Z430" s="418">
        <v>44210</v>
      </c>
      <c r="AA430" s="419">
        <v>73.216737929999994</v>
      </c>
      <c r="AB430" s="419"/>
      <c r="AC430" s="418">
        <v>44226</v>
      </c>
      <c r="AD430" s="419">
        <v>68.872941960000006</v>
      </c>
      <c r="AE430" s="419"/>
      <c r="AF430" s="418">
        <v>44219</v>
      </c>
      <c r="AG430" s="419">
        <v>81.276247990000002</v>
      </c>
      <c r="AH430" s="419"/>
      <c r="AI430" s="418">
        <v>44223</v>
      </c>
      <c r="AJ430" s="419">
        <v>61.236926709999999</v>
      </c>
      <c r="AK430" s="419"/>
      <c r="AL430" s="418">
        <v>44216</v>
      </c>
      <c r="AM430" s="419">
        <v>79.242212960000003</v>
      </c>
      <c r="AN430" s="419"/>
      <c r="AO430" s="418">
        <v>44221</v>
      </c>
      <c r="AP430" s="419">
        <v>75.068376189999995</v>
      </c>
      <c r="AQ430" s="419"/>
      <c r="AR430" s="418">
        <v>44224</v>
      </c>
      <c r="AS430" s="419">
        <v>70.398769229999999</v>
      </c>
      <c r="AT430" s="419"/>
      <c r="AU430" s="418">
        <v>44227</v>
      </c>
      <c r="AV430" s="419">
        <v>76.167438129999994</v>
      </c>
      <c r="AW430" s="419"/>
      <c r="AX430" s="418">
        <v>44224</v>
      </c>
      <c r="AY430" s="419">
        <v>72.897702429999995</v>
      </c>
      <c r="AZ430" s="419"/>
      <c r="BA430" s="418">
        <v>44224</v>
      </c>
      <c r="BB430" s="419">
        <v>70.526008300000001</v>
      </c>
      <c r="BC430" s="419"/>
      <c r="BD430" s="418">
        <v>44223</v>
      </c>
      <c r="BE430" s="419">
        <v>84.476147850000004</v>
      </c>
      <c r="BF430" s="419"/>
      <c r="BG430" s="418">
        <v>44221</v>
      </c>
      <c r="BH430" s="419">
        <v>83.520103739999996</v>
      </c>
      <c r="BI430" s="419"/>
      <c r="BJ430" s="418">
        <v>44217</v>
      </c>
      <c r="BK430" s="419">
        <v>81.464862800000006</v>
      </c>
      <c r="BL430" s="419"/>
      <c r="BM430" s="418">
        <v>44219</v>
      </c>
      <c r="BN430" s="419">
        <v>79.701166270000002</v>
      </c>
      <c r="BO430" s="419"/>
      <c r="BP430" s="418">
        <v>44225</v>
      </c>
      <c r="BQ430" s="419">
        <v>78.42712908</v>
      </c>
      <c r="BR430" s="419"/>
      <c r="BS430" s="418">
        <v>44220</v>
      </c>
      <c r="BT430" s="419">
        <v>71.038131089999993</v>
      </c>
      <c r="BU430" s="419"/>
      <c r="BV430" s="418">
        <v>44225</v>
      </c>
      <c r="BW430" s="419">
        <v>72.158876250000006</v>
      </c>
      <c r="BX430" s="419"/>
      <c r="BY430" s="418">
        <v>44265</v>
      </c>
      <c r="BZ430" s="419">
        <v>61.84220826</v>
      </c>
      <c r="CA430" s="419"/>
      <c r="CB430" s="1"/>
      <c r="CC430" s="419"/>
      <c r="CD430" s="419"/>
      <c r="CE430" s="418">
        <v>44264</v>
      </c>
      <c r="CF430" s="419">
        <v>56.56344773</v>
      </c>
      <c r="CG430" s="419"/>
      <c r="CH430" s="1"/>
      <c r="CI430" s="419"/>
      <c r="CJ430" s="419"/>
      <c r="CK430" s="418">
        <v>44264</v>
      </c>
      <c r="CL430" s="419">
        <v>79.861032609999995</v>
      </c>
      <c r="CM430" s="419"/>
      <c r="CN430" s="418">
        <v>44259</v>
      </c>
      <c r="CO430" s="419">
        <v>82.772873579999995</v>
      </c>
      <c r="CP430" s="419"/>
      <c r="CQ430" s="1"/>
      <c r="CR430" s="419"/>
      <c r="CS430" s="419"/>
      <c r="CT430" s="1"/>
      <c r="CU430" s="419"/>
      <c r="CV430" s="419"/>
      <c r="CW430" s="418">
        <v>44261</v>
      </c>
      <c r="CX430" s="419">
        <v>83.272778939999995</v>
      </c>
      <c r="CY430" s="419"/>
      <c r="CZ430" s="1"/>
      <c r="DA430" s="419"/>
      <c r="DB430" s="419"/>
      <c r="DC430" s="1"/>
      <c r="DD430" s="419"/>
      <c r="DE430" s="419"/>
      <c r="DF430" s="418">
        <v>44267</v>
      </c>
      <c r="DG430" s="419">
        <v>75.630143790000005</v>
      </c>
      <c r="DH430" s="419"/>
      <c r="DI430" s="418">
        <v>44262</v>
      </c>
      <c r="DJ430" s="419">
        <v>76.49441874</v>
      </c>
      <c r="DK430" s="419"/>
      <c r="DL430" s="418">
        <v>44265</v>
      </c>
      <c r="DM430" s="419">
        <v>82.156560330000005</v>
      </c>
      <c r="DN430" s="419"/>
      <c r="DO430" s="1"/>
      <c r="DP430" s="419"/>
      <c r="DQ430" s="419"/>
      <c r="DR430" s="1"/>
      <c r="DS430" s="419"/>
      <c r="DT430" s="419"/>
      <c r="DU430" s="1"/>
      <c r="DV430" s="419"/>
      <c r="DW430" s="419"/>
      <c r="DX430" s="1"/>
      <c r="DY430" s="419"/>
      <c r="DZ430" s="419"/>
      <c r="EA430" s="1"/>
      <c r="EB430" s="419"/>
      <c r="EC430" s="419"/>
      <c r="ED430" s="1"/>
      <c r="EE430" s="419"/>
      <c r="EF430" s="419"/>
      <c r="EG430" s="418">
        <v>44263</v>
      </c>
      <c r="EH430" s="419">
        <v>83.169996650000002</v>
      </c>
      <c r="EI430" s="419"/>
      <c r="EJ430" s="1"/>
      <c r="EK430" s="419"/>
      <c r="EL430" s="419"/>
      <c r="EM430" s="1"/>
      <c r="EN430" s="419"/>
      <c r="EO430" s="419"/>
      <c r="EP430" s="418">
        <v>44261</v>
      </c>
      <c r="EQ430" s="419">
        <v>74.77416298</v>
      </c>
      <c r="ER430" s="419"/>
      <c r="ES430" s="1"/>
      <c r="ET430" s="419"/>
      <c r="EU430" s="9"/>
      <c r="EV430" s="9"/>
    </row>
    <row r="431" spans="2:152">
      <c r="B431" s="418">
        <v>44265</v>
      </c>
      <c r="C431" s="419">
        <v>66.632990359999994</v>
      </c>
      <c r="D431" s="419"/>
      <c r="E431" s="1"/>
      <c r="F431" s="1"/>
      <c r="G431" s="419"/>
      <c r="H431" s="1"/>
      <c r="I431" s="1"/>
      <c r="J431" s="419"/>
      <c r="K431" s="418">
        <v>44215</v>
      </c>
      <c r="L431" s="419">
        <v>76.935365849999997</v>
      </c>
      <c r="M431" s="419"/>
      <c r="N431" s="1"/>
      <c r="O431" s="1"/>
      <c r="P431" s="419"/>
      <c r="Q431" s="418">
        <v>44264</v>
      </c>
      <c r="R431" s="419">
        <v>75.727240350000002</v>
      </c>
      <c r="S431" s="419"/>
      <c r="T431" s="1"/>
      <c r="U431" s="1"/>
      <c r="V431" s="419"/>
      <c r="W431" s="418">
        <v>44222</v>
      </c>
      <c r="X431" s="419">
        <v>82.506686610000003</v>
      </c>
      <c r="Y431" s="419"/>
      <c r="Z431" s="418">
        <v>44211</v>
      </c>
      <c r="AA431" s="419">
        <v>73.216737929999994</v>
      </c>
      <c r="AB431" s="419"/>
      <c r="AC431" s="418">
        <v>44227</v>
      </c>
      <c r="AD431" s="419">
        <v>69.02492642</v>
      </c>
      <c r="AE431" s="419"/>
      <c r="AF431" s="418">
        <v>44220</v>
      </c>
      <c r="AG431" s="419">
        <v>81.431430239999997</v>
      </c>
      <c r="AH431" s="419"/>
      <c r="AI431" s="418">
        <v>44224</v>
      </c>
      <c r="AJ431" s="419">
        <v>61.39140295</v>
      </c>
      <c r="AK431" s="419"/>
      <c r="AL431" s="418">
        <v>44217</v>
      </c>
      <c r="AM431" s="419">
        <v>79.350273799999997</v>
      </c>
      <c r="AN431" s="419"/>
      <c r="AO431" s="418">
        <v>44221</v>
      </c>
      <c r="AP431" s="419">
        <v>74.952165410000006</v>
      </c>
      <c r="AQ431" s="419"/>
      <c r="AR431" s="418">
        <v>44225</v>
      </c>
      <c r="AS431" s="419">
        <v>70.398769229999999</v>
      </c>
      <c r="AT431" s="419"/>
      <c r="AU431" s="418">
        <v>44228</v>
      </c>
      <c r="AV431" s="419">
        <v>76.205928029999995</v>
      </c>
      <c r="AW431" s="419"/>
      <c r="AX431" s="418">
        <v>44225</v>
      </c>
      <c r="AY431" s="419">
        <v>72.858340319999996</v>
      </c>
      <c r="AZ431" s="419"/>
      <c r="BA431" s="418">
        <v>44225</v>
      </c>
      <c r="BB431" s="419">
        <v>70.409941910000001</v>
      </c>
      <c r="BC431" s="419"/>
      <c r="BD431" s="418">
        <v>44224</v>
      </c>
      <c r="BE431" s="419">
        <v>84.475083319999996</v>
      </c>
      <c r="BF431" s="419"/>
      <c r="BG431" s="418">
        <v>44222</v>
      </c>
      <c r="BH431" s="419">
        <v>83.519361509999996</v>
      </c>
      <c r="BI431" s="419"/>
      <c r="BJ431" s="418">
        <v>44218</v>
      </c>
      <c r="BK431" s="419">
        <v>81.579324529999994</v>
      </c>
      <c r="BL431" s="419"/>
      <c r="BM431" s="418">
        <v>44220</v>
      </c>
      <c r="BN431" s="419">
        <v>79.585619280000003</v>
      </c>
      <c r="BO431" s="419"/>
      <c r="BP431" s="418">
        <v>44226</v>
      </c>
      <c r="BQ431" s="419">
        <v>78.425651360000003</v>
      </c>
      <c r="BR431" s="419"/>
      <c r="BS431" s="418">
        <v>44221</v>
      </c>
      <c r="BT431" s="419">
        <v>71.039974290000004</v>
      </c>
      <c r="BU431" s="419"/>
      <c r="BV431" s="418">
        <v>44226</v>
      </c>
      <c r="BW431" s="419">
        <v>72.043406559999994</v>
      </c>
      <c r="BX431" s="419"/>
      <c r="BY431" s="418">
        <v>44266</v>
      </c>
      <c r="BZ431" s="419">
        <v>61.758985789999997</v>
      </c>
      <c r="CA431" s="419"/>
      <c r="CB431" s="1"/>
      <c r="CC431" s="419"/>
      <c r="CD431" s="419"/>
      <c r="CE431" s="418">
        <v>44265</v>
      </c>
      <c r="CF431" s="419">
        <v>56.119392560000001</v>
      </c>
      <c r="CG431" s="419"/>
      <c r="CH431" s="1"/>
      <c r="CI431" s="419"/>
      <c r="CJ431" s="419"/>
      <c r="CK431" s="418">
        <v>44265</v>
      </c>
      <c r="CL431" s="419">
        <v>79.692265590000005</v>
      </c>
      <c r="CM431" s="419"/>
      <c r="CN431" s="418">
        <v>44260</v>
      </c>
      <c r="CO431" s="419">
        <v>82.745817930000001</v>
      </c>
      <c r="CP431" s="419"/>
      <c r="CQ431" s="1"/>
      <c r="CR431" s="419"/>
      <c r="CS431" s="419"/>
      <c r="CT431" s="1"/>
      <c r="CU431" s="419"/>
      <c r="CV431" s="419"/>
      <c r="CW431" s="418">
        <v>44262</v>
      </c>
      <c r="CX431" s="419">
        <v>83.217229630000006</v>
      </c>
      <c r="CY431" s="419"/>
      <c r="CZ431" s="1"/>
      <c r="DA431" s="419"/>
      <c r="DB431" s="419"/>
      <c r="DC431" s="1"/>
      <c r="DD431" s="419"/>
      <c r="DE431" s="419"/>
      <c r="DF431" s="1"/>
      <c r="DG431" s="419"/>
      <c r="DH431" s="419"/>
      <c r="DI431" s="418">
        <v>44263</v>
      </c>
      <c r="DJ431" s="419">
        <v>76.383620769999993</v>
      </c>
      <c r="DK431" s="419"/>
      <c r="DL431" s="418">
        <v>44266</v>
      </c>
      <c r="DM431" s="419">
        <v>82.156560330000005</v>
      </c>
      <c r="DN431" s="419"/>
      <c r="DO431" s="1"/>
      <c r="DP431" s="419"/>
      <c r="DQ431" s="419"/>
      <c r="DR431" s="1"/>
      <c r="DS431" s="419"/>
      <c r="DT431" s="419"/>
      <c r="DU431" s="1"/>
      <c r="DV431" s="419"/>
      <c r="DW431" s="419"/>
      <c r="DX431" s="1"/>
      <c r="DY431" s="419"/>
      <c r="DZ431" s="419"/>
      <c r="EA431" s="1"/>
      <c r="EB431" s="419"/>
      <c r="EC431" s="419"/>
      <c r="ED431" s="1"/>
      <c r="EE431" s="419"/>
      <c r="EF431" s="419"/>
      <c r="EG431" s="418">
        <v>44264</v>
      </c>
      <c r="EH431" s="419">
        <v>83.169996650000002</v>
      </c>
      <c r="EI431" s="419"/>
      <c r="EJ431" s="1"/>
      <c r="EK431" s="419"/>
      <c r="EL431" s="419"/>
      <c r="EM431" s="1"/>
      <c r="EN431" s="419"/>
      <c r="EO431" s="419"/>
      <c r="EP431" s="418">
        <v>44262</v>
      </c>
      <c r="EQ431" s="419">
        <v>74.773336029999996</v>
      </c>
      <c r="ER431" s="419"/>
      <c r="ES431" s="1"/>
      <c r="ET431" s="419"/>
      <c r="EU431" s="9"/>
      <c r="EV431" s="9"/>
    </row>
    <row r="432" spans="2:152">
      <c r="B432" s="418">
        <v>44266</v>
      </c>
      <c r="C432" s="419">
        <v>66.905301510000001</v>
      </c>
      <c r="D432" s="419"/>
      <c r="E432" s="1"/>
      <c r="F432" s="1"/>
      <c r="G432" s="419"/>
      <c r="H432" s="1"/>
      <c r="I432" s="1"/>
      <c r="J432" s="419"/>
      <c r="K432" s="418">
        <v>44216</v>
      </c>
      <c r="L432" s="419">
        <v>76.955543239999997</v>
      </c>
      <c r="M432" s="419"/>
      <c r="N432" s="1"/>
      <c r="O432" s="1"/>
      <c r="P432" s="419"/>
      <c r="Q432" s="418">
        <v>44265</v>
      </c>
      <c r="R432" s="419">
        <v>75.770770260000006</v>
      </c>
      <c r="S432" s="419"/>
      <c r="T432" s="1"/>
      <c r="U432" s="1"/>
      <c r="V432" s="419"/>
      <c r="W432" s="418">
        <v>44223</v>
      </c>
      <c r="X432" s="419">
        <v>82.390051189999994</v>
      </c>
      <c r="Y432" s="419"/>
      <c r="Z432" s="418">
        <v>44212</v>
      </c>
      <c r="AA432" s="419">
        <v>73.289589579999998</v>
      </c>
      <c r="AB432" s="419"/>
      <c r="AC432" s="418">
        <v>44227</v>
      </c>
      <c r="AD432" s="419">
        <v>69.022795169999995</v>
      </c>
      <c r="AE432" s="419"/>
      <c r="AF432" s="418">
        <v>44221</v>
      </c>
      <c r="AG432" s="419">
        <v>81.548083559999995</v>
      </c>
      <c r="AH432" s="419"/>
      <c r="AI432" s="418">
        <v>44225</v>
      </c>
      <c r="AJ432" s="419">
        <v>61.545879190000001</v>
      </c>
      <c r="AK432" s="419"/>
      <c r="AL432" s="418">
        <v>44217</v>
      </c>
      <c r="AM432" s="419">
        <v>79.458334649999998</v>
      </c>
      <c r="AN432" s="419"/>
      <c r="AO432" s="418">
        <v>44222</v>
      </c>
      <c r="AP432" s="419">
        <v>74.912934430000007</v>
      </c>
      <c r="AQ432" s="419"/>
      <c r="AR432" s="418">
        <v>44226</v>
      </c>
      <c r="AS432" s="419">
        <v>70.398769229999999</v>
      </c>
      <c r="AT432" s="419"/>
      <c r="AU432" s="418">
        <v>44229</v>
      </c>
      <c r="AV432" s="419">
        <v>76.167438129999994</v>
      </c>
      <c r="AW432" s="419"/>
      <c r="AX432" s="418">
        <v>44226</v>
      </c>
      <c r="AY432" s="419">
        <v>72.857597200000001</v>
      </c>
      <c r="AZ432" s="419"/>
      <c r="BA432" s="418">
        <v>44226</v>
      </c>
      <c r="BB432" s="419">
        <v>70.332564320000003</v>
      </c>
      <c r="BC432" s="419"/>
      <c r="BD432" s="418">
        <v>44224</v>
      </c>
      <c r="BE432" s="419">
        <v>84.589288010000004</v>
      </c>
      <c r="BF432" s="419"/>
      <c r="BG432" s="418">
        <v>44223</v>
      </c>
      <c r="BH432" s="419">
        <v>83.518619279999996</v>
      </c>
      <c r="BI432" s="419"/>
      <c r="BJ432" s="418">
        <v>44218</v>
      </c>
      <c r="BK432" s="419">
        <v>81.655336869999999</v>
      </c>
      <c r="BL432" s="419"/>
      <c r="BM432" s="418">
        <v>44221</v>
      </c>
      <c r="BN432" s="419">
        <v>79.431556630000003</v>
      </c>
      <c r="BO432" s="419"/>
      <c r="BP432" s="418">
        <v>44227</v>
      </c>
      <c r="BQ432" s="419">
        <v>78.42417365</v>
      </c>
      <c r="BR432" s="419"/>
      <c r="BS432" s="418">
        <v>44222</v>
      </c>
      <c r="BT432" s="419">
        <v>71.04181749</v>
      </c>
      <c r="BU432" s="419"/>
      <c r="BV432" s="418">
        <v>44227</v>
      </c>
      <c r="BW432" s="419">
        <v>72.043406559999994</v>
      </c>
      <c r="BX432" s="419"/>
      <c r="BY432" s="1"/>
      <c r="BZ432" s="419"/>
      <c r="CA432" s="419"/>
      <c r="CB432" s="1"/>
      <c r="CC432" s="419"/>
      <c r="CD432" s="419"/>
      <c r="CE432" s="418">
        <v>44266</v>
      </c>
      <c r="CF432" s="419">
        <v>55.814365719999998</v>
      </c>
      <c r="CG432" s="419"/>
      <c r="CH432" s="1"/>
      <c r="CI432" s="419"/>
      <c r="CJ432" s="419"/>
      <c r="CK432" s="418">
        <v>44266</v>
      </c>
      <c r="CL432" s="419">
        <v>79.440360380000001</v>
      </c>
      <c r="CM432" s="419"/>
      <c r="CN432" s="418">
        <v>44261</v>
      </c>
      <c r="CO432" s="419">
        <v>82.74649737</v>
      </c>
      <c r="CP432" s="419"/>
      <c r="CQ432" s="1"/>
      <c r="CR432" s="419"/>
      <c r="CS432" s="419"/>
      <c r="CT432" s="1"/>
      <c r="CU432" s="419"/>
      <c r="CV432" s="419"/>
      <c r="CW432" s="418">
        <v>44263</v>
      </c>
      <c r="CX432" s="419">
        <v>83.050581699999995</v>
      </c>
      <c r="CY432" s="419"/>
      <c r="CZ432" s="1"/>
      <c r="DA432" s="419"/>
      <c r="DB432" s="419"/>
      <c r="DC432" s="1"/>
      <c r="DD432" s="419"/>
      <c r="DE432" s="419"/>
      <c r="DF432" s="1"/>
      <c r="DG432" s="419"/>
      <c r="DH432" s="419"/>
      <c r="DI432" s="418">
        <v>44264</v>
      </c>
      <c r="DJ432" s="419">
        <v>76.21742381</v>
      </c>
      <c r="DK432" s="419"/>
      <c r="DL432" s="418">
        <v>44267</v>
      </c>
      <c r="DM432" s="419">
        <v>82.156560330000005</v>
      </c>
      <c r="DN432" s="419"/>
      <c r="DO432" s="1"/>
      <c r="DP432" s="419"/>
      <c r="DQ432" s="419"/>
      <c r="DR432" s="1"/>
      <c r="DS432" s="419"/>
      <c r="DT432" s="419"/>
      <c r="DU432" s="1"/>
      <c r="DV432" s="419"/>
      <c r="DW432" s="419"/>
      <c r="DX432" s="1"/>
      <c r="DY432" s="419"/>
      <c r="DZ432" s="419"/>
      <c r="EA432" s="1"/>
      <c r="EB432" s="419"/>
      <c r="EC432" s="419"/>
      <c r="ED432" s="1"/>
      <c r="EE432" s="419"/>
      <c r="EF432" s="419"/>
      <c r="EG432" s="418">
        <v>44265</v>
      </c>
      <c r="EH432" s="419">
        <v>82.93916754</v>
      </c>
      <c r="EI432" s="419"/>
      <c r="EJ432" s="1"/>
      <c r="EK432" s="419"/>
      <c r="EL432" s="419"/>
      <c r="EM432" s="1"/>
      <c r="EN432" s="419"/>
      <c r="EO432" s="419"/>
      <c r="EP432" s="418">
        <v>44263</v>
      </c>
      <c r="EQ432" s="419">
        <v>74.772509069999998</v>
      </c>
      <c r="ER432" s="419"/>
      <c r="ES432" s="1"/>
      <c r="ET432" s="419"/>
      <c r="EU432" s="9"/>
      <c r="EV432" s="9"/>
    </row>
    <row r="433" spans="2:152">
      <c r="B433" s="418">
        <v>44267</v>
      </c>
      <c r="C433" s="419">
        <v>67.072022619999998</v>
      </c>
      <c r="D433" s="419"/>
      <c r="E433" s="1"/>
      <c r="F433" s="1"/>
      <c r="G433" s="419"/>
      <c r="H433" s="1"/>
      <c r="I433" s="1"/>
      <c r="J433" s="419"/>
      <c r="K433" s="418">
        <v>44217</v>
      </c>
      <c r="L433" s="419">
        <v>77.016075389999997</v>
      </c>
      <c r="M433" s="419"/>
      <c r="N433" s="1"/>
      <c r="O433" s="1"/>
      <c r="P433" s="419"/>
      <c r="Q433" s="418">
        <v>44266</v>
      </c>
      <c r="R433" s="419">
        <v>75.770770260000006</v>
      </c>
      <c r="S433" s="419"/>
      <c r="T433" s="1"/>
      <c r="U433" s="1"/>
      <c r="V433" s="419"/>
      <c r="W433" s="418">
        <v>44223</v>
      </c>
      <c r="X433" s="419">
        <v>82.196251829999994</v>
      </c>
      <c r="Y433" s="419"/>
      <c r="Z433" s="418">
        <v>44213</v>
      </c>
      <c r="AA433" s="419">
        <v>73.362441239999995</v>
      </c>
      <c r="AB433" s="419"/>
      <c r="AC433" s="418">
        <v>44228</v>
      </c>
      <c r="AD433" s="419">
        <v>69.136250709999999</v>
      </c>
      <c r="AE433" s="419"/>
      <c r="AF433" s="418">
        <v>44222</v>
      </c>
      <c r="AG433" s="419">
        <v>81.587679030000004</v>
      </c>
      <c r="AH433" s="419"/>
      <c r="AI433" s="418">
        <v>44226</v>
      </c>
      <c r="AJ433" s="419">
        <v>61.661736380000001</v>
      </c>
      <c r="AK433" s="419"/>
      <c r="AL433" s="418">
        <v>44218</v>
      </c>
      <c r="AM433" s="419">
        <v>79.566395490000005</v>
      </c>
      <c r="AN433" s="419"/>
      <c r="AO433" s="418">
        <v>44223</v>
      </c>
      <c r="AP433" s="419">
        <v>74.873703449999994</v>
      </c>
      <c r="AQ433" s="419"/>
      <c r="AR433" s="418">
        <v>44227</v>
      </c>
      <c r="AS433" s="419">
        <v>70.321923080000005</v>
      </c>
      <c r="AT433" s="419"/>
      <c r="AU433" s="418">
        <v>44229</v>
      </c>
      <c r="AV433" s="419">
        <v>76.321397730000001</v>
      </c>
      <c r="AW433" s="419"/>
      <c r="AX433" s="418">
        <v>44227</v>
      </c>
      <c r="AY433" s="419">
        <v>72.856854080000005</v>
      </c>
      <c r="AZ433" s="419"/>
      <c r="BA433" s="418">
        <v>44227</v>
      </c>
      <c r="BB433" s="419">
        <v>70.216497930000003</v>
      </c>
      <c r="BC433" s="419"/>
      <c r="BD433" s="418">
        <v>44225</v>
      </c>
      <c r="BE433" s="419">
        <v>84.703492710000006</v>
      </c>
      <c r="BF433" s="419"/>
      <c r="BG433" s="418">
        <v>44224</v>
      </c>
      <c r="BH433" s="419">
        <v>83.517877049999996</v>
      </c>
      <c r="BI433" s="419"/>
      <c r="BJ433" s="418">
        <v>44219</v>
      </c>
      <c r="BK433" s="419">
        <v>81.808247980000004</v>
      </c>
      <c r="BL433" s="419"/>
      <c r="BM433" s="418">
        <v>44222</v>
      </c>
      <c r="BN433" s="419">
        <v>79.393040959999993</v>
      </c>
      <c r="BO433" s="419"/>
      <c r="BP433" s="418">
        <v>44228</v>
      </c>
      <c r="BQ433" s="419">
        <v>78.422695930000003</v>
      </c>
      <c r="BR433" s="419"/>
      <c r="BS433" s="418">
        <v>44223</v>
      </c>
      <c r="BT433" s="419">
        <v>71.043660689999996</v>
      </c>
      <c r="BU433" s="419"/>
      <c r="BV433" s="418">
        <v>44228</v>
      </c>
      <c r="BW433" s="419">
        <v>72.004916660000006</v>
      </c>
      <c r="BX433" s="419"/>
      <c r="BY433" s="1"/>
      <c r="BZ433" s="419"/>
      <c r="CA433" s="419"/>
      <c r="CB433" s="1"/>
      <c r="CC433" s="419"/>
      <c r="CD433" s="419"/>
      <c r="CE433" s="1"/>
      <c r="CF433" s="419"/>
      <c r="CG433" s="419"/>
      <c r="CH433" s="1"/>
      <c r="CI433" s="419"/>
      <c r="CJ433" s="419"/>
      <c r="CK433" s="418">
        <v>44266</v>
      </c>
      <c r="CL433" s="419">
        <v>79.368836970000004</v>
      </c>
      <c r="CM433" s="419"/>
      <c r="CN433" s="418">
        <v>44262</v>
      </c>
      <c r="CO433" s="419">
        <v>82.636236400000001</v>
      </c>
      <c r="CP433" s="419"/>
      <c r="CQ433" s="1"/>
      <c r="CR433" s="419"/>
      <c r="CS433" s="419"/>
      <c r="CT433" s="1"/>
      <c r="CU433" s="419"/>
      <c r="CV433" s="419"/>
      <c r="CW433" s="418">
        <v>44264</v>
      </c>
      <c r="CX433" s="419">
        <v>82.995032379999998</v>
      </c>
      <c r="CY433" s="419"/>
      <c r="CZ433" s="1"/>
      <c r="DA433" s="419"/>
      <c r="DB433" s="419"/>
      <c r="DC433" s="1"/>
      <c r="DD433" s="419"/>
      <c r="DE433" s="419"/>
      <c r="DF433" s="1"/>
      <c r="DG433" s="419"/>
      <c r="DH433" s="419"/>
      <c r="DI433" s="418">
        <v>44265</v>
      </c>
      <c r="DJ433" s="419">
        <v>76.106625829999999</v>
      </c>
      <c r="DK433" s="419"/>
      <c r="DL433" s="1"/>
      <c r="DM433" s="419"/>
      <c r="DN433" s="419"/>
      <c r="DO433" s="1"/>
      <c r="DP433" s="419"/>
      <c r="DQ433" s="419"/>
      <c r="DR433" s="1"/>
      <c r="DS433" s="419"/>
      <c r="DT433" s="419"/>
      <c r="DU433" s="1"/>
      <c r="DV433" s="419"/>
      <c r="DW433" s="419"/>
      <c r="DX433" s="1"/>
      <c r="DY433" s="419"/>
      <c r="DZ433" s="419"/>
      <c r="EA433" s="1"/>
      <c r="EB433" s="419"/>
      <c r="EC433" s="419"/>
      <c r="ED433" s="1"/>
      <c r="EE433" s="419"/>
      <c r="EF433" s="419"/>
      <c r="EG433" s="1"/>
      <c r="EH433" s="419"/>
      <c r="EI433" s="419"/>
      <c r="EJ433" s="1"/>
      <c r="EK433" s="419"/>
      <c r="EL433" s="419"/>
      <c r="EM433" s="1"/>
      <c r="EN433" s="419"/>
      <c r="EO433" s="419"/>
      <c r="EP433" s="418">
        <v>44264</v>
      </c>
      <c r="EQ433" s="419">
        <v>74.550718919999994</v>
      </c>
      <c r="ER433" s="419"/>
      <c r="ES433" s="1"/>
      <c r="ET433" s="419"/>
      <c r="EU433" s="9"/>
      <c r="EV433" s="9"/>
    </row>
    <row r="434" spans="2:152">
      <c r="B434" s="418">
        <v>44267</v>
      </c>
      <c r="C434" s="419">
        <v>67.149825800000002</v>
      </c>
      <c r="D434" s="419"/>
      <c r="E434" s="1"/>
      <c r="F434" s="1"/>
      <c r="G434" s="419"/>
      <c r="H434" s="1"/>
      <c r="I434" s="1"/>
      <c r="J434" s="419"/>
      <c r="K434" s="418">
        <v>44218</v>
      </c>
      <c r="L434" s="419">
        <v>77.101829269999996</v>
      </c>
      <c r="M434" s="419"/>
      <c r="N434" s="1"/>
      <c r="O434" s="1"/>
      <c r="P434" s="419"/>
      <c r="Q434" s="418">
        <v>44267</v>
      </c>
      <c r="R434" s="419">
        <v>75.770770260000006</v>
      </c>
      <c r="S434" s="419"/>
      <c r="T434" s="1"/>
      <c r="U434" s="1"/>
      <c r="V434" s="419"/>
      <c r="W434" s="418">
        <v>44224</v>
      </c>
      <c r="X434" s="419">
        <v>82.041034440000004</v>
      </c>
      <c r="Y434" s="419"/>
      <c r="Z434" s="418">
        <v>44214</v>
      </c>
      <c r="AA434" s="419">
        <v>73.362441239999995</v>
      </c>
      <c r="AB434" s="419"/>
      <c r="AC434" s="418">
        <v>44229</v>
      </c>
      <c r="AD434" s="419">
        <v>69.172648390000006</v>
      </c>
      <c r="AE434" s="419"/>
      <c r="AF434" s="418">
        <v>44223</v>
      </c>
      <c r="AG434" s="419">
        <v>81.627274499999999</v>
      </c>
      <c r="AH434" s="419"/>
      <c r="AI434" s="418">
        <v>44227</v>
      </c>
      <c r="AJ434" s="419">
        <v>61.738974499999998</v>
      </c>
      <c r="AK434" s="419"/>
      <c r="AL434" s="418">
        <v>44219</v>
      </c>
      <c r="AM434" s="419">
        <v>79.620425920000002</v>
      </c>
      <c r="AN434" s="419"/>
      <c r="AO434" s="418">
        <v>44224</v>
      </c>
      <c r="AP434" s="419">
        <v>74.757492670000005</v>
      </c>
      <c r="AQ434" s="419"/>
      <c r="AR434" s="418">
        <v>44228</v>
      </c>
      <c r="AS434" s="419">
        <v>70.245076920000002</v>
      </c>
      <c r="AT434" s="419"/>
      <c r="AU434" s="418">
        <v>44230</v>
      </c>
      <c r="AV434" s="419">
        <v>76.321397730000001</v>
      </c>
      <c r="AW434" s="419"/>
      <c r="AX434" s="418">
        <v>44228</v>
      </c>
      <c r="AY434" s="419">
        <v>72.856110970000003</v>
      </c>
      <c r="AZ434" s="419"/>
      <c r="BA434" s="418">
        <v>44228</v>
      </c>
      <c r="BB434" s="419">
        <v>70.216497930000003</v>
      </c>
      <c r="BC434" s="419"/>
      <c r="BD434" s="418">
        <v>44226</v>
      </c>
      <c r="BE434" s="419">
        <v>84.779274330000007</v>
      </c>
      <c r="BF434" s="419"/>
      <c r="BG434" s="418">
        <v>44225</v>
      </c>
      <c r="BH434" s="419">
        <v>83.517134830000003</v>
      </c>
      <c r="BI434" s="419"/>
      <c r="BJ434" s="418">
        <v>44220</v>
      </c>
      <c r="BK434" s="419">
        <v>81.807361540000002</v>
      </c>
      <c r="BL434" s="419"/>
      <c r="BM434" s="418">
        <v>44223</v>
      </c>
      <c r="BN434" s="419">
        <v>79.393040959999993</v>
      </c>
      <c r="BO434" s="419"/>
      <c r="BP434" s="418">
        <v>44229</v>
      </c>
      <c r="BQ434" s="419">
        <v>78.536687909999998</v>
      </c>
      <c r="BR434" s="419"/>
      <c r="BS434" s="418">
        <v>44224</v>
      </c>
      <c r="BT434" s="419">
        <v>70.815334289999996</v>
      </c>
      <c r="BU434" s="419"/>
      <c r="BV434" s="418">
        <v>44228</v>
      </c>
      <c r="BW434" s="419">
        <v>72.004916660000006</v>
      </c>
      <c r="BX434" s="419"/>
      <c r="BY434" s="1"/>
      <c r="BZ434" s="419"/>
      <c r="CA434" s="419"/>
      <c r="CB434" s="1"/>
      <c r="CC434" s="419"/>
      <c r="CD434" s="419"/>
      <c r="CE434" s="1"/>
      <c r="CF434" s="419"/>
      <c r="CG434" s="419"/>
      <c r="CH434" s="1"/>
      <c r="CI434" s="419"/>
      <c r="CJ434" s="419"/>
      <c r="CK434" s="1"/>
      <c r="CL434" s="419"/>
      <c r="CM434" s="419"/>
      <c r="CN434" s="418">
        <v>44263</v>
      </c>
      <c r="CO434" s="419">
        <v>82.609180739999999</v>
      </c>
      <c r="CP434" s="419"/>
      <c r="CQ434" s="1"/>
      <c r="CR434" s="419"/>
      <c r="CS434" s="419"/>
      <c r="CT434" s="1"/>
      <c r="CU434" s="419"/>
      <c r="CV434" s="419"/>
      <c r="CW434" s="418">
        <v>44265</v>
      </c>
      <c r="CX434" s="419">
        <v>82.995032379999998</v>
      </c>
      <c r="CY434" s="419"/>
      <c r="CZ434" s="1"/>
      <c r="DA434" s="419"/>
      <c r="DB434" s="419"/>
      <c r="DC434" s="1"/>
      <c r="DD434" s="419"/>
      <c r="DE434" s="419"/>
      <c r="DF434" s="1"/>
      <c r="DG434" s="419"/>
      <c r="DH434" s="419"/>
      <c r="DI434" s="418">
        <v>44266</v>
      </c>
      <c r="DJ434" s="419">
        <v>76.106625829999999</v>
      </c>
      <c r="DK434" s="419"/>
      <c r="DL434" s="1"/>
      <c r="DM434" s="419"/>
      <c r="DN434" s="419"/>
      <c r="DO434" s="1"/>
      <c r="DP434" s="419"/>
      <c r="DQ434" s="419"/>
      <c r="DR434" s="1"/>
      <c r="DS434" s="419"/>
      <c r="DT434" s="419"/>
      <c r="DU434" s="1"/>
      <c r="DV434" s="419"/>
      <c r="DW434" s="419"/>
      <c r="DX434" s="1"/>
      <c r="DY434" s="419"/>
      <c r="DZ434" s="419"/>
      <c r="EA434" s="1"/>
      <c r="EB434" s="419"/>
      <c r="EC434" s="419"/>
      <c r="ED434" s="1"/>
      <c r="EE434" s="419"/>
      <c r="EF434" s="419"/>
      <c r="EG434" s="1"/>
      <c r="EH434" s="419"/>
      <c r="EI434" s="419"/>
      <c r="EJ434" s="1"/>
      <c r="EK434" s="419"/>
      <c r="EL434" s="419"/>
      <c r="EM434" s="1"/>
      <c r="EN434" s="419"/>
      <c r="EO434" s="419"/>
      <c r="EP434" s="418">
        <v>44265</v>
      </c>
      <c r="EQ434" s="419">
        <v>74.384169560000004</v>
      </c>
      <c r="ER434" s="419"/>
      <c r="ES434" s="1"/>
      <c r="ET434" s="419"/>
      <c r="EU434" s="9"/>
      <c r="EV434" s="9"/>
    </row>
    <row r="435" spans="2:152">
      <c r="B435" s="1"/>
      <c r="C435" s="1"/>
      <c r="D435" s="419"/>
      <c r="E435" s="1"/>
      <c r="F435" s="1"/>
      <c r="G435" s="419"/>
      <c r="H435" s="1"/>
      <c r="I435" s="1"/>
      <c r="J435" s="419"/>
      <c r="K435" s="418">
        <v>44219</v>
      </c>
      <c r="L435" s="419">
        <v>77.101829269999996</v>
      </c>
      <c r="M435" s="419"/>
      <c r="N435" s="1"/>
      <c r="O435" s="1"/>
      <c r="P435" s="419"/>
      <c r="Q435" s="418">
        <v>44268</v>
      </c>
      <c r="R435" s="419">
        <v>75.654690489999993</v>
      </c>
      <c r="S435" s="419"/>
      <c r="T435" s="1"/>
      <c r="U435" s="1"/>
      <c r="V435" s="419"/>
      <c r="W435" s="418">
        <v>44225</v>
      </c>
      <c r="X435" s="419">
        <v>81.808653100000001</v>
      </c>
      <c r="Y435" s="419"/>
      <c r="Z435" s="418">
        <v>44214</v>
      </c>
      <c r="AA435" s="419">
        <v>73.362441239999995</v>
      </c>
      <c r="AB435" s="419"/>
      <c r="AC435" s="418">
        <v>44230</v>
      </c>
      <c r="AD435" s="419">
        <v>69.247574990000004</v>
      </c>
      <c r="AE435" s="419"/>
      <c r="AF435" s="418">
        <v>44224</v>
      </c>
      <c r="AG435" s="419">
        <v>81.743927819999996</v>
      </c>
      <c r="AH435" s="419"/>
      <c r="AI435" s="418">
        <v>44228</v>
      </c>
      <c r="AJ435" s="419">
        <v>61.854831679999997</v>
      </c>
      <c r="AK435" s="419"/>
      <c r="AL435" s="418">
        <v>44220</v>
      </c>
      <c r="AM435" s="419">
        <v>79.728486759999996</v>
      </c>
      <c r="AN435" s="419"/>
      <c r="AO435" s="418">
        <v>44225</v>
      </c>
      <c r="AP435" s="419">
        <v>74.75675158</v>
      </c>
      <c r="AQ435" s="419"/>
      <c r="AR435" s="418">
        <v>44229</v>
      </c>
      <c r="AS435" s="419">
        <v>70.091384619999999</v>
      </c>
      <c r="AT435" s="419"/>
      <c r="AU435" s="418">
        <v>44231</v>
      </c>
      <c r="AV435" s="419">
        <v>76.475357320000001</v>
      </c>
      <c r="AW435" s="419"/>
      <c r="AX435" s="418">
        <v>44229</v>
      </c>
      <c r="AY435" s="419">
        <v>72.971224789999994</v>
      </c>
      <c r="AZ435" s="419"/>
      <c r="BA435" s="418">
        <v>44228</v>
      </c>
      <c r="BB435" s="419">
        <v>70.216497930000003</v>
      </c>
      <c r="BC435" s="419"/>
      <c r="BD435" s="418">
        <v>44227</v>
      </c>
      <c r="BE435" s="419">
        <v>84.778209790000005</v>
      </c>
      <c r="BF435" s="419"/>
      <c r="BG435" s="418">
        <v>44226</v>
      </c>
      <c r="BH435" s="419">
        <v>83.516392600000003</v>
      </c>
      <c r="BI435" s="419"/>
      <c r="BJ435" s="418">
        <v>44221</v>
      </c>
      <c r="BK435" s="419">
        <v>81.8064751</v>
      </c>
      <c r="BL435" s="419"/>
      <c r="BM435" s="418">
        <v>44224</v>
      </c>
      <c r="BN435" s="419">
        <v>79.393040959999993</v>
      </c>
      <c r="BO435" s="419"/>
      <c r="BP435" s="418">
        <v>44230</v>
      </c>
      <c r="BQ435" s="419">
        <v>78.573700090000003</v>
      </c>
      <c r="BR435" s="419"/>
      <c r="BS435" s="418">
        <v>44225</v>
      </c>
      <c r="BT435" s="419">
        <v>70.471923090000004</v>
      </c>
      <c r="BU435" s="419"/>
      <c r="BV435" s="418">
        <v>44229</v>
      </c>
      <c r="BW435" s="419">
        <v>71.889446960000001</v>
      </c>
      <c r="BX435" s="419"/>
      <c r="BY435" s="1"/>
      <c r="BZ435" s="419"/>
      <c r="CA435" s="419"/>
      <c r="CB435" s="1"/>
      <c r="CC435" s="419"/>
      <c r="CD435" s="419"/>
      <c r="CE435" s="1"/>
      <c r="CF435" s="419"/>
      <c r="CG435" s="419"/>
      <c r="CH435" s="1"/>
      <c r="CI435" s="419"/>
      <c r="CJ435" s="419"/>
      <c r="CK435" s="1"/>
      <c r="CL435" s="419"/>
      <c r="CM435" s="419"/>
      <c r="CN435" s="418">
        <v>44264</v>
      </c>
      <c r="CO435" s="419">
        <v>82.665330400000002</v>
      </c>
      <c r="CP435" s="419"/>
      <c r="CQ435" s="1"/>
      <c r="CR435" s="419"/>
      <c r="CS435" s="419"/>
      <c r="CT435" s="1"/>
      <c r="CU435" s="419"/>
      <c r="CV435" s="419"/>
      <c r="CW435" s="1"/>
      <c r="CX435" s="419"/>
      <c r="CY435" s="419"/>
      <c r="CZ435" s="1"/>
      <c r="DA435" s="419"/>
      <c r="DB435" s="419"/>
      <c r="DC435" s="1"/>
      <c r="DD435" s="419"/>
      <c r="DE435" s="419"/>
      <c r="DF435" s="1"/>
      <c r="DG435" s="419"/>
      <c r="DH435" s="419"/>
      <c r="DI435" s="418">
        <v>44267</v>
      </c>
      <c r="DJ435" s="419">
        <v>76.106625829999999</v>
      </c>
      <c r="DK435" s="419"/>
      <c r="DL435" s="1"/>
      <c r="DM435" s="419"/>
      <c r="DN435" s="419"/>
      <c r="DO435" s="1"/>
      <c r="DP435" s="419"/>
      <c r="DQ435" s="419"/>
      <c r="DR435" s="1"/>
      <c r="DS435" s="419"/>
      <c r="DT435" s="419"/>
      <c r="DU435" s="1"/>
      <c r="DV435" s="419"/>
      <c r="DW435" s="419"/>
      <c r="DX435" s="1"/>
      <c r="DY435" s="419"/>
      <c r="DZ435" s="419"/>
      <c r="EA435" s="1"/>
      <c r="EB435" s="419"/>
      <c r="EC435" s="419"/>
      <c r="ED435" s="1"/>
      <c r="EE435" s="419"/>
      <c r="EF435" s="419"/>
      <c r="EG435" s="1"/>
      <c r="EH435" s="419"/>
      <c r="EI435" s="419"/>
      <c r="EJ435" s="1"/>
      <c r="EK435" s="419"/>
      <c r="EL435" s="419"/>
      <c r="EM435" s="1"/>
      <c r="EN435" s="419"/>
      <c r="EO435" s="419"/>
      <c r="EP435" s="418">
        <v>44265</v>
      </c>
      <c r="EQ435" s="419">
        <v>74.217868300000006</v>
      </c>
      <c r="ER435" s="419"/>
      <c r="ES435" s="1"/>
      <c r="ET435" s="419"/>
      <c r="EU435" s="9"/>
      <c r="EV435" s="9"/>
    </row>
    <row r="436" spans="2:152">
      <c r="B436" s="1"/>
      <c r="C436" s="1"/>
      <c r="D436" s="419"/>
      <c r="E436" s="1"/>
      <c r="F436" s="1"/>
      <c r="G436" s="419"/>
      <c r="H436" s="1"/>
      <c r="I436" s="1"/>
      <c r="J436" s="419"/>
      <c r="K436" s="418">
        <v>44219</v>
      </c>
      <c r="L436" s="419">
        <v>77.177494460000005</v>
      </c>
      <c r="M436" s="419"/>
      <c r="N436" s="1"/>
      <c r="O436" s="1"/>
      <c r="P436" s="419"/>
      <c r="Q436" s="1"/>
      <c r="R436" s="1"/>
      <c r="S436" s="419"/>
      <c r="T436" s="1"/>
      <c r="U436" s="1"/>
      <c r="V436" s="419"/>
      <c r="W436" s="418">
        <v>44226</v>
      </c>
      <c r="X436" s="419">
        <v>81.614853740000001</v>
      </c>
      <c r="Y436" s="419"/>
      <c r="Z436" s="418">
        <v>44215</v>
      </c>
      <c r="AA436" s="419">
        <v>73.362441239999995</v>
      </c>
      <c r="AB436" s="419"/>
      <c r="AC436" s="418">
        <v>44231</v>
      </c>
      <c r="AD436" s="419">
        <v>69.322501599999995</v>
      </c>
      <c r="AE436" s="419"/>
      <c r="AF436" s="418">
        <v>44225</v>
      </c>
      <c r="AG436" s="419">
        <v>81.822052220000003</v>
      </c>
      <c r="AH436" s="419"/>
      <c r="AI436" s="418">
        <v>44229</v>
      </c>
      <c r="AJ436" s="419">
        <v>61.854831679999997</v>
      </c>
      <c r="AK436" s="419"/>
      <c r="AL436" s="418">
        <v>44221</v>
      </c>
      <c r="AM436" s="419">
        <v>79.782517179999999</v>
      </c>
      <c r="AN436" s="419"/>
      <c r="AO436" s="418">
        <v>44226</v>
      </c>
      <c r="AP436" s="419">
        <v>74.371111510000006</v>
      </c>
      <c r="AQ436" s="419"/>
      <c r="AR436" s="418">
        <v>44230</v>
      </c>
      <c r="AS436" s="419">
        <v>70.091384619999999</v>
      </c>
      <c r="AT436" s="419"/>
      <c r="AU436" s="418">
        <v>44232</v>
      </c>
      <c r="AV436" s="419">
        <v>76.475357320000001</v>
      </c>
      <c r="AW436" s="419"/>
      <c r="AX436" s="418">
        <v>44230</v>
      </c>
      <c r="AY436" s="419">
        <v>73.009100660000001</v>
      </c>
      <c r="AZ436" s="419"/>
      <c r="BA436" s="418">
        <v>44229</v>
      </c>
      <c r="BB436" s="419">
        <v>70.17780913</v>
      </c>
      <c r="BC436" s="419"/>
      <c r="BD436" s="418">
        <v>44228</v>
      </c>
      <c r="BE436" s="419">
        <v>84.700299099999995</v>
      </c>
      <c r="BF436" s="419"/>
      <c r="BG436" s="418">
        <v>44227</v>
      </c>
      <c r="BH436" s="419">
        <v>83.515650370000003</v>
      </c>
      <c r="BI436" s="419"/>
      <c r="BJ436" s="418">
        <v>44222</v>
      </c>
      <c r="BK436" s="419">
        <v>81.805588659999998</v>
      </c>
      <c r="BL436" s="419"/>
      <c r="BM436" s="418">
        <v>44225</v>
      </c>
      <c r="BN436" s="419">
        <v>79.238978309999993</v>
      </c>
      <c r="BO436" s="419"/>
      <c r="BP436" s="418">
        <v>44231</v>
      </c>
      <c r="BQ436" s="419">
        <v>78.726181980000007</v>
      </c>
      <c r="BR436" s="419"/>
      <c r="BS436" s="418">
        <v>44226</v>
      </c>
      <c r="BT436" s="419">
        <v>70.358681489999995</v>
      </c>
      <c r="BU436" s="419"/>
      <c r="BV436" s="418">
        <v>44230</v>
      </c>
      <c r="BW436" s="419">
        <v>71.889446960000001</v>
      </c>
      <c r="BX436" s="419"/>
      <c r="BY436" s="1"/>
      <c r="BZ436" s="419"/>
      <c r="CA436" s="419"/>
      <c r="CB436" s="1"/>
      <c r="CC436" s="419"/>
      <c r="CD436" s="419"/>
      <c r="CE436" s="1"/>
      <c r="CF436" s="419"/>
      <c r="CG436" s="419"/>
      <c r="CH436" s="1"/>
      <c r="CI436" s="419"/>
      <c r="CJ436" s="419"/>
      <c r="CK436" s="1"/>
      <c r="CL436" s="419"/>
      <c r="CM436" s="419"/>
      <c r="CN436" s="418">
        <v>44265</v>
      </c>
      <c r="CO436" s="419">
        <v>82.749215169999999</v>
      </c>
      <c r="CP436" s="419"/>
      <c r="CQ436" s="1"/>
      <c r="CR436" s="419"/>
      <c r="CS436" s="419"/>
      <c r="CT436" s="1"/>
      <c r="CU436" s="419"/>
      <c r="CV436" s="419"/>
      <c r="CW436" s="1"/>
      <c r="CX436" s="419"/>
      <c r="CY436" s="419"/>
      <c r="CZ436" s="1"/>
      <c r="DA436" s="419"/>
      <c r="DB436" s="419"/>
      <c r="DC436" s="1"/>
      <c r="DD436" s="419"/>
      <c r="DE436" s="419"/>
      <c r="DF436" s="1"/>
      <c r="DG436" s="419"/>
      <c r="DH436" s="419"/>
      <c r="DI436" s="1"/>
      <c r="DJ436" s="419"/>
      <c r="DK436" s="419"/>
      <c r="DL436" s="1"/>
      <c r="DM436" s="419"/>
      <c r="DN436" s="419"/>
      <c r="DO436" s="1"/>
      <c r="DP436" s="419"/>
      <c r="DQ436" s="419"/>
      <c r="DR436" s="1"/>
      <c r="DS436" s="419"/>
      <c r="DT436" s="419"/>
      <c r="DU436" s="1"/>
      <c r="DV436" s="419"/>
      <c r="DW436" s="419"/>
      <c r="DX436" s="1"/>
      <c r="DY436" s="419"/>
      <c r="DZ436" s="419"/>
      <c r="EA436" s="1"/>
      <c r="EB436" s="419"/>
      <c r="EC436" s="419"/>
      <c r="ED436" s="1"/>
      <c r="EE436" s="419"/>
      <c r="EF436" s="419"/>
      <c r="EG436" s="1"/>
      <c r="EH436" s="419"/>
      <c r="EI436" s="419"/>
      <c r="EJ436" s="1"/>
      <c r="EK436" s="419"/>
      <c r="EL436" s="419"/>
      <c r="EM436" s="1"/>
      <c r="EN436" s="419"/>
      <c r="EO436" s="419"/>
      <c r="EP436" s="1"/>
      <c r="EQ436" s="419"/>
      <c r="ER436" s="419"/>
      <c r="ES436" s="1"/>
      <c r="ET436" s="419"/>
      <c r="EU436" s="9"/>
      <c r="EV436" s="9"/>
    </row>
    <row r="437" spans="2:152">
      <c r="B437" s="1"/>
      <c r="C437" s="1"/>
      <c r="D437" s="419"/>
      <c r="E437" s="1"/>
      <c r="F437" s="1"/>
      <c r="G437" s="419"/>
      <c r="H437" s="1"/>
      <c r="I437" s="1"/>
      <c r="J437" s="419"/>
      <c r="K437" s="418">
        <v>44220</v>
      </c>
      <c r="L437" s="419">
        <v>77.212804879999993</v>
      </c>
      <c r="M437" s="419"/>
      <c r="N437" s="1"/>
      <c r="O437" s="1"/>
      <c r="P437" s="419"/>
      <c r="Q437" s="1"/>
      <c r="R437" s="1"/>
      <c r="S437" s="419"/>
      <c r="T437" s="1"/>
      <c r="U437" s="1"/>
      <c r="V437" s="419"/>
      <c r="W437" s="418">
        <v>44227</v>
      </c>
      <c r="X437" s="419">
        <v>81.498218320000007</v>
      </c>
      <c r="Y437" s="419"/>
      <c r="Z437" s="418">
        <v>44216</v>
      </c>
      <c r="AA437" s="419">
        <v>73.362441239999995</v>
      </c>
      <c r="AB437" s="419"/>
      <c r="AC437" s="418">
        <v>44232</v>
      </c>
      <c r="AD437" s="419">
        <v>69.513014979999994</v>
      </c>
      <c r="AE437" s="419"/>
      <c r="AF437" s="418">
        <v>44225</v>
      </c>
      <c r="AG437" s="419">
        <v>81.900176610000003</v>
      </c>
      <c r="AH437" s="419"/>
      <c r="AI437" s="418">
        <v>44230</v>
      </c>
      <c r="AJ437" s="419">
        <v>61.893450739999999</v>
      </c>
      <c r="AK437" s="419"/>
      <c r="AL437" s="418">
        <v>44222</v>
      </c>
      <c r="AM437" s="419">
        <v>79.836547609999997</v>
      </c>
      <c r="AN437" s="419"/>
      <c r="AO437" s="418">
        <v>44227</v>
      </c>
      <c r="AP437" s="419">
        <v>74.062451229999994</v>
      </c>
      <c r="AQ437" s="419"/>
      <c r="AR437" s="418">
        <v>44231</v>
      </c>
      <c r="AS437" s="419">
        <v>69.976115379999996</v>
      </c>
      <c r="AT437" s="419"/>
      <c r="AU437" s="418">
        <v>44233</v>
      </c>
      <c r="AV437" s="419">
        <v>76.475357320000001</v>
      </c>
      <c r="AW437" s="419"/>
      <c r="AX437" s="418">
        <v>44231</v>
      </c>
      <c r="AY437" s="419">
        <v>73.008357540000006</v>
      </c>
      <c r="AZ437" s="419"/>
      <c r="BA437" s="418">
        <v>44230</v>
      </c>
      <c r="BB437" s="419">
        <v>70.06174274</v>
      </c>
      <c r="BC437" s="419"/>
      <c r="BD437" s="418">
        <v>44229</v>
      </c>
      <c r="BE437" s="419">
        <v>84.776080719999996</v>
      </c>
      <c r="BF437" s="419"/>
      <c r="BG437" s="418">
        <v>44228</v>
      </c>
      <c r="BH437" s="419">
        <v>83.630765550000007</v>
      </c>
      <c r="BI437" s="419"/>
      <c r="BJ437" s="418">
        <v>44223</v>
      </c>
      <c r="BK437" s="419">
        <v>81.804702219999996</v>
      </c>
      <c r="BL437" s="419"/>
      <c r="BM437" s="418">
        <v>44226</v>
      </c>
      <c r="BN437" s="419">
        <v>79.123431330000003</v>
      </c>
      <c r="BO437" s="419"/>
      <c r="BP437" s="418">
        <v>44231</v>
      </c>
      <c r="BQ437" s="419">
        <v>78.724704259999996</v>
      </c>
      <c r="BR437" s="419"/>
      <c r="BS437" s="418">
        <v>44227</v>
      </c>
      <c r="BT437" s="419">
        <v>70.283801490000002</v>
      </c>
      <c r="BU437" s="419"/>
      <c r="BV437" s="418">
        <v>44231</v>
      </c>
      <c r="BW437" s="419">
        <v>71.966426760000004</v>
      </c>
      <c r="BX437" s="419"/>
      <c r="BY437" s="1"/>
      <c r="BZ437" s="419"/>
      <c r="CA437" s="419"/>
      <c r="CB437" s="1"/>
      <c r="CC437" s="419"/>
      <c r="CD437" s="419"/>
      <c r="CE437" s="1"/>
      <c r="CF437" s="419"/>
      <c r="CG437" s="419"/>
      <c r="CH437" s="1"/>
      <c r="CI437" s="419"/>
      <c r="CJ437" s="419"/>
      <c r="CK437" s="1"/>
      <c r="CL437" s="419"/>
      <c r="CM437" s="419"/>
      <c r="CN437" s="418">
        <v>44266</v>
      </c>
      <c r="CO437" s="419">
        <v>82.749894620000006</v>
      </c>
      <c r="CP437" s="419"/>
      <c r="CQ437" s="1"/>
      <c r="CR437" s="419"/>
      <c r="CS437" s="419"/>
      <c r="CT437" s="1"/>
      <c r="CU437" s="419"/>
      <c r="CV437" s="419"/>
      <c r="CW437" s="1"/>
      <c r="CX437" s="419"/>
      <c r="CY437" s="419"/>
      <c r="CZ437" s="1"/>
      <c r="DA437" s="419"/>
      <c r="DB437" s="419"/>
      <c r="DC437" s="1"/>
      <c r="DD437" s="419"/>
      <c r="DE437" s="419"/>
      <c r="DF437" s="1"/>
      <c r="DG437" s="419"/>
      <c r="DH437" s="419"/>
      <c r="DI437" s="1"/>
      <c r="DJ437" s="419"/>
      <c r="DK437" s="419"/>
      <c r="DL437" s="1"/>
      <c r="DM437" s="419"/>
      <c r="DN437" s="419"/>
      <c r="DO437" s="1"/>
      <c r="DP437" s="419"/>
      <c r="DQ437" s="419"/>
      <c r="DR437" s="1"/>
      <c r="DS437" s="419"/>
      <c r="DT437" s="419"/>
      <c r="DU437" s="1"/>
      <c r="DV437" s="419"/>
      <c r="DW437" s="419"/>
      <c r="DX437" s="1"/>
      <c r="DY437" s="419"/>
      <c r="DZ437" s="419"/>
      <c r="EA437" s="1"/>
      <c r="EB437" s="419"/>
      <c r="EC437" s="419"/>
      <c r="ED437" s="1"/>
      <c r="EE437" s="419"/>
      <c r="EF437" s="419"/>
      <c r="EG437" s="1"/>
      <c r="EH437" s="419"/>
      <c r="EI437" s="419"/>
      <c r="EJ437" s="1"/>
      <c r="EK437" s="419"/>
      <c r="EL437" s="419"/>
      <c r="EM437" s="1"/>
      <c r="EN437" s="419"/>
      <c r="EO437" s="419"/>
      <c r="EP437" s="1"/>
      <c r="EQ437" s="419"/>
      <c r="ER437" s="419"/>
      <c r="ES437" s="1"/>
      <c r="ET437" s="419"/>
      <c r="EU437" s="9"/>
      <c r="EV437" s="9"/>
    </row>
    <row r="438" spans="2:152">
      <c r="B438" s="418"/>
      <c r="C438" s="1"/>
      <c r="D438" s="419"/>
      <c r="E438" s="1"/>
      <c r="F438" s="1"/>
      <c r="G438" s="419"/>
      <c r="H438" s="1"/>
      <c r="I438" s="1"/>
      <c r="J438" s="419"/>
      <c r="K438" s="418">
        <v>44221</v>
      </c>
      <c r="L438" s="419">
        <v>77.283425719999997</v>
      </c>
      <c r="M438" s="419"/>
      <c r="N438" s="1"/>
      <c r="O438" s="1"/>
      <c r="P438" s="419"/>
      <c r="Q438" s="1"/>
      <c r="R438" s="1"/>
      <c r="S438" s="419"/>
      <c r="T438" s="1"/>
      <c r="U438" s="1"/>
      <c r="V438" s="419"/>
      <c r="W438" s="418">
        <v>44228</v>
      </c>
      <c r="X438" s="419">
        <v>81.343000930000002</v>
      </c>
      <c r="Y438" s="419"/>
      <c r="Z438" s="418">
        <v>44217</v>
      </c>
      <c r="AA438" s="419">
        <v>73.362441239999995</v>
      </c>
      <c r="AB438" s="419"/>
      <c r="AC438" s="418">
        <v>44233</v>
      </c>
      <c r="AD438" s="419">
        <v>69.626470510000004</v>
      </c>
      <c r="AE438" s="419"/>
      <c r="AF438" s="418">
        <v>44226</v>
      </c>
      <c r="AG438" s="419">
        <v>81.901243160000007</v>
      </c>
      <c r="AH438" s="419"/>
      <c r="AI438" s="418">
        <v>44230</v>
      </c>
      <c r="AJ438" s="419">
        <v>61.854831679999997</v>
      </c>
      <c r="AK438" s="419"/>
      <c r="AL438" s="418">
        <v>44223</v>
      </c>
      <c r="AM438" s="419">
        <v>79.836547609999997</v>
      </c>
      <c r="AN438" s="419"/>
      <c r="AO438" s="418">
        <v>44228</v>
      </c>
      <c r="AP438" s="419">
        <v>73.984730350000007</v>
      </c>
      <c r="AQ438" s="419"/>
      <c r="AR438" s="418">
        <v>44232</v>
      </c>
      <c r="AS438" s="419">
        <v>69.937692310000003</v>
      </c>
      <c r="AT438" s="419"/>
      <c r="AU438" s="418">
        <v>44234</v>
      </c>
      <c r="AV438" s="419">
        <v>76.475357320000001</v>
      </c>
      <c r="AW438" s="419"/>
      <c r="AX438" s="418">
        <v>44231</v>
      </c>
      <c r="AY438" s="419">
        <v>73.007614419999996</v>
      </c>
      <c r="AZ438" s="419"/>
      <c r="BA438" s="418">
        <v>44231</v>
      </c>
      <c r="BB438" s="419">
        <v>70.06174274</v>
      </c>
      <c r="BC438" s="419"/>
      <c r="BD438" s="418">
        <v>44230</v>
      </c>
      <c r="BE438" s="419">
        <v>84.775016179999994</v>
      </c>
      <c r="BF438" s="419"/>
      <c r="BG438" s="418">
        <v>44229</v>
      </c>
      <c r="BH438" s="419">
        <v>83.514165910000003</v>
      </c>
      <c r="BI438" s="419"/>
      <c r="BJ438" s="418">
        <v>44224</v>
      </c>
      <c r="BK438" s="419">
        <v>81.803815779999994</v>
      </c>
      <c r="BL438" s="419"/>
      <c r="BM438" s="418">
        <v>44227</v>
      </c>
      <c r="BN438" s="419">
        <v>79.084915659999993</v>
      </c>
      <c r="BO438" s="419"/>
      <c r="BP438" s="418">
        <v>44232</v>
      </c>
      <c r="BQ438" s="419">
        <v>78.723226539999999</v>
      </c>
      <c r="BR438" s="419"/>
      <c r="BS438" s="418">
        <v>44228</v>
      </c>
      <c r="BT438" s="419">
        <v>70.170559890000007</v>
      </c>
      <c r="BU438" s="419"/>
      <c r="BV438" s="418">
        <v>44232</v>
      </c>
      <c r="BW438" s="419">
        <v>72.043406559999994</v>
      </c>
      <c r="BX438" s="419"/>
      <c r="BY438" s="1"/>
      <c r="BZ438" s="419"/>
      <c r="CA438" s="419"/>
      <c r="CB438" s="1"/>
      <c r="CC438" s="419"/>
      <c r="CD438" s="419"/>
      <c r="CE438" s="1"/>
      <c r="CF438" s="419"/>
      <c r="CG438" s="419"/>
      <c r="CH438" s="1"/>
      <c r="CI438" s="419"/>
      <c r="CJ438" s="419"/>
      <c r="CK438" s="1"/>
      <c r="CL438" s="419"/>
      <c r="CM438" s="419"/>
      <c r="CN438" s="418">
        <v>44267</v>
      </c>
      <c r="CO438" s="419">
        <v>82.750302289999993</v>
      </c>
      <c r="CP438" s="419"/>
      <c r="CQ438" s="1"/>
      <c r="CR438" s="419"/>
      <c r="CS438" s="419"/>
      <c r="CT438" s="1"/>
      <c r="CU438" s="419"/>
      <c r="CV438" s="419"/>
      <c r="CW438" s="1"/>
      <c r="CX438" s="419"/>
      <c r="CY438" s="419"/>
      <c r="CZ438" s="1"/>
      <c r="DA438" s="419"/>
      <c r="DB438" s="419"/>
      <c r="DC438" s="1"/>
      <c r="DD438" s="419"/>
      <c r="DE438" s="419"/>
      <c r="DF438" s="1"/>
      <c r="DG438" s="419"/>
      <c r="DH438" s="419"/>
      <c r="DI438" s="1"/>
      <c r="DJ438" s="419"/>
      <c r="DK438" s="419"/>
      <c r="DL438" s="1"/>
      <c r="DM438" s="419"/>
      <c r="DN438" s="419"/>
      <c r="DO438" s="1"/>
      <c r="DP438" s="419"/>
      <c r="DQ438" s="419"/>
      <c r="DR438" s="1"/>
      <c r="DS438" s="419"/>
      <c r="DT438" s="419"/>
      <c r="DU438" s="1"/>
      <c r="DV438" s="419"/>
      <c r="DW438" s="419"/>
      <c r="DX438" s="1"/>
      <c r="DY438" s="419"/>
      <c r="DZ438" s="419"/>
      <c r="EA438" s="1"/>
      <c r="EB438" s="419"/>
      <c r="EC438" s="419"/>
      <c r="ED438" s="1"/>
      <c r="EE438" s="419"/>
      <c r="EF438" s="419"/>
      <c r="EG438" s="1"/>
      <c r="EH438" s="419"/>
      <c r="EI438" s="419"/>
      <c r="EJ438" s="1"/>
      <c r="EK438" s="419"/>
      <c r="EL438" s="419"/>
      <c r="EM438" s="1"/>
      <c r="EN438" s="419"/>
      <c r="EO438" s="419"/>
      <c r="EP438" s="1"/>
      <c r="EQ438" s="419"/>
      <c r="ER438" s="419"/>
      <c r="ES438" s="1"/>
      <c r="ET438" s="419"/>
      <c r="EU438" s="9"/>
      <c r="EV438" s="9"/>
    </row>
    <row r="439" spans="2:152">
      <c r="B439" s="418"/>
      <c r="C439" s="1"/>
      <c r="D439" s="419"/>
      <c r="E439" s="1"/>
      <c r="F439" s="1"/>
      <c r="G439" s="419"/>
      <c r="H439" s="1"/>
      <c r="I439" s="1"/>
      <c r="J439" s="419"/>
      <c r="K439" s="418">
        <v>44222</v>
      </c>
      <c r="L439" s="419">
        <v>77.323780490000004</v>
      </c>
      <c r="M439" s="419"/>
      <c r="N439" s="1"/>
      <c r="O439" s="1"/>
      <c r="P439" s="419"/>
      <c r="Q439" s="1"/>
      <c r="R439" s="1"/>
      <c r="S439" s="419"/>
      <c r="T439" s="1"/>
      <c r="U439" s="1"/>
      <c r="V439" s="419"/>
      <c r="W439" s="418">
        <v>44229</v>
      </c>
      <c r="X439" s="419">
        <v>81.264947480000004</v>
      </c>
      <c r="Y439" s="419"/>
      <c r="Z439" s="418">
        <v>44218</v>
      </c>
      <c r="AA439" s="419">
        <v>73.253163749999999</v>
      </c>
      <c r="AB439" s="419"/>
      <c r="AC439" s="418">
        <v>44234</v>
      </c>
      <c r="AD439" s="419">
        <v>69.624339259999999</v>
      </c>
      <c r="AE439" s="419"/>
      <c r="AF439" s="418">
        <v>44227</v>
      </c>
      <c r="AG439" s="419">
        <v>81.902309700000004</v>
      </c>
      <c r="AH439" s="419"/>
      <c r="AI439" s="418">
        <v>44231</v>
      </c>
      <c r="AJ439" s="419">
        <v>61.893450739999999</v>
      </c>
      <c r="AK439" s="419"/>
      <c r="AL439" s="418">
        <v>44224</v>
      </c>
      <c r="AM439" s="419">
        <v>79.836547609999997</v>
      </c>
      <c r="AN439" s="419"/>
      <c r="AO439" s="418">
        <v>44229</v>
      </c>
      <c r="AP439" s="419">
        <v>73.868519570000004</v>
      </c>
      <c r="AQ439" s="419"/>
      <c r="AR439" s="418">
        <v>44232</v>
      </c>
      <c r="AS439" s="419">
        <v>69.86084615</v>
      </c>
      <c r="AT439" s="419"/>
      <c r="AU439" s="418">
        <v>44235</v>
      </c>
      <c r="AV439" s="419">
        <v>76.359887630000003</v>
      </c>
      <c r="AW439" s="419"/>
      <c r="AX439" s="418">
        <v>44232</v>
      </c>
      <c r="AY439" s="419">
        <v>73.084109260000005</v>
      </c>
      <c r="AZ439" s="419"/>
      <c r="BA439" s="418">
        <v>44232</v>
      </c>
      <c r="BB439" s="419">
        <v>70.06174274</v>
      </c>
      <c r="BC439" s="419"/>
      <c r="BD439" s="418">
        <v>44231</v>
      </c>
      <c r="BE439" s="419">
        <v>84.773951650000001</v>
      </c>
      <c r="BF439" s="419"/>
      <c r="BG439" s="418">
        <v>44230</v>
      </c>
      <c r="BH439" s="419">
        <v>83.629281090000006</v>
      </c>
      <c r="BI439" s="419"/>
      <c r="BJ439" s="418">
        <v>44225</v>
      </c>
      <c r="BK439" s="419">
        <v>81.802929340000006</v>
      </c>
      <c r="BL439" s="419"/>
      <c r="BM439" s="418">
        <v>44227</v>
      </c>
      <c r="BN439" s="419">
        <v>79.084915659999993</v>
      </c>
      <c r="BO439" s="419"/>
      <c r="BP439" s="418">
        <v>44233</v>
      </c>
      <c r="BQ439" s="419">
        <v>78.875708430000003</v>
      </c>
      <c r="BR439" s="419"/>
      <c r="BS439" s="418">
        <v>44229</v>
      </c>
      <c r="BT439" s="419">
        <v>70.018956689999996</v>
      </c>
      <c r="BU439" s="419"/>
      <c r="BV439" s="418">
        <v>44233</v>
      </c>
      <c r="BW439" s="419">
        <v>72.043406559999994</v>
      </c>
      <c r="BX439" s="419"/>
      <c r="BY439" s="1"/>
      <c r="BZ439" s="419"/>
      <c r="CA439" s="419"/>
      <c r="CB439" s="1"/>
      <c r="CC439" s="419"/>
      <c r="CD439" s="419"/>
      <c r="CE439" s="1"/>
      <c r="CF439" s="419"/>
      <c r="CG439" s="419"/>
      <c r="CH439" s="1"/>
      <c r="CI439" s="419"/>
      <c r="CJ439" s="419"/>
      <c r="CK439" s="1"/>
      <c r="CL439" s="419"/>
      <c r="CM439" s="419"/>
      <c r="CN439" s="1"/>
      <c r="CO439" s="419"/>
      <c r="CP439" s="419"/>
      <c r="CQ439" s="1"/>
      <c r="CR439" s="419"/>
      <c r="CS439" s="419"/>
      <c r="CT439" s="1"/>
      <c r="CU439" s="419"/>
      <c r="CV439" s="419"/>
      <c r="CW439" s="1"/>
      <c r="CX439" s="419"/>
      <c r="CY439" s="419"/>
      <c r="CZ439" s="1"/>
      <c r="DA439" s="419"/>
      <c r="DB439" s="419"/>
      <c r="DC439" s="1"/>
      <c r="DD439" s="419"/>
      <c r="DE439" s="419"/>
      <c r="DF439" s="1"/>
      <c r="DG439" s="419"/>
      <c r="DH439" s="419"/>
      <c r="DI439" s="1"/>
      <c r="DJ439" s="419"/>
      <c r="DK439" s="419"/>
      <c r="DL439" s="1"/>
      <c r="DM439" s="419"/>
      <c r="DN439" s="419"/>
      <c r="DO439" s="1"/>
      <c r="DP439" s="419"/>
      <c r="DQ439" s="419"/>
      <c r="DR439" s="1"/>
      <c r="DS439" s="419"/>
      <c r="DT439" s="419"/>
      <c r="DU439" s="1"/>
      <c r="DV439" s="419"/>
      <c r="DW439" s="419"/>
      <c r="DX439" s="1"/>
      <c r="DY439" s="419"/>
      <c r="DZ439" s="419"/>
      <c r="EA439" s="1"/>
      <c r="EB439" s="419"/>
      <c r="EC439" s="419"/>
      <c r="ED439" s="1"/>
      <c r="EE439" s="419"/>
      <c r="EF439" s="419"/>
      <c r="EG439" s="1"/>
      <c r="EH439" s="419"/>
      <c r="EI439" s="419"/>
      <c r="EJ439" s="1"/>
      <c r="EK439" s="419"/>
      <c r="EL439" s="419"/>
      <c r="EM439" s="1"/>
      <c r="EN439" s="419"/>
      <c r="EO439" s="419"/>
      <c r="EP439" s="1"/>
      <c r="EQ439" s="419"/>
      <c r="ER439" s="419"/>
      <c r="ES439" s="1"/>
      <c r="ET439" s="419"/>
      <c r="EU439" s="9"/>
      <c r="EV439" s="9"/>
    </row>
    <row r="440" spans="2:152">
      <c r="B440" s="418"/>
      <c r="C440" s="1"/>
      <c r="D440" s="419"/>
      <c r="E440" s="1"/>
      <c r="F440" s="1"/>
      <c r="G440" s="419"/>
      <c r="H440" s="1"/>
      <c r="I440" s="1"/>
      <c r="J440" s="419"/>
      <c r="K440" s="418">
        <v>44223</v>
      </c>
      <c r="L440" s="419">
        <v>77.288470070000002</v>
      </c>
      <c r="M440" s="419"/>
      <c r="N440" s="1"/>
      <c r="O440" s="1"/>
      <c r="P440" s="419"/>
      <c r="Q440" s="1"/>
      <c r="R440" s="1"/>
      <c r="S440" s="419"/>
      <c r="T440" s="1"/>
      <c r="U440" s="1"/>
      <c r="V440" s="419"/>
      <c r="W440" s="418">
        <v>44230</v>
      </c>
      <c r="X440" s="419">
        <v>81.302639959999993</v>
      </c>
      <c r="Y440" s="419"/>
      <c r="Z440" s="418">
        <v>44219</v>
      </c>
      <c r="AA440" s="419">
        <v>73.216737929999994</v>
      </c>
      <c r="AB440" s="419"/>
      <c r="AC440" s="418">
        <v>44235</v>
      </c>
      <c r="AD440" s="419">
        <v>69.622208020000002</v>
      </c>
      <c r="AE440" s="419"/>
      <c r="AF440" s="418">
        <v>44228</v>
      </c>
      <c r="AG440" s="419">
        <v>81.903376249999994</v>
      </c>
      <c r="AH440" s="419"/>
      <c r="AI440" s="418">
        <v>44232</v>
      </c>
      <c r="AJ440" s="419">
        <v>61.854831679999997</v>
      </c>
      <c r="AK440" s="419"/>
      <c r="AL440" s="418">
        <v>44225</v>
      </c>
      <c r="AM440" s="419">
        <v>79.836547609999997</v>
      </c>
      <c r="AN440" s="419"/>
      <c r="AO440" s="418">
        <v>44230</v>
      </c>
      <c r="AP440" s="419">
        <v>73.906268389999994</v>
      </c>
      <c r="AQ440" s="419"/>
      <c r="AR440" s="418">
        <v>44233</v>
      </c>
      <c r="AS440" s="419">
        <v>69.745576920000005</v>
      </c>
      <c r="AT440" s="419"/>
      <c r="AU440" s="418">
        <v>44236</v>
      </c>
      <c r="AV440" s="419">
        <v>76.321397730000001</v>
      </c>
      <c r="AW440" s="419"/>
      <c r="AX440" s="418">
        <v>44233</v>
      </c>
      <c r="AY440" s="419">
        <v>73.160604109999994</v>
      </c>
      <c r="AZ440" s="419"/>
      <c r="BA440" s="418">
        <v>44233</v>
      </c>
      <c r="BB440" s="419">
        <v>70.216497930000003</v>
      </c>
      <c r="BC440" s="419"/>
      <c r="BD440" s="418">
        <v>44232</v>
      </c>
      <c r="BE440" s="419">
        <v>84.772887109999999</v>
      </c>
      <c r="BF440" s="419"/>
      <c r="BG440" s="418">
        <v>44230</v>
      </c>
      <c r="BH440" s="419">
        <v>83.667158000000001</v>
      </c>
      <c r="BI440" s="419"/>
      <c r="BJ440" s="418">
        <v>44226</v>
      </c>
      <c r="BK440" s="419">
        <v>81.802042900000004</v>
      </c>
      <c r="BL440" s="419"/>
      <c r="BM440" s="418">
        <v>44228</v>
      </c>
      <c r="BN440" s="419">
        <v>79.084915659999993</v>
      </c>
      <c r="BO440" s="419"/>
      <c r="BP440" s="418">
        <v>44234</v>
      </c>
      <c r="BQ440" s="419">
        <v>79.028190309999999</v>
      </c>
      <c r="BR440" s="419"/>
      <c r="BS440" s="418">
        <v>44229</v>
      </c>
      <c r="BT440" s="419">
        <v>69.944076690000003</v>
      </c>
      <c r="BU440" s="419"/>
      <c r="BV440" s="418">
        <v>44234</v>
      </c>
      <c r="BW440" s="419">
        <v>72.043406559999994</v>
      </c>
      <c r="BX440" s="419"/>
      <c r="BY440" s="1"/>
      <c r="BZ440" s="419"/>
      <c r="CA440" s="419"/>
      <c r="CB440" s="1"/>
      <c r="CC440" s="419"/>
      <c r="CD440" s="419"/>
      <c r="CE440" s="1"/>
      <c r="CF440" s="419"/>
      <c r="CG440" s="419"/>
      <c r="CH440" s="1"/>
      <c r="CI440" s="419"/>
      <c r="CJ440" s="419"/>
      <c r="CK440" s="1"/>
      <c r="CL440" s="419"/>
      <c r="CM440" s="419"/>
      <c r="CN440" s="1"/>
      <c r="CO440" s="419"/>
      <c r="CP440" s="419"/>
      <c r="CQ440" s="1"/>
      <c r="CR440" s="419"/>
      <c r="CS440" s="419"/>
      <c r="CT440" s="1"/>
      <c r="CU440" s="419"/>
      <c r="CV440" s="419"/>
      <c r="CW440" s="1"/>
      <c r="CX440" s="419"/>
      <c r="CY440" s="419"/>
      <c r="CZ440" s="1"/>
      <c r="DA440" s="419"/>
      <c r="DB440" s="419"/>
      <c r="DC440" s="1"/>
      <c r="DD440" s="419"/>
      <c r="DE440" s="419"/>
      <c r="DF440" s="1"/>
      <c r="DG440" s="419"/>
      <c r="DH440" s="419"/>
      <c r="DI440" s="1"/>
      <c r="DJ440" s="419"/>
      <c r="DK440" s="419"/>
      <c r="DL440" s="1"/>
      <c r="DM440" s="419"/>
      <c r="DN440" s="419"/>
      <c r="DO440" s="1"/>
      <c r="DP440" s="419"/>
      <c r="DQ440" s="419"/>
      <c r="DR440" s="1"/>
      <c r="DS440" s="419"/>
      <c r="DT440" s="419"/>
      <c r="DU440" s="1"/>
      <c r="DV440" s="419"/>
      <c r="DW440" s="419"/>
      <c r="DX440" s="1"/>
      <c r="DY440" s="419"/>
      <c r="DZ440" s="419"/>
      <c r="EA440" s="1"/>
      <c r="EB440" s="419"/>
      <c r="EC440" s="419"/>
      <c r="ED440" s="1"/>
      <c r="EE440" s="419"/>
      <c r="EF440" s="419"/>
      <c r="EG440" s="1"/>
      <c r="EH440" s="419"/>
      <c r="EI440" s="419"/>
      <c r="EJ440" s="1"/>
      <c r="EK440" s="419"/>
      <c r="EL440" s="419"/>
      <c r="EM440" s="1"/>
      <c r="EN440" s="419"/>
      <c r="EO440" s="419"/>
      <c r="EP440" s="1"/>
      <c r="EQ440" s="419"/>
      <c r="ER440" s="419"/>
      <c r="ES440" s="1"/>
      <c r="ET440" s="419"/>
      <c r="EU440" s="9"/>
      <c r="EV440" s="9"/>
    </row>
    <row r="441" spans="2:152">
      <c r="B441" s="418"/>
      <c r="C441" s="1"/>
      <c r="D441" s="419"/>
      <c r="E441" s="1"/>
      <c r="F441" s="1"/>
      <c r="G441" s="419"/>
      <c r="H441" s="1"/>
      <c r="I441" s="1"/>
      <c r="J441" s="419"/>
      <c r="K441" s="418">
        <v>44224</v>
      </c>
      <c r="L441" s="419">
        <v>77.268292680000002</v>
      </c>
      <c r="M441" s="419"/>
      <c r="N441" s="1"/>
      <c r="O441" s="1"/>
      <c r="P441" s="419"/>
      <c r="Q441" s="1"/>
      <c r="R441" s="1"/>
      <c r="S441" s="419"/>
      <c r="T441" s="1"/>
      <c r="U441" s="1"/>
      <c r="V441" s="419"/>
      <c r="W441" s="418">
        <v>44231</v>
      </c>
      <c r="X441" s="419">
        <v>81.340332430000004</v>
      </c>
      <c r="Y441" s="419"/>
      <c r="Z441" s="418">
        <v>44219</v>
      </c>
      <c r="AA441" s="419">
        <v>73.216737929999994</v>
      </c>
      <c r="AB441" s="419"/>
      <c r="AC441" s="418">
        <v>44236</v>
      </c>
      <c r="AD441" s="419">
        <v>69.620076769999997</v>
      </c>
      <c r="AE441" s="419"/>
      <c r="AF441" s="418">
        <v>44229</v>
      </c>
      <c r="AG441" s="419">
        <v>81.981500639999993</v>
      </c>
      <c r="AH441" s="419"/>
      <c r="AI441" s="418">
        <v>44233</v>
      </c>
      <c r="AJ441" s="419">
        <v>61.854831679999997</v>
      </c>
      <c r="AK441" s="419"/>
      <c r="AL441" s="418">
        <v>44226</v>
      </c>
      <c r="AM441" s="419">
        <v>79.755501969999997</v>
      </c>
      <c r="AN441" s="419"/>
      <c r="AO441" s="418">
        <v>44230</v>
      </c>
      <c r="AP441" s="419">
        <v>73.982507100000007</v>
      </c>
      <c r="AQ441" s="419"/>
      <c r="AR441" s="418">
        <v>44234</v>
      </c>
      <c r="AS441" s="419">
        <v>69.630307689999995</v>
      </c>
      <c r="AT441" s="419"/>
      <c r="AU441" s="418">
        <v>44237</v>
      </c>
      <c r="AV441" s="419">
        <v>76.244417929999997</v>
      </c>
      <c r="AW441" s="419"/>
      <c r="AX441" s="418">
        <v>44234</v>
      </c>
      <c r="AY441" s="419">
        <v>73.044004040000004</v>
      </c>
      <c r="AZ441" s="419"/>
      <c r="BA441" s="418">
        <v>44234</v>
      </c>
      <c r="BB441" s="419">
        <v>70.216497930000003</v>
      </c>
      <c r="BC441" s="419"/>
      <c r="BD441" s="418">
        <v>44233</v>
      </c>
      <c r="BE441" s="419">
        <v>84.810245649999999</v>
      </c>
      <c r="BF441" s="419"/>
      <c r="BG441" s="418">
        <v>44231</v>
      </c>
      <c r="BH441" s="419">
        <v>83.782273189999998</v>
      </c>
      <c r="BI441" s="419"/>
      <c r="BJ441" s="418">
        <v>44227</v>
      </c>
      <c r="BK441" s="419">
        <v>81.685808289999997</v>
      </c>
      <c r="BL441" s="419"/>
      <c r="BM441" s="418">
        <v>44229</v>
      </c>
      <c r="BN441" s="419">
        <v>79.084915659999993</v>
      </c>
      <c r="BO441" s="419"/>
      <c r="BP441" s="418">
        <v>44235</v>
      </c>
      <c r="BQ441" s="419">
        <v>79.026712590000002</v>
      </c>
      <c r="BR441" s="419"/>
      <c r="BS441" s="418">
        <v>44230</v>
      </c>
      <c r="BT441" s="419">
        <v>69.830835089999994</v>
      </c>
      <c r="BU441" s="419"/>
      <c r="BV441" s="418">
        <v>44235</v>
      </c>
      <c r="BW441" s="419">
        <v>72.043406559999994</v>
      </c>
      <c r="BX441" s="419"/>
      <c r="BY441" s="1"/>
      <c r="BZ441" s="419"/>
      <c r="CA441" s="419"/>
      <c r="CB441" s="1"/>
      <c r="CC441" s="419"/>
      <c r="CD441" s="419"/>
      <c r="CE441" s="1"/>
      <c r="CF441" s="419"/>
      <c r="CG441" s="419"/>
      <c r="CH441" s="1"/>
      <c r="CI441" s="419"/>
      <c r="CJ441" s="419"/>
      <c r="CK441" s="1"/>
      <c r="CL441" s="419"/>
      <c r="CM441" s="419"/>
      <c r="CN441" s="1"/>
      <c r="CO441" s="419"/>
      <c r="CP441" s="419"/>
      <c r="CQ441" s="1"/>
      <c r="CR441" s="419"/>
      <c r="CS441" s="419"/>
      <c r="CT441" s="1"/>
      <c r="CU441" s="419"/>
      <c r="CV441" s="419"/>
      <c r="CW441" s="1"/>
      <c r="CX441" s="419"/>
      <c r="CY441" s="419"/>
      <c r="CZ441" s="1"/>
      <c r="DA441" s="419"/>
      <c r="DB441" s="419"/>
      <c r="DC441" s="1"/>
      <c r="DD441" s="419"/>
      <c r="DE441" s="419"/>
      <c r="DF441" s="1"/>
      <c r="DG441" s="419"/>
      <c r="DH441" s="419"/>
      <c r="DI441" s="1"/>
      <c r="DJ441" s="419"/>
      <c r="DK441" s="419"/>
      <c r="DL441" s="1"/>
      <c r="DM441" s="419"/>
      <c r="DN441" s="419"/>
      <c r="DO441" s="1"/>
      <c r="DP441" s="419"/>
      <c r="DQ441" s="419"/>
      <c r="DR441" s="1"/>
      <c r="DS441" s="419"/>
      <c r="DT441" s="419"/>
      <c r="DU441" s="1"/>
      <c r="DV441" s="419"/>
      <c r="DW441" s="419"/>
      <c r="DX441" s="1"/>
      <c r="DY441" s="419"/>
      <c r="DZ441" s="419"/>
      <c r="EA441" s="1"/>
      <c r="EB441" s="419"/>
      <c r="EC441" s="419"/>
      <c r="ED441" s="1"/>
      <c r="EE441" s="419"/>
      <c r="EF441" s="419"/>
      <c r="EG441" s="1"/>
      <c r="EH441" s="419"/>
      <c r="EI441" s="419"/>
      <c r="EJ441" s="1"/>
      <c r="EK441" s="419"/>
      <c r="EL441" s="419"/>
      <c r="EM441" s="1"/>
      <c r="EN441" s="419"/>
      <c r="EO441" s="419"/>
      <c r="EP441" s="1"/>
      <c r="EQ441" s="419"/>
      <c r="ER441" s="419"/>
      <c r="ES441" s="1"/>
      <c r="ET441" s="419"/>
      <c r="EU441" s="9"/>
      <c r="EV441" s="9"/>
    </row>
    <row r="442" spans="2:152">
      <c r="B442" s="418"/>
      <c r="C442" s="1"/>
      <c r="D442" s="419"/>
      <c r="E442" s="1"/>
      <c r="F442" s="1"/>
      <c r="G442" s="419"/>
      <c r="H442" s="1"/>
      <c r="I442" s="1"/>
      <c r="J442" s="419"/>
      <c r="K442" s="418">
        <v>44225</v>
      </c>
      <c r="L442" s="419">
        <v>77.268292680000002</v>
      </c>
      <c r="M442" s="419"/>
      <c r="N442" s="1"/>
      <c r="O442" s="1"/>
      <c r="P442" s="419"/>
      <c r="Q442" s="1"/>
      <c r="R442" s="1"/>
      <c r="S442" s="419"/>
      <c r="T442" s="1"/>
      <c r="U442" s="1"/>
      <c r="V442" s="419"/>
      <c r="W442" s="418">
        <v>44232</v>
      </c>
      <c r="X442" s="419">
        <v>81.339442939999998</v>
      </c>
      <c r="Y442" s="419"/>
      <c r="Z442" s="418">
        <v>44220</v>
      </c>
      <c r="AA442" s="419">
        <v>73.216737929999994</v>
      </c>
      <c r="AB442" s="419"/>
      <c r="AC442" s="418">
        <v>44236</v>
      </c>
      <c r="AD442" s="419">
        <v>69.579416600000002</v>
      </c>
      <c r="AE442" s="419"/>
      <c r="AF442" s="418">
        <v>44230</v>
      </c>
      <c r="AG442" s="419">
        <v>82.05962504</v>
      </c>
      <c r="AH442" s="419"/>
      <c r="AI442" s="418">
        <v>44234</v>
      </c>
      <c r="AJ442" s="419">
        <v>61.854831679999997</v>
      </c>
      <c r="AK442" s="419"/>
      <c r="AL442" s="418">
        <v>44226</v>
      </c>
      <c r="AM442" s="419">
        <v>79.728486759999996</v>
      </c>
      <c r="AN442" s="419"/>
      <c r="AO442" s="418">
        <v>44231</v>
      </c>
      <c r="AP442" s="419">
        <v>74.020255919999997</v>
      </c>
      <c r="AQ442" s="419"/>
      <c r="AR442" s="418">
        <v>44235</v>
      </c>
      <c r="AS442" s="419">
        <v>69.438192310000005</v>
      </c>
      <c r="AT442" s="419"/>
      <c r="AU442" s="418">
        <v>44238</v>
      </c>
      <c r="AV442" s="419">
        <v>76.128948230000006</v>
      </c>
      <c r="AW442" s="419"/>
      <c r="AX442" s="418">
        <v>44235</v>
      </c>
      <c r="AY442" s="419">
        <v>73.004641939999999</v>
      </c>
      <c r="AZ442" s="419"/>
      <c r="BA442" s="418">
        <v>44235</v>
      </c>
      <c r="BB442" s="419">
        <v>70.29387552</v>
      </c>
      <c r="BC442" s="419"/>
      <c r="BD442" s="418">
        <v>44233</v>
      </c>
      <c r="BE442" s="419">
        <v>84.924450350000001</v>
      </c>
      <c r="BF442" s="419"/>
      <c r="BG442" s="418">
        <v>44232</v>
      </c>
      <c r="BH442" s="419">
        <v>83.820150089999998</v>
      </c>
      <c r="BI442" s="419"/>
      <c r="BJ442" s="418">
        <v>44227</v>
      </c>
      <c r="BK442" s="419">
        <v>81.531124289999994</v>
      </c>
      <c r="BL442" s="419"/>
      <c r="BM442" s="418">
        <v>44230</v>
      </c>
      <c r="BN442" s="419">
        <v>79.084915659999993</v>
      </c>
      <c r="BO442" s="419"/>
      <c r="BP442" s="418">
        <v>44236</v>
      </c>
      <c r="BQ442" s="419">
        <v>79.025234870000006</v>
      </c>
      <c r="BR442" s="419"/>
      <c r="BS442" s="418">
        <v>44231</v>
      </c>
      <c r="BT442" s="419">
        <v>69.717593489999999</v>
      </c>
      <c r="BU442" s="419"/>
      <c r="BV442" s="418">
        <v>44236</v>
      </c>
      <c r="BW442" s="419">
        <v>72.197366149999993</v>
      </c>
      <c r="BX442" s="419"/>
      <c r="BY442" s="1"/>
      <c r="BZ442" s="419"/>
      <c r="CA442" s="419"/>
      <c r="CB442" s="1"/>
      <c r="CC442" s="419"/>
      <c r="CD442" s="419"/>
      <c r="CE442" s="1"/>
      <c r="CF442" s="419"/>
      <c r="CG442" s="419"/>
      <c r="CH442" s="1"/>
      <c r="CI442" s="419"/>
      <c r="CJ442" s="419"/>
      <c r="CK442" s="1"/>
      <c r="CL442" s="419"/>
      <c r="CM442" s="419"/>
      <c r="CN442" s="1"/>
      <c r="CO442" s="419"/>
      <c r="CP442" s="419"/>
      <c r="CQ442" s="1"/>
      <c r="CR442" s="419"/>
      <c r="CS442" s="419"/>
      <c r="CT442" s="1"/>
      <c r="CU442" s="419"/>
      <c r="CV442" s="419"/>
      <c r="CW442" s="1"/>
      <c r="CX442" s="419"/>
      <c r="CY442" s="419"/>
      <c r="CZ442" s="1"/>
      <c r="DA442" s="419"/>
      <c r="DB442" s="419"/>
      <c r="DC442" s="1"/>
      <c r="DD442" s="419"/>
      <c r="DE442" s="419"/>
      <c r="DF442" s="1"/>
      <c r="DG442" s="419"/>
      <c r="DH442" s="419"/>
      <c r="DI442" s="1"/>
      <c r="DJ442" s="419"/>
      <c r="DK442" s="419"/>
      <c r="DL442" s="1"/>
      <c r="DM442" s="419"/>
      <c r="DN442" s="419"/>
      <c r="DO442" s="1"/>
      <c r="DP442" s="419"/>
      <c r="DQ442" s="419"/>
      <c r="DR442" s="1"/>
      <c r="DS442" s="419"/>
      <c r="DT442" s="419"/>
      <c r="DU442" s="1"/>
      <c r="DV442" s="419"/>
      <c r="DW442" s="419"/>
      <c r="DX442" s="1"/>
      <c r="DY442" s="419"/>
      <c r="DZ442" s="419"/>
      <c r="EA442" s="1"/>
      <c r="EB442" s="419"/>
      <c r="EC442" s="419"/>
      <c r="ED442" s="1"/>
      <c r="EE442" s="419"/>
      <c r="EF442" s="419"/>
      <c r="EG442" s="1"/>
      <c r="EH442" s="419"/>
      <c r="EI442" s="419"/>
      <c r="EJ442" s="1"/>
      <c r="EK442" s="419"/>
      <c r="EL442" s="419"/>
      <c r="EM442" s="1"/>
      <c r="EN442" s="419"/>
      <c r="EO442" s="419"/>
      <c r="EP442" s="1"/>
      <c r="EQ442" s="419"/>
      <c r="ER442" s="419"/>
      <c r="ES442" s="1"/>
      <c r="ET442" s="419"/>
      <c r="EU442" s="9"/>
      <c r="EV442" s="9"/>
    </row>
    <row r="443" spans="2:152">
      <c r="B443" s="418"/>
      <c r="C443" s="1"/>
      <c r="D443" s="419"/>
      <c r="E443" s="1"/>
      <c r="F443" s="1"/>
      <c r="G443" s="419"/>
      <c r="H443" s="1"/>
      <c r="I443" s="1"/>
      <c r="J443" s="419"/>
      <c r="K443" s="418">
        <v>44226</v>
      </c>
      <c r="L443" s="419">
        <v>77.268292680000002</v>
      </c>
      <c r="M443" s="419"/>
      <c r="N443" s="1"/>
      <c r="O443" s="1"/>
      <c r="P443" s="419"/>
      <c r="Q443" s="1"/>
      <c r="R443" s="1"/>
      <c r="S443" s="419"/>
      <c r="T443" s="1"/>
      <c r="U443" s="1"/>
      <c r="V443" s="419"/>
      <c r="W443" s="418">
        <v>44232</v>
      </c>
      <c r="X443" s="419">
        <v>81.338553439999998</v>
      </c>
      <c r="Y443" s="419"/>
      <c r="Z443" s="418">
        <v>44221</v>
      </c>
      <c r="AA443" s="419">
        <v>73.143886269999996</v>
      </c>
      <c r="AB443" s="419"/>
      <c r="AC443" s="418">
        <v>44237</v>
      </c>
      <c r="AD443" s="419">
        <v>69.423169650000006</v>
      </c>
      <c r="AE443" s="419"/>
      <c r="AF443" s="418">
        <v>44231</v>
      </c>
      <c r="AG443" s="419">
        <v>82.176278359999998</v>
      </c>
      <c r="AH443" s="419"/>
      <c r="AI443" s="418">
        <v>44235</v>
      </c>
      <c r="AJ443" s="419">
        <v>61.700355440000003</v>
      </c>
      <c r="AK443" s="419"/>
      <c r="AL443" s="418">
        <v>44227</v>
      </c>
      <c r="AM443" s="419">
        <v>79.701471549999994</v>
      </c>
      <c r="AN443" s="419"/>
      <c r="AO443" s="418">
        <v>44232</v>
      </c>
      <c r="AP443" s="419">
        <v>74.134984540000005</v>
      </c>
      <c r="AQ443" s="419"/>
      <c r="AR443" s="418">
        <v>44236</v>
      </c>
      <c r="AS443" s="419">
        <v>69.322923079999995</v>
      </c>
      <c r="AT443" s="419"/>
      <c r="AU443" s="418">
        <v>44238</v>
      </c>
      <c r="AV443" s="419">
        <v>75.974988629999999</v>
      </c>
      <c r="AW443" s="419"/>
      <c r="AX443" s="418">
        <v>44236</v>
      </c>
      <c r="AY443" s="419">
        <v>73.003898820000003</v>
      </c>
      <c r="AZ443" s="419"/>
      <c r="BA443" s="418">
        <v>44236</v>
      </c>
      <c r="BB443" s="419">
        <v>70.371253109999998</v>
      </c>
      <c r="BC443" s="419"/>
      <c r="BD443" s="418">
        <v>44234</v>
      </c>
      <c r="BE443" s="419">
        <v>85.077078119999996</v>
      </c>
      <c r="BF443" s="419"/>
      <c r="BG443" s="418">
        <v>44233</v>
      </c>
      <c r="BH443" s="419">
        <v>84.012503559999999</v>
      </c>
      <c r="BI443" s="419"/>
      <c r="BJ443" s="418">
        <v>44228</v>
      </c>
      <c r="BK443" s="419">
        <v>81.491788459999995</v>
      </c>
      <c r="BL443" s="419"/>
      <c r="BM443" s="418">
        <v>44231</v>
      </c>
      <c r="BN443" s="419">
        <v>79.161946990000004</v>
      </c>
      <c r="BO443" s="419"/>
      <c r="BP443" s="418">
        <v>44237</v>
      </c>
      <c r="BQ443" s="419">
        <v>79.139226859999994</v>
      </c>
      <c r="BR443" s="419"/>
      <c r="BS443" s="418">
        <v>44232</v>
      </c>
      <c r="BT443" s="419">
        <v>69.642713490000006</v>
      </c>
      <c r="BU443" s="419"/>
      <c r="BV443" s="418">
        <v>44237</v>
      </c>
      <c r="BW443" s="419">
        <v>72.351325750000001</v>
      </c>
      <c r="BX443" s="419"/>
      <c r="BY443" s="1"/>
      <c r="BZ443" s="419"/>
      <c r="CA443" s="419"/>
      <c r="CB443" s="1"/>
      <c r="CC443" s="419"/>
      <c r="CD443" s="419"/>
      <c r="CE443" s="1"/>
      <c r="CF443" s="419"/>
      <c r="CG443" s="419"/>
      <c r="CH443" s="1"/>
      <c r="CI443" s="419"/>
      <c r="CJ443" s="419"/>
      <c r="CK443" s="1"/>
      <c r="CL443" s="419"/>
      <c r="CM443" s="419"/>
      <c r="CN443" s="1"/>
      <c r="CO443" s="419"/>
      <c r="CP443" s="419"/>
      <c r="CQ443" s="1"/>
      <c r="CR443" s="419"/>
      <c r="CS443" s="419"/>
      <c r="CT443" s="1"/>
      <c r="CU443" s="419"/>
      <c r="CV443" s="419"/>
      <c r="CW443" s="1"/>
      <c r="CX443" s="419"/>
      <c r="CY443" s="419"/>
      <c r="CZ443" s="1"/>
      <c r="DA443" s="419"/>
      <c r="DB443" s="419"/>
      <c r="DC443" s="1"/>
      <c r="DD443" s="419"/>
      <c r="DE443" s="419"/>
      <c r="DF443" s="1"/>
      <c r="DG443" s="419"/>
      <c r="DH443" s="419"/>
      <c r="DI443" s="1"/>
      <c r="DJ443" s="419"/>
      <c r="DK443" s="419"/>
      <c r="DL443" s="1"/>
      <c r="DM443" s="419"/>
      <c r="DN443" s="419"/>
      <c r="DO443" s="1"/>
      <c r="DP443" s="419"/>
      <c r="DQ443" s="419"/>
      <c r="DR443" s="1"/>
      <c r="DS443" s="419"/>
      <c r="DT443" s="419"/>
      <c r="DU443" s="1"/>
      <c r="DV443" s="419"/>
      <c r="DW443" s="419"/>
      <c r="DX443" s="1"/>
      <c r="DY443" s="419"/>
      <c r="DZ443" s="419"/>
      <c r="EA443" s="1"/>
      <c r="EB443" s="419"/>
      <c r="EC443" s="419"/>
      <c r="ED443" s="1"/>
      <c r="EE443" s="419"/>
      <c r="EF443" s="419"/>
      <c r="EG443" s="1"/>
      <c r="EH443" s="419"/>
      <c r="EI443" s="419"/>
      <c r="EJ443" s="1"/>
      <c r="EK443" s="419"/>
      <c r="EL443" s="419"/>
      <c r="EM443" s="1"/>
      <c r="EN443" s="419"/>
      <c r="EO443" s="419"/>
      <c r="EP443" s="1"/>
      <c r="EQ443" s="419"/>
      <c r="ER443" s="419"/>
      <c r="ES443" s="1"/>
      <c r="ET443" s="419"/>
      <c r="EU443" s="9"/>
      <c r="EV443" s="9"/>
    </row>
    <row r="444" spans="2:152">
      <c r="B444" s="418"/>
      <c r="C444" s="1"/>
      <c r="D444" s="419"/>
      <c r="E444" s="1"/>
      <c r="F444" s="1"/>
      <c r="G444" s="419"/>
      <c r="H444" s="1"/>
      <c r="I444" s="1"/>
      <c r="J444" s="419"/>
      <c r="K444" s="418">
        <v>44227</v>
      </c>
      <c r="L444" s="419">
        <v>77.268292680000002</v>
      </c>
      <c r="M444" s="419"/>
      <c r="N444" s="1"/>
      <c r="O444" s="1"/>
      <c r="P444" s="419"/>
      <c r="Q444" s="1"/>
      <c r="R444" s="1"/>
      <c r="S444" s="419"/>
      <c r="T444" s="1"/>
      <c r="U444" s="1"/>
      <c r="V444" s="419"/>
      <c r="W444" s="418">
        <v>44233</v>
      </c>
      <c r="X444" s="419">
        <v>81.337663939999999</v>
      </c>
      <c r="Y444" s="419"/>
      <c r="Z444" s="418">
        <v>44222</v>
      </c>
      <c r="AA444" s="419">
        <v>73.034608789999993</v>
      </c>
      <c r="AB444" s="419"/>
      <c r="AC444" s="418">
        <v>44238</v>
      </c>
      <c r="AD444" s="419">
        <v>69.305451629999993</v>
      </c>
      <c r="AE444" s="419"/>
      <c r="AF444" s="418">
        <v>44232</v>
      </c>
      <c r="AG444" s="419">
        <v>82.254402760000005</v>
      </c>
      <c r="AH444" s="419"/>
      <c r="AI444" s="418">
        <v>44236</v>
      </c>
      <c r="AJ444" s="419">
        <v>61.661736380000001</v>
      </c>
      <c r="AK444" s="419"/>
      <c r="AL444" s="418">
        <v>44228</v>
      </c>
      <c r="AM444" s="419">
        <v>79.620425920000002</v>
      </c>
      <c r="AN444" s="419"/>
      <c r="AO444" s="418">
        <v>44233</v>
      </c>
      <c r="AP444" s="419">
        <v>74.172733359999995</v>
      </c>
      <c r="AQ444" s="419"/>
      <c r="AR444" s="418">
        <v>44237</v>
      </c>
      <c r="AS444" s="419">
        <v>69.20765385</v>
      </c>
      <c r="AT444" s="419"/>
      <c r="AU444" s="418">
        <v>44239</v>
      </c>
      <c r="AV444" s="419">
        <v>75.859518929999993</v>
      </c>
      <c r="AW444" s="419"/>
      <c r="AX444" s="418">
        <v>44237</v>
      </c>
      <c r="AY444" s="419">
        <v>72.848679770000004</v>
      </c>
      <c r="AZ444" s="419"/>
      <c r="BA444" s="418">
        <v>44237</v>
      </c>
      <c r="BB444" s="419">
        <v>70.371253109999998</v>
      </c>
      <c r="BC444" s="419"/>
      <c r="BD444" s="418">
        <v>44235</v>
      </c>
      <c r="BE444" s="419">
        <v>85.076013590000002</v>
      </c>
      <c r="BF444" s="419"/>
      <c r="BG444" s="418">
        <v>44234</v>
      </c>
      <c r="BH444" s="419">
        <v>84.127618740000003</v>
      </c>
      <c r="BI444" s="419"/>
      <c r="BJ444" s="418">
        <v>44229</v>
      </c>
      <c r="BK444" s="419">
        <v>81.490902019999993</v>
      </c>
      <c r="BL444" s="419"/>
      <c r="BM444" s="418">
        <v>44232</v>
      </c>
      <c r="BN444" s="419">
        <v>79.277493980000003</v>
      </c>
      <c r="BO444" s="419"/>
      <c r="BP444" s="418">
        <v>44238</v>
      </c>
      <c r="BQ444" s="419">
        <v>79.176239039999999</v>
      </c>
      <c r="BR444" s="419"/>
      <c r="BS444" s="418">
        <v>44233</v>
      </c>
      <c r="BT444" s="419">
        <v>69.529471889999996</v>
      </c>
      <c r="BU444" s="419"/>
      <c r="BV444" s="418">
        <v>44237</v>
      </c>
      <c r="BW444" s="419">
        <v>72.351325750000001</v>
      </c>
      <c r="BX444" s="419"/>
      <c r="BY444" s="1"/>
      <c r="BZ444" s="419"/>
      <c r="CA444" s="419"/>
      <c r="CB444" s="1"/>
      <c r="CC444" s="419"/>
      <c r="CD444" s="419"/>
      <c r="CE444" s="1"/>
      <c r="CF444" s="419"/>
      <c r="CG444" s="419"/>
      <c r="CH444" s="1"/>
      <c r="CI444" s="419"/>
      <c r="CJ444" s="419"/>
      <c r="CK444" s="1"/>
      <c r="CL444" s="419"/>
      <c r="CM444" s="419"/>
      <c r="CN444" s="1"/>
      <c r="CO444" s="419"/>
      <c r="CP444" s="419"/>
      <c r="CQ444" s="1"/>
      <c r="CR444" s="419"/>
      <c r="CS444" s="419"/>
      <c r="CT444" s="1"/>
      <c r="CU444" s="419"/>
      <c r="CV444" s="419"/>
      <c r="CW444" s="1"/>
      <c r="CX444" s="419"/>
      <c r="CY444" s="419"/>
      <c r="CZ444" s="1"/>
      <c r="DA444" s="419"/>
      <c r="DB444" s="419"/>
      <c r="DC444" s="1"/>
      <c r="DD444" s="419"/>
      <c r="DE444" s="419"/>
      <c r="DF444" s="1"/>
      <c r="DG444" s="419"/>
      <c r="DH444" s="419"/>
      <c r="DI444" s="1"/>
      <c r="DJ444" s="419"/>
      <c r="DK444" s="419"/>
      <c r="DL444" s="1"/>
      <c r="DM444" s="419"/>
      <c r="DN444" s="419"/>
      <c r="DO444" s="1"/>
      <c r="DP444" s="419"/>
      <c r="DQ444" s="419"/>
      <c r="DR444" s="1"/>
      <c r="DS444" s="419"/>
      <c r="DT444" s="419"/>
      <c r="DU444" s="1"/>
      <c r="DV444" s="419"/>
      <c r="DW444" s="419"/>
      <c r="DX444" s="1"/>
      <c r="DY444" s="419"/>
      <c r="DZ444" s="419"/>
      <c r="EA444" s="1"/>
      <c r="EB444" s="419"/>
      <c r="EC444" s="419"/>
      <c r="ED444" s="1"/>
      <c r="EE444" s="419"/>
      <c r="EF444" s="419"/>
      <c r="EG444" s="1"/>
      <c r="EH444" s="419"/>
      <c r="EI444" s="419"/>
      <c r="EJ444" s="1"/>
      <c r="EK444" s="419"/>
      <c r="EL444" s="419"/>
      <c r="EM444" s="1"/>
      <c r="EN444" s="419"/>
      <c r="EO444" s="419"/>
      <c r="EP444" s="1"/>
      <c r="EQ444" s="419"/>
      <c r="ER444" s="419"/>
      <c r="ES444" s="1"/>
      <c r="ET444" s="419"/>
      <c r="EU444" s="9"/>
      <c r="EV444" s="9"/>
    </row>
    <row r="445" spans="2:152">
      <c r="B445" s="418"/>
      <c r="C445" s="1"/>
      <c r="D445" s="419"/>
      <c r="E445" s="1"/>
      <c r="F445" s="1"/>
      <c r="G445" s="419"/>
      <c r="H445" s="1"/>
      <c r="I445" s="1"/>
      <c r="J445" s="419"/>
      <c r="K445" s="418">
        <v>44227</v>
      </c>
      <c r="L445" s="419">
        <v>77.268292680000002</v>
      </c>
      <c r="M445" s="419"/>
      <c r="N445" s="1"/>
      <c r="O445" s="1"/>
      <c r="P445" s="419"/>
      <c r="Q445" s="1"/>
      <c r="R445" s="1"/>
      <c r="S445" s="419"/>
      <c r="T445" s="1"/>
      <c r="U445" s="1"/>
      <c r="V445" s="419"/>
      <c r="W445" s="418">
        <v>44234</v>
      </c>
      <c r="X445" s="419">
        <v>81.413938389999998</v>
      </c>
      <c r="Y445" s="419"/>
      <c r="Z445" s="418">
        <v>44223</v>
      </c>
      <c r="AA445" s="419">
        <v>72.925331310000004</v>
      </c>
      <c r="AB445" s="419"/>
      <c r="AC445" s="418">
        <v>44239</v>
      </c>
      <c r="AD445" s="419">
        <v>69.303320389999996</v>
      </c>
      <c r="AE445" s="419"/>
      <c r="AF445" s="418">
        <v>44233</v>
      </c>
      <c r="AG445" s="419">
        <v>82.409585000000007</v>
      </c>
      <c r="AH445" s="419"/>
      <c r="AI445" s="418">
        <v>44237</v>
      </c>
      <c r="AJ445" s="419">
        <v>61.545879190000001</v>
      </c>
      <c r="AK445" s="419"/>
      <c r="AL445" s="418">
        <v>44229</v>
      </c>
      <c r="AM445" s="419">
        <v>79.620425920000002</v>
      </c>
      <c r="AN445" s="419"/>
      <c r="AO445" s="418">
        <v>44234</v>
      </c>
      <c r="AP445" s="419">
        <v>74.287461980000003</v>
      </c>
      <c r="AQ445" s="419"/>
      <c r="AR445" s="418">
        <v>44238</v>
      </c>
      <c r="AS445" s="419">
        <v>69.092384620000004</v>
      </c>
      <c r="AT445" s="419"/>
      <c r="AU445" s="418">
        <v>44240</v>
      </c>
      <c r="AV445" s="419">
        <v>75.70555933</v>
      </c>
      <c r="AW445" s="419"/>
      <c r="AX445" s="418">
        <v>44238</v>
      </c>
      <c r="AY445" s="419">
        <v>72.732079709999994</v>
      </c>
      <c r="AZ445" s="419"/>
      <c r="BA445" s="418">
        <v>44237</v>
      </c>
      <c r="BB445" s="419">
        <v>70.332564320000003</v>
      </c>
      <c r="BC445" s="419"/>
      <c r="BD445" s="418">
        <v>44236</v>
      </c>
      <c r="BE445" s="419">
        <v>85.074949050000001</v>
      </c>
      <c r="BF445" s="419"/>
      <c r="BG445" s="418">
        <v>44235</v>
      </c>
      <c r="BH445" s="419">
        <v>84.281353060000001</v>
      </c>
      <c r="BI445" s="419"/>
      <c r="BJ445" s="418">
        <v>44230</v>
      </c>
      <c r="BK445" s="419">
        <v>81.413116799999997</v>
      </c>
      <c r="BL445" s="419"/>
      <c r="BM445" s="418">
        <v>44233</v>
      </c>
      <c r="BN445" s="419">
        <v>79.393040959999993</v>
      </c>
      <c r="BO445" s="419"/>
      <c r="BP445" s="418">
        <v>44239</v>
      </c>
      <c r="BQ445" s="419">
        <v>79.020801719999994</v>
      </c>
      <c r="BR445" s="419"/>
      <c r="BS445" s="418">
        <v>44234</v>
      </c>
      <c r="BT445" s="419">
        <v>69.37786869</v>
      </c>
      <c r="BU445" s="419"/>
      <c r="BV445" s="418">
        <v>44238</v>
      </c>
      <c r="BW445" s="419">
        <v>72.351325750000001</v>
      </c>
      <c r="BX445" s="419"/>
      <c r="BY445" s="1"/>
      <c r="BZ445" s="419"/>
      <c r="CA445" s="419"/>
      <c r="CB445" s="1"/>
      <c r="CC445" s="419"/>
      <c r="CD445" s="419"/>
      <c r="CE445" s="1"/>
      <c r="CF445" s="419"/>
      <c r="CG445" s="419"/>
      <c r="CH445" s="1"/>
      <c r="CI445" s="419"/>
      <c r="CJ445" s="419"/>
      <c r="CK445" s="1"/>
      <c r="CL445" s="419"/>
      <c r="CM445" s="419"/>
      <c r="CN445" s="1"/>
      <c r="CO445" s="419"/>
      <c r="CP445" s="419"/>
      <c r="CQ445" s="1"/>
      <c r="CR445" s="419"/>
      <c r="CS445" s="419"/>
      <c r="CT445" s="1"/>
      <c r="CU445" s="419"/>
      <c r="CV445" s="419"/>
      <c r="CW445" s="1"/>
      <c r="CX445" s="419"/>
      <c r="CY445" s="419"/>
      <c r="CZ445" s="1"/>
      <c r="DA445" s="419"/>
      <c r="DB445" s="419"/>
      <c r="DC445" s="1"/>
      <c r="DD445" s="419"/>
      <c r="DE445" s="419"/>
      <c r="DF445" s="1"/>
      <c r="DG445" s="419"/>
      <c r="DH445" s="419"/>
      <c r="DI445" s="1"/>
      <c r="DJ445" s="419"/>
      <c r="DK445" s="419"/>
      <c r="DL445" s="1"/>
      <c r="DM445" s="419"/>
      <c r="DN445" s="419"/>
      <c r="DO445" s="1"/>
      <c r="DP445" s="419"/>
      <c r="DQ445" s="419"/>
      <c r="DR445" s="1"/>
      <c r="DS445" s="419"/>
      <c r="DT445" s="419"/>
      <c r="DU445" s="1"/>
      <c r="DV445" s="419"/>
      <c r="DW445" s="419"/>
      <c r="DX445" s="1"/>
      <c r="DY445" s="419"/>
      <c r="DZ445" s="419"/>
      <c r="EA445" s="1"/>
      <c r="EB445" s="419"/>
      <c r="EC445" s="419"/>
      <c r="ED445" s="1"/>
      <c r="EE445" s="419"/>
      <c r="EF445" s="419"/>
      <c r="EG445" s="1"/>
      <c r="EH445" s="419"/>
      <c r="EI445" s="419"/>
      <c r="EJ445" s="1"/>
      <c r="EK445" s="419"/>
      <c r="EL445" s="419"/>
      <c r="EM445" s="1"/>
      <c r="EN445" s="419"/>
      <c r="EO445" s="419"/>
      <c r="EP445" s="1"/>
      <c r="EQ445" s="419"/>
      <c r="ER445" s="419"/>
      <c r="ES445" s="1"/>
      <c r="ET445" s="419"/>
      <c r="EU445" s="9"/>
      <c r="EV445" s="9"/>
    </row>
    <row r="446" spans="2:152">
      <c r="B446" s="418"/>
      <c r="C446" s="1"/>
      <c r="D446" s="419"/>
      <c r="E446" s="1"/>
      <c r="F446" s="1"/>
      <c r="G446" s="419"/>
      <c r="H446" s="1"/>
      <c r="I446" s="1"/>
      <c r="J446" s="419"/>
      <c r="K446" s="418">
        <v>44228</v>
      </c>
      <c r="L446" s="419">
        <v>77.268292680000002</v>
      </c>
      <c r="M446" s="419"/>
      <c r="N446" s="1"/>
      <c r="O446" s="1"/>
      <c r="P446" s="419"/>
      <c r="Q446" s="1"/>
      <c r="R446" s="1"/>
      <c r="S446" s="419"/>
      <c r="T446" s="1"/>
      <c r="U446" s="1"/>
      <c r="V446" s="419"/>
      <c r="W446" s="418">
        <v>44235</v>
      </c>
      <c r="X446" s="419">
        <v>81.644540730000003</v>
      </c>
      <c r="Y446" s="419"/>
      <c r="Z446" s="418">
        <v>44224</v>
      </c>
      <c r="AA446" s="419">
        <v>72.925331310000004</v>
      </c>
      <c r="AB446" s="419"/>
      <c r="AC446" s="418">
        <v>44240</v>
      </c>
      <c r="AD446" s="419">
        <v>69.14707344</v>
      </c>
      <c r="AE446" s="419"/>
      <c r="AF446" s="418">
        <v>44234</v>
      </c>
      <c r="AG446" s="419">
        <v>82.526238329999998</v>
      </c>
      <c r="AH446" s="419"/>
      <c r="AI446" s="418">
        <v>44238</v>
      </c>
      <c r="AJ446" s="419">
        <v>61.545879190000001</v>
      </c>
      <c r="AK446" s="419"/>
      <c r="AL446" s="418">
        <v>44230</v>
      </c>
      <c r="AM446" s="419">
        <v>79.620425920000002</v>
      </c>
      <c r="AN446" s="419"/>
      <c r="AO446" s="418">
        <v>44235</v>
      </c>
      <c r="AP446" s="419">
        <v>74.363700699999995</v>
      </c>
      <c r="AQ446" s="419"/>
      <c r="AR446" s="418">
        <v>44239</v>
      </c>
      <c r="AS446" s="419">
        <v>69.015538460000002</v>
      </c>
      <c r="AT446" s="419"/>
      <c r="AU446" s="418">
        <v>44241</v>
      </c>
      <c r="AV446" s="419">
        <v>75.590089629999994</v>
      </c>
      <c r="AW446" s="419"/>
      <c r="AX446" s="418">
        <v>44239</v>
      </c>
      <c r="AY446" s="419">
        <v>72.615479640000004</v>
      </c>
      <c r="AZ446" s="419"/>
      <c r="BA446" s="418">
        <v>44238</v>
      </c>
      <c r="BB446" s="419">
        <v>70.216497930000003</v>
      </c>
      <c r="BC446" s="419"/>
      <c r="BD446" s="418">
        <v>44237</v>
      </c>
      <c r="BE446" s="419">
        <v>85.227576819999996</v>
      </c>
      <c r="BF446" s="419"/>
      <c r="BG446" s="418">
        <v>44236</v>
      </c>
      <c r="BH446" s="419">
        <v>84.435087390000007</v>
      </c>
      <c r="BI446" s="419"/>
      <c r="BJ446" s="418">
        <v>44231</v>
      </c>
      <c r="BK446" s="419">
        <v>81.373780969999999</v>
      </c>
      <c r="BL446" s="419"/>
      <c r="BM446" s="418">
        <v>44234</v>
      </c>
      <c r="BN446" s="419">
        <v>79.393040959999993</v>
      </c>
      <c r="BO446" s="419"/>
      <c r="BP446" s="418">
        <v>44240</v>
      </c>
      <c r="BQ446" s="419">
        <v>78.865364409999998</v>
      </c>
      <c r="BR446" s="419"/>
      <c r="BS446" s="418">
        <v>44235</v>
      </c>
      <c r="BT446" s="419">
        <v>69.226265490000003</v>
      </c>
      <c r="BU446" s="419"/>
      <c r="BV446" s="418">
        <v>44239</v>
      </c>
      <c r="BW446" s="419">
        <v>72.274345949999997</v>
      </c>
      <c r="BX446" s="419"/>
      <c r="BY446" s="1"/>
      <c r="BZ446" s="419"/>
      <c r="CA446" s="419"/>
      <c r="CB446" s="1"/>
      <c r="CC446" s="419"/>
      <c r="CD446" s="419"/>
      <c r="CE446" s="1"/>
      <c r="CF446" s="419"/>
      <c r="CG446" s="419"/>
      <c r="CH446" s="1"/>
      <c r="CI446" s="419"/>
      <c r="CJ446" s="419"/>
      <c r="CK446" s="1"/>
      <c r="CL446" s="419"/>
      <c r="CM446" s="419"/>
      <c r="CN446" s="1"/>
      <c r="CO446" s="419"/>
      <c r="CP446" s="419"/>
      <c r="CQ446" s="1"/>
      <c r="CR446" s="419"/>
      <c r="CS446" s="419"/>
      <c r="CT446" s="1"/>
      <c r="CU446" s="419"/>
      <c r="CV446" s="419"/>
      <c r="CW446" s="1"/>
      <c r="CX446" s="419"/>
      <c r="CY446" s="419"/>
      <c r="CZ446" s="1"/>
      <c r="DA446" s="419"/>
      <c r="DB446" s="419"/>
      <c r="DC446" s="1"/>
      <c r="DD446" s="419"/>
      <c r="DE446" s="419"/>
      <c r="DF446" s="1"/>
      <c r="DG446" s="419"/>
      <c r="DH446" s="419"/>
      <c r="DI446" s="1"/>
      <c r="DJ446" s="419"/>
      <c r="DK446" s="419"/>
      <c r="DL446" s="1"/>
      <c r="DM446" s="419"/>
      <c r="DN446" s="419"/>
      <c r="DO446" s="1"/>
      <c r="DP446" s="419"/>
      <c r="DQ446" s="419"/>
      <c r="DR446" s="1"/>
      <c r="DS446" s="419"/>
      <c r="DT446" s="419"/>
      <c r="DU446" s="1"/>
      <c r="DV446" s="419"/>
      <c r="DW446" s="419"/>
      <c r="DX446" s="1"/>
      <c r="DY446" s="419"/>
      <c r="DZ446" s="419"/>
      <c r="EA446" s="1"/>
      <c r="EB446" s="419"/>
      <c r="EC446" s="419"/>
      <c r="ED446" s="1"/>
      <c r="EE446" s="419"/>
      <c r="EF446" s="419"/>
      <c r="EG446" s="1"/>
      <c r="EH446" s="419"/>
      <c r="EI446" s="419"/>
      <c r="EJ446" s="1"/>
      <c r="EK446" s="419"/>
      <c r="EL446" s="419"/>
      <c r="EM446" s="1"/>
      <c r="EN446" s="419"/>
      <c r="EO446" s="419"/>
      <c r="EP446" s="1"/>
      <c r="EQ446" s="419"/>
      <c r="ER446" s="419"/>
      <c r="ES446" s="1"/>
      <c r="ET446" s="419"/>
      <c r="EU446" s="9"/>
      <c r="EV446" s="9"/>
    </row>
    <row r="447" spans="2:152">
      <c r="B447" s="418"/>
      <c r="C447" s="1"/>
      <c r="D447" s="419"/>
      <c r="E447" s="1"/>
      <c r="F447" s="1"/>
      <c r="G447" s="419"/>
      <c r="H447" s="1"/>
      <c r="I447" s="1"/>
      <c r="J447" s="419"/>
      <c r="K447" s="418">
        <v>44229</v>
      </c>
      <c r="L447" s="419">
        <v>77.268292680000002</v>
      </c>
      <c r="M447" s="419"/>
      <c r="N447" s="1"/>
      <c r="O447" s="1"/>
      <c r="P447" s="419"/>
      <c r="Q447" s="1"/>
      <c r="R447" s="1"/>
      <c r="S447" s="419"/>
      <c r="T447" s="1"/>
      <c r="U447" s="1"/>
      <c r="V447" s="419"/>
      <c r="W447" s="418">
        <v>44236</v>
      </c>
      <c r="X447" s="419">
        <v>81.875143069999993</v>
      </c>
      <c r="Y447" s="419"/>
      <c r="Z447" s="418">
        <v>44225</v>
      </c>
      <c r="AA447" s="419">
        <v>72.925331310000004</v>
      </c>
      <c r="AB447" s="419"/>
      <c r="AC447" s="418">
        <v>44241</v>
      </c>
      <c r="AD447" s="419">
        <v>69.067884340000006</v>
      </c>
      <c r="AE447" s="419"/>
      <c r="AF447" s="418">
        <v>44234</v>
      </c>
      <c r="AG447" s="419">
        <v>82.527304869999995</v>
      </c>
      <c r="AH447" s="419"/>
      <c r="AI447" s="418">
        <v>44239</v>
      </c>
      <c r="AJ447" s="419">
        <v>61.430022010000002</v>
      </c>
      <c r="AK447" s="419"/>
      <c r="AL447" s="418">
        <v>44231</v>
      </c>
      <c r="AM447" s="419">
        <v>79.620425920000002</v>
      </c>
      <c r="AN447" s="419"/>
      <c r="AO447" s="418">
        <v>44236</v>
      </c>
      <c r="AP447" s="419">
        <v>74.439939409999994</v>
      </c>
      <c r="AQ447" s="419"/>
      <c r="AR447" s="418">
        <v>44240</v>
      </c>
      <c r="AS447" s="419">
        <v>68.938692309999993</v>
      </c>
      <c r="AT447" s="419"/>
      <c r="AU447" s="418">
        <v>44242</v>
      </c>
      <c r="AV447" s="419">
        <v>75.436130030000001</v>
      </c>
      <c r="AW447" s="419"/>
      <c r="AX447" s="418">
        <v>44240</v>
      </c>
      <c r="AY447" s="419">
        <v>72.49887957</v>
      </c>
      <c r="AZ447" s="419"/>
      <c r="BA447" s="418">
        <v>44239</v>
      </c>
      <c r="BB447" s="419">
        <v>70.139120329999997</v>
      </c>
      <c r="BC447" s="419"/>
      <c r="BD447" s="418">
        <v>44238</v>
      </c>
      <c r="BE447" s="419">
        <v>85.264935359999996</v>
      </c>
      <c r="BF447" s="419"/>
      <c r="BG447" s="418">
        <v>44237</v>
      </c>
      <c r="BH447" s="419">
        <v>84.511583430000002</v>
      </c>
      <c r="BI447" s="419"/>
      <c r="BJ447" s="418">
        <v>44232</v>
      </c>
      <c r="BK447" s="419">
        <v>81.488242690000007</v>
      </c>
      <c r="BL447" s="419"/>
      <c r="BM447" s="418">
        <v>44235</v>
      </c>
      <c r="BN447" s="419">
        <v>79.393040959999993</v>
      </c>
      <c r="BO447" s="419"/>
      <c r="BP447" s="418">
        <v>44240</v>
      </c>
      <c r="BQ447" s="419">
        <v>78.748416989999996</v>
      </c>
      <c r="BR447" s="419"/>
      <c r="BS447" s="418">
        <v>44236</v>
      </c>
      <c r="BT447" s="419">
        <v>69.074662290000006</v>
      </c>
      <c r="BU447" s="419"/>
      <c r="BV447" s="418">
        <v>44240</v>
      </c>
      <c r="BW447" s="419">
        <v>72.081896450000002</v>
      </c>
      <c r="BX447" s="419"/>
      <c r="BY447" s="1"/>
      <c r="BZ447" s="419"/>
      <c r="CA447" s="419"/>
      <c r="CB447" s="1"/>
      <c r="CC447" s="419"/>
      <c r="CD447" s="419"/>
      <c r="CE447" s="1"/>
      <c r="CF447" s="419"/>
      <c r="CG447" s="419"/>
      <c r="CH447" s="1"/>
      <c r="CI447" s="419"/>
      <c r="CJ447" s="419"/>
      <c r="CK447" s="1"/>
      <c r="CL447" s="419"/>
      <c r="CM447" s="419"/>
      <c r="CN447" s="1"/>
      <c r="CO447" s="419"/>
      <c r="CP447" s="419"/>
      <c r="CQ447" s="1"/>
      <c r="CR447" s="419"/>
      <c r="CS447" s="419"/>
      <c r="CT447" s="1"/>
      <c r="CU447" s="419"/>
      <c r="CV447" s="419"/>
      <c r="CW447" s="1"/>
      <c r="CX447" s="419"/>
      <c r="CY447" s="419"/>
      <c r="CZ447" s="1"/>
      <c r="DA447" s="419"/>
      <c r="DB447" s="419"/>
      <c r="DC447" s="1"/>
      <c r="DD447" s="419"/>
      <c r="DE447" s="419"/>
      <c r="DF447" s="1"/>
      <c r="DG447" s="419"/>
      <c r="DH447" s="419"/>
      <c r="DI447" s="1"/>
      <c r="DJ447" s="419"/>
      <c r="DK447" s="419"/>
      <c r="DL447" s="1"/>
      <c r="DM447" s="419"/>
      <c r="DN447" s="419"/>
      <c r="DO447" s="1"/>
      <c r="DP447" s="419"/>
      <c r="DQ447" s="419"/>
      <c r="DR447" s="1"/>
      <c r="DS447" s="419"/>
      <c r="DT447" s="419"/>
      <c r="DU447" s="1"/>
      <c r="DV447" s="419"/>
      <c r="DW447" s="419"/>
      <c r="DX447" s="1"/>
      <c r="DY447" s="419"/>
      <c r="DZ447" s="419"/>
      <c r="EA447" s="1"/>
      <c r="EB447" s="419"/>
      <c r="EC447" s="419"/>
      <c r="ED447" s="1"/>
      <c r="EE447" s="419"/>
      <c r="EF447" s="419"/>
      <c r="EG447" s="1"/>
      <c r="EH447" s="419"/>
      <c r="EI447" s="419"/>
      <c r="EJ447" s="1"/>
      <c r="EK447" s="419"/>
      <c r="EL447" s="419"/>
      <c r="EM447" s="1"/>
      <c r="EN447" s="419"/>
      <c r="EO447" s="419"/>
      <c r="EP447" s="1"/>
      <c r="EQ447" s="419"/>
      <c r="ER447" s="419"/>
      <c r="ES447" s="1"/>
      <c r="ET447" s="419"/>
      <c r="EU447" s="9"/>
      <c r="EV447" s="9"/>
    </row>
    <row r="448" spans="2:152">
      <c r="B448" s="418"/>
      <c r="C448" s="1"/>
      <c r="D448" s="419"/>
      <c r="E448" s="1"/>
      <c r="F448" s="1"/>
      <c r="G448" s="419"/>
      <c r="H448" s="1"/>
      <c r="I448" s="1"/>
      <c r="J448" s="419"/>
      <c r="K448" s="418">
        <v>44230</v>
      </c>
      <c r="L448" s="419">
        <v>77.313691800000001</v>
      </c>
      <c r="M448" s="419"/>
      <c r="N448" s="1"/>
      <c r="O448" s="1"/>
      <c r="P448" s="419"/>
      <c r="Q448" s="1"/>
      <c r="R448" s="1"/>
      <c r="S448" s="419"/>
      <c r="T448" s="1"/>
      <c r="U448" s="1"/>
      <c r="V448" s="419"/>
      <c r="W448" s="418">
        <v>44237</v>
      </c>
      <c r="X448" s="419">
        <v>82.105745409999997</v>
      </c>
      <c r="Y448" s="419"/>
      <c r="Z448" s="418">
        <v>44225</v>
      </c>
      <c r="AA448" s="419">
        <v>72.925331310000004</v>
      </c>
      <c r="AB448" s="419"/>
      <c r="AC448" s="418">
        <v>44242</v>
      </c>
      <c r="AD448" s="419">
        <v>68.911637389999996</v>
      </c>
      <c r="AE448" s="419"/>
      <c r="AF448" s="418">
        <v>44235</v>
      </c>
      <c r="AG448" s="419">
        <v>82.412784639999998</v>
      </c>
      <c r="AH448" s="419"/>
      <c r="AI448" s="418">
        <v>44239</v>
      </c>
      <c r="AJ448" s="419">
        <v>61.39140295</v>
      </c>
      <c r="AK448" s="419"/>
      <c r="AL448" s="418">
        <v>44232</v>
      </c>
      <c r="AM448" s="419">
        <v>79.620425920000002</v>
      </c>
      <c r="AN448" s="419"/>
      <c r="AO448" s="418">
        <v>44237</v>
      </c>
      <c r="AP448" s="419">
        <v>74.593157930000004</v>
      </c>
      <c r="AQ448" s="419"/>
      <c r="AR448" s="418">
        <v>44241</v>
      </c>
      <c r="AS448" s="419">
        <v>68.823423079999998</v>
      </c>
      <c r="AT448" s="419"/>
      <c r="AU448" s="418">
        <v>44243</v>
      </c>
      <c r="AV448" s="419">
        <v>75.320660329999995</v>
      </c>
      <c r="AW448" s="419"/>
      <c r="AX448" s="418">
        <v>44240</v>
      </c>
      <c r="AY448" s="419">
        <v>72.382279510000004</v>
      </c>
      <c r="AZ448" s="419"/>
      <c r="BA448" s="418">
        <v>44240</v>
      </c>
      <c r="BB448" s="419">
        <v>69.945676349999999</v>
      </c>
      <c r="BC448" s="419"/>
      <c r="BD448" s="418">
        <v>44239</v>
      </c>
      <c r="BE448" s="419">
        <v>85.379140059999997</v>
      </c>
      <c r="BF448" s="419"/>
      <c r="BG448" s="418">
        <v>44238</v>
      </c>
      <c r="BH448" s="419">
        <v>84.588079480000005</v>
      </c>
      <c r="BI448" s="419"/>
      <c r="BJ448" s="418">
        <v>44233</v>
      </c>
      <c r="BK448" s="419">
        <v>81.487356250000005</v>
      </c>
      <c r="BL448" s="419"/>
      <c r="BM448" s="418">
        <v>44236</v>
      </c>
      <c r="BN448" s="419">
        <v>79.431556630000003</v>
      </c>
      <c r="BO448" s="419"/>
      <c r="BP448" s="418">
        <v>44241</v>
      </c>
      <c r="BQ448" s="419">
        <v>78.554489779999997</v>
      </c>
      <c r="BR448" s="419"/>
      <c r="BS448" s="418">
        <v>44237</v>
      </c>
      <c r="BT448" s="419">
        <v>68.999782289999999</v>
      </c>
      <c r="BU448" s="419"/>
      <c r="BV448" s="418">
        <v>44241</v>
      </c>
      <c r="BW448" s="419">
        <v>71.966426760000004</v>
      </c>
      <c r="BX448" s="419"/>
      <c r="BY448" s="1"/>
      <c r="BZ448" s="419"/>
      <c r="CA448" s="419"/>
      <c r="CB448" s="1"/>
      <c r="CC448" s="419"/>
      <c r="CD448" s="419"/>
      <c r="CE448" s="1"/>
      <c r="CF448" s="419"/>
      <c r="CG448" s="419"/>
      <c r="CH448" s="1"/>
      <c r="CI448" s="419"/>
      <c r="CJ448" s="419"/>
      <c r="CK448" s="1"/>
      <c r="CL448" s="419"/>
      <c r="CM448" s="419"/>
      <c r="CN448" s="1"/>
      <c r="CO448" s="419"/>
      <c r="CP448" s="419"/>
      <c r="CQ448" s="1"/>
      <c r="CR448" s="419"/>
      <c r="CS448" s="419"/>
      <c r="CT448" s="1"/>
      <c r="CU448" s="419"/>
      <c r="CV448" s="419"/>
      <c r="CW448" s="1"/>
      <c r="CX448" s="419"/>
      <c r="CY448" s="419"/>
      <c r="CZ448" s="1"/>
      <c r="DA448" s="419"/>
      <c r="DB448" s="419"/>
      <c r="DC448" s="1"/>
      <c r="DD448" s="419"/>
      <c r="DE448" s="419"/>
      <c r="DF448" s="1"/>
      <c r="DG448" s="419"/>
      <c r="DH448" s="419"/>
      <c r="DI448" s="1"/>
      <c r="DJ448" s="419"/>
      <c r="DK448" s="419"/>
      <c r="DL448" s="1"/>
      <c r="DM448" s="419"/>
      <c r="DN448" s="419"/>
      <c r="DO448" s="1"/>
      <c r="DP448" s="419"/>
      <c r="DQ448" s="419"/>
      <c r="DR448" s="1"/>
      <c r="DS448" s="419"/>
      <c r="DT448" s="419"/>
      <c r="DU448" s="1"/>
      <c r="DV448" s="419"/>
      <c r="DW448" s="419"/>
      <c r="DX448" s="1"/>
      <c r="DY448" s="419"/>
      <c r="DZ448" s="419"/>
      <c r="EA448" s="1"/>
      <c r="EB448" s="419"/>
      <c r="EC448" s="419"/>
      <c r="ED448" s="1"/>
      <c r="EE448" s="419"/>
      <c r="EF448" s="419"/>
      <c r="EG448" s="1"/>
      <c r="EH448" s="419"/>
      <c r="EI448" s="419"/>
      <c r="EJ448" s="1"/>
      <c r="EK448" s="419"/>
      <c r="EL448" s="419"/>
      <c r="EM448" s="1"/>
      <c r="EN448" s="419"/>
      <c r="EO448" s="419"/>
      <c r="EP448" s="1"/>
      <c r="EQ448" s="419"/>
      <c r="ER448" s="419"/>
      <c r="ES448" s="1"/>
      <c r="ET448" s="419"/>
      <c r="EU448" s="9"/>
      <c r="EV448" s="9"/>
    </row>
    <row r="449" spans="2:152">
      <c r="B449" s="418"/>
      <c r="C449" s="1"/>
      <c r="D449" s="419"/>
      <c r="E449" s="1"/>
      <c r="F449" s="1"/>
      <c r="G449" s="419"/>
      <c r="H449" s="1"/>
      <c r="I449" s="1"/>
      <c r="J449" s="419"/>
      <c r="K449" s="418">
        <v>44231</v>
      </c>
      <c r="L449" s="419">
        <v>77.323780490000004</v>
      </c>
      <c r="M449" s="419"/>
      <c r="N449" s="1"/>
      <c r="O449" s="1"/>
      <c r="P449" s="419"/>
      <c r="Q449" s="1"/>
      <c r="R449" s="1"/>
      <c r="S449" s="419"/>
      <c r="T449" s="1"/>
      <c r="U449" s="1"/>
      <c r="V449" s="419"/>
      <c r="W449" s="418">
        <v>44238</v>
      </c>
      <c r="X449" s="419">
        <v>82.259183809999996</v>
      </c>
      <c r="Y449" s="419"/>
      <c r="Z449" s="418">
        <v>44226</v>
      </c>
      <c r="AA449" s="419">
        <v>72.779628000000002</v>
      </c>
      <c r="AB449" s="419"/>
      <c r="AC449" s="418">
        <v>44243</v>
      </c>
      <c r="AD449" s="419">
        <v>68.793919369999998</v>
      </c>
      <c r="AE449" s="419"/>
      <c r="AF449" s="418">
        <v>44236</v>
      </c>
      <c r="AG449" s="419">
        <v>82.375322260000004</v>
      </c>
      <c r="AH449" s="419"/>
      <c r="AI449" s="418">
        <v>44240</v>
      </c>
      <c r="AJ449" s="419">
        <v>61.275545770000001</v>
      </c>
      <c r="AK449" s="419"/>
      <c r="AL449" s="418">
        <v>44233</v>
      </c>
      <c r="AM449" s="419">
        <v>79.620425920000002</v>
      </c>
      <c r="AN449" s="419"/>
      <c r="AO449" s="418">
        <v>44238</v>
      </c>
      <c r="AP449" s="419">
        <v>74.74637645</v>
      </c>
      <c r="AQ449" s="419"/>
      <c r="AR449" s="418">
        <v>44241</v>
      </c>
      <c r="AS449" s="419">
        <v>68.708153850000002</v>
      </c>
      <c r="AT449" s="419"/>
      <c r="AU449" s="418">
        <v>44244</v>
      </c>
      <c r="AV449" s="419">
        <v>75.166700739999996</v>
      </c>
      <c r="AW449" s="419"/>
      <c r="AX449" s="418">
        <v>44241</v>
      </c>
      <c r="AY449" s="419">
        <v>72.188441470000001</v>
      </c>
      <c r="AZ449" s="419"/>
      <c r="BA449" s="418">
        <v>44241</v>
      </c>
      <c r="BB449" s="419">
        <v>69.906987549999997</v>
      </c>
      <c r="BC449" s="419"/>
      <c r="BD449" s="418">
        <v>44240</v>
      </c>
      <c r="BE449" s="419">
        <v>85.454921679999998</v>
      </c>
      <c r="BF449" s="419"/>
      <c r="BG449" s="418">
        <v>44239</v>
      </c>
      <c r="BH449" s="419">
        <v>84.741813800000003</v>
      </c>
      <c r="BI449" s="419"/>
      <c r="BJ449" s="418">
        <v>44234</v>
      </c>
      <c r="BK449" s="419">
        <v>81.486469810000003</v>
      </c>
      <c r="BL449" s="419"/>
      <c r="BM449" s="418">
        <v>44236</v>
      </c>
      <c r="BN449" s="419">
        <v>79.585619280000003</v>
      </c>
      <c r="BO449" s="419"/>
      <c r="BP449" s="418">
        <v>44242</v>
      </c>
      <c r="BQ449" s="419">
        <v>78.360562560000005</v>
      </c>
      <c r="BR449" s="419"/>
      <c r="BS449" s="418">
        <v>44238</v>
      </c>
      <c r="BT449" s="419">
        <v>68.963263889999993</v>
      </c>
      <c r="BU449" s="419"/>
      <c r="BV449" s="418">
        <v>44242</v>
      </c>
      <c r="BW449" s="419">
        <v>71.696997460000006</v>
      </c>
      <c r="BX449" s="419"/>
      <c r="BY449" s="1"/>
      <c r="BZ449" s="419"/>
      <c r="CA449" s="419"/>
      <c r="CB449" s="1"/>
      <c r="CC449" s="419"/>
      <c r="CD449" s="419"/>
      <c r="CE449" s="1"/>
      <c r="CF449" s="419"/>
      <c r="CG449" s="419"/>
      <c r="CH449" s="1"/>
      <c r="CI449" s="419"/>
      <c r="CJ449" s="419"/>
      <c r="CK449" s="1"/>
      <c r="CL449" s="419"/>
      <c r="CM449" s="419"/>
      <c r="CN449" s="1"/>
      <c r="CO449" s="419"/>
      <c r="CP449" s="419"/>
      <c r="CQ449" s="1"/>
      <c r="CR449" s="419"/>
      <c r="CS449" s="419"/>
      <c r="CT449" s="1"/>
      <c r="CU449" s="419"/>
      <c r="CV449" s="419"/>
      <c r="CW449" s="1"/>
      <c r="CX449" s="419"/>
      <c r="CY449" s="419"/>
      <c r="CZ449" s="1"/>
      <c r="DA449" s="419"/>
      <c r="DB449" s="419"/>
      <c r="DC449" s="1"/>
      <c r="DD449" s="419"/>
      <c r="DE449" s="419"/>
      <c r="DF449" s="1"/>
      <c r="DG449" s="419"/>
      <c r="DH449" s="419"/>
      <c r="DI449" s="1"/>
      <c r="DJ449" s="419"/>
      <c r="DK449" s="419"/>
      <c r="DL449" s="1"/>
      <c r="DM449" s="419"/>
      <c r="DN449" s="419"/>
      <c r="DO449" s="1"/>
      <c r="DP449" s="419"/>
      <c r="DQ449" s="419"/>
      <c r="DR449" s="1"/>
      <c r="DS449" s="419"/>
      <c r="DT449" s="419"/>
      <c r="DU449" s="1"/>
      <c r="DV449" s="419"/>
      <c r="DW449" s="419"/>
      <c r="DX449" s="1"/>
      <c r="DY449" s="419"/>
      <c r="DZ449" s="419"/>
      <c r="EA449" s="1"/>
      <c r="EB449" s="419"/>
      <c r="EC449" s="419"/>
      <c r="ED449" s="1"/>
      <c r="EE449" s="419"/>
      <c r="EF449" s="419"/>
      <c r="EG449" s="1"/>
      <c r="EH449" s="419"/>
      <c r="EI449" s="419"/>
      <c r="EJ449" s="1"/>
      <c r="EK449" s="419"/>
      <c r="EL449" s="419"/>
      <c r="EM449" s="1"/>
      <c r="EN449" s="419"/>
      <c r="EO449" s="419"/>
      <c r="EP449" s="1"/>
      <c r="EQ449" s="419"/>
      <c r="ER449" s="419"/>
      <c r="ES449" s="1"/>
      <c r="ET449" s="419"/>
      <c r="EU449" s="9"/>
      <c r="EV449" s="9"/>
    </row>
    <row r="450" spans="2:152">
      <c r="B450" s="418"/>
      <c r="C450" s="1"/>
      <c r="D450" s="419"/>
      <c r="E450" s="1"/>
      <c r="F450" s="1"/>
      <c r="G450" s="419"/>
      <c r="H450" s="1"/>
      <c r="I450" s="1"/>
      <c r="J450" s="419"/>
      <c r="K450" s="418">
        <v>44232</v>
      </c>
      <c r="L450" s="419">
        <v>77.384312640000005</v>
      </c>
      <c r="M450" s="419"/>
      <c r="N450" s="1"/>
      <c r="O450" s="1"/>
      <c r="P450" s="419"/>
      <c r="Q450" s="1"/>
      <c r="R450" s="1"/>
      <c r="S450" s="419"/>
      <c r="T450" s="1"/>
      <c r="U450" s="1"/>
      <c r="V450" s="419"/>
      <c r="W450" s="418">
        <v>44239</v>
      </c>
      <c r="X450" s="419">
        <v>82.412622200000001</v>
      </c>
      <c r="Y450" s="419"/>
      <c r="Z450" s="418">
        <v>44227</v>
      </c>
      <c r="AA450" s="419">
        <v>72.925331310000004</v>
      </c>
      <c r="AB450" s="419"/>
      <c r="AC450" s="418">
        <v>44244</v>
      </c>
      <c r="AD450" s="419">
        <v>68.676201349999999</v>
      </c>
      <c r="AE450" s="419"/>
      <c r="AF450" s="418">
        <v>44237</v>
      </c>
      <c r="AG450" s="419">
        <v>82.222273099999995</v>
      </c>
      <c r="AH450" s="419"/>
      <c r="AI450" s="418">
        <v>44241</v>
      </c>
      <c r="AJ450" s="419">
        <v>61.236926709999999</v>
      </c>
      <c r="AK450" s="419"/>
      <c r="AL450" s="418">
        <v>44234</v>
      </c>
      <c r="AM450" s="419">
        <v>79.620425920000002</v>
      </c>
      <c r="AN450" s="419"/>
      <c r="AO450" s="418">
        <v>44239</v>
      </c>
      <c r="AP450" s="419">
        <v>74.822615170000006</v>
      </c>
      <c r="AQ450" s="419"/>
      <c r="AR450" s="418">
        <v>44242</v>
      </c>
      <c r="AS450" s="419">
        <v>68.708153850000002</v>
      </c>
      <c r="AT450" s="419"/>
      <c r="AU450" s="418">
        <v>44245</v>
      </c>
      <c r="AV450" s="419">
        <v>75.051231040000005</v>
      </c>
      <c r="AW450" s="419"/>
      <c r="AX450" s="418">
        <v>44242</v>
      </c>
      <c r="AY450" s="419">
        <v>71.994603440000006</v>
      </c>
      <c r="AZ450" s="419"/>
      <c r="BA450" s="418">
        <v>44242</v>
      </c>
      <c r="BB450" s="419">
        <v>69.636165980000001</v>
      </c>
      <c r="BC450" s="419"/>
      <c r="BD450" s="418">
        <v>44241</v>
      </c>
      <c r="BE450" s="419">
        <v>85.530703299999999</v>
      </c>
      <c r="BF450" s="419"/>
      <c r="BG450" s="418">
        <v>44239</v>
      </c>
      <c r="BH450" s="419">
        <v>84.741071570000003</v>
      </c>
      <c r="BI450" s="419"/>
      <c r="BJ450" s="418">
        <v>44235</v>
      </c>
      <c r="BK450" s="419">
        <v>81.485583370000001</v>
      </c>
      <c r="BL450" s="419"/>
      <c r="BM450" s="418">
        <v>44237</v>
      </c>
      <c r="BN450" s="419">
        <v>79.701166270000002</v>
      </c>
      <c r="BO450" s="419"/>
      <c r="BP450" s="418">
        <v>44243</v>
      </c>
      <c r="BQ450" s="419">
        <v>78.243615149999997</v>
      </c>
      <c r="BR450" s="419"/>
      <c r="BS450" s="418">
        <v>44238</v>
      </c>
      <c r="BT450" s="419">
        <v>68.850022289999998</v>
      </c>
      <c r="BU450" s="419"/>
      <c r="BV450" s="418">
        <v>44243</v>
      </c>
      <c r="BW450" s="419">
        <v>71.466058059999995</v>
      </c>
      <c r="BX450" s="419"/>
      <c r="BY450" s="1"/>
      <c r="BZ450" s="419"/>
      <c r="CA450" s="419"/>
      <c r="CB450" s="1"/>
      <c r="CC450" s="419"/>
      <c r="CD450" s="419"/>
      <c r="CE450" s="1"/>
      <c r="CF450" s="419"/>
      <c r="CG450" s="419"/>
      <c r="CH450" s="1"/>
      <c r="CI450" s="419"/>
      <c r="CJ450" s="419"/>
      <c r="CK450" s="1"/>
      <c r="CL450" s="419"/>
      <c r="CM450" s="419"/>
      <c r="CN450" s="1"/>
      <c r="CO450" s="419"/>
      <c r="CP450" s="419"/>
      <c r="CQ450" s="1"/>
      <c r="CR450" s="419"/>
      <c r="CS450" s="419"/>
      <c r="CT450" s="1"/>
      <c r="CU450" s="419"/>
      <c r="CV450" s="419"/>
      <c r="CW450" s="1"/>
      <c r="CX450" s="419"/>
      <c r="CY450" s="419"/>
      <c r="CZ450" s="1"/>
      <c r="DA450" s="419"/>
      <c r="DB450" s="419"/>
      <c r="DC450" s="1"/>
      <c r="DD450" s="419"/>
      <c r="DE450" s="419"/>
      <c r="DF450" s="1"/>
      <c r="DG450" s="419"/>
      <c r="DH450" s="419"/>
      <c r="DI450" s="1"/>
      <c r="DJ450" s="419"/>
      <c r="DK450" s="419"/>
      <c r="DL450" s="1"/>
      <c r="DM450" s="419"/>
      <c r="DN450" s="419"/>
      <c r="DO450" s="1"/>
      <c r="DP450" s="419"/>
      <c r="DQ450" s="419"/>
      <c r="DR450" s="1"/>
      <c r="DS450" s="419"/>
      <c r="DT450" s="419"/>
      <c r="DU450" s="1"/>
      <c r="DV450" s="419"/>
      <c r="DW450" s="419"/>
      <c r="DX450" s="1"/>
      <c r="DY450" s="419"/>
      <c r="DZ450" s="419"/>
      <c r="EA450" s="1"/>
      <c r="EB450" s="419"/>
      <c r="EC450" s="419"/>
      <c r="ED450" s="1"/>
      <c r="EE450" s="419"/>
      <c r="EF450" s="419"/>
      <c r="EG450" s="1"/>
      <c r="EH450" s="419"/>
      <c r="EI450" s="419"/>
      <c r="EJ450" s="1"/>
      <c r="EK450" s="419"/>
      <c r="EL450" s="419"/>
      <c r="EM450" s="1"/>
      <c r="EN450" s="419"/>
      <c r="EO450" s="419"/>
      <c r="EP450" s="1"/>
      <c r="EQ450" s="419"/>
      <c r="ER450" s="419"/>
      <c r="ES450" s="1"/>
      <c r="ET450" s="419"/>
      <c r="EU450" s="9"/>
      <c r="EV450" s="9"/>
    </row>
    <row r="451" spans="2:152">
      <c r="B451" s="418"/>
      <c r="C451" s="1"/>
      <c r="D451" s="419"/>
      <c r="E451" s="1"/>
      <c r="F451" s="1"/>
      <c r="G451" s="419"/>
      <c r="H451" s="1"/>
      <c r="I451" s="1"/>
      <c r="J451" s="419"/>
      <c r="K451" s="418">
        <v>44233</v>
      </c>
      <c r="L451" s="419">
        <v>77.651662970000004</v>
      </c>
      <c r="M451" s="419"/>
      <c r="N451" s="1"/>
      <c r="O451" s="1"/>
      <c r="P451" s="419"/>
      <c r="Q451" s="1"/>
      <c r="R451" s="1"/>
      <c r="S451" s="419"/>
      <c r="T451" s="1"/>
      <c r="U451" s="1"/>
      <c r="V451" s="419"/>
      <c r="W451" s="418">
        <v>44240</v>
      </c>
      <c r="X451" s="419">
        <v>82.411732700000002</v>
      </c>
      <c r="Y451" s="419"/>
      <c r="Z451" s="418">
        <v>44228</v>
      </c>
      <c r="AA451" s="419">
        <v>73.071034620000006</v>
      </c>
      <c r="AB451" s="419"/>
      <c r="AC451" s="418">
        <v>44245</v>
      </c>
      <c r="AD451" s="419">
        <v>68.597012250000006</v>
      </c>
      <c r="AE451" s="419"/>
      <c r="AF451" s="418">
        <v>44238</v>
      </c>
      <c r="AG451" s="419">
        <v>82.184810720000002</v>
      </c>
      <c r="AH451" s="419"/>
      <c r="AI451" s="418">
        <v>44242</v>
      </c>
      <c r="AJ451" s="419">
        <v>61.082450469999998</v>
      </c>
      <c r="AK451" s="419"/>
      <c r="AL451" s="418">
        <v>44235</v>
      </c>
      <c r="AM451" s="419">
        <v>79.674456340000006</v>
      </c>
      <c r="AN451" s="419"/>
      <c r="AO451" s="418">
        <v>44239</v>
      </c>
      <c r="AP451" s="419">
        <v>74.898853889999998</v>
      </c>
      <c r="AQ451" s="419"/>
      <c r="AR451" s="418">
        <v>44243</v>
      </c>
      <c r="AS451" s="419">
        <v>68.592884620000007</v>
      </c>
      <c r="AT451" s="419"/>
      <c r="AU451" s="418">
        <v>44246</v>
      </c>
      <c r="AV451" s="419">
        <v>74.935761339999999</v>
      </c>
      <c r="AW451" s="419"/>
      <c r="AX451" s="418">
        <v>44243</v>
      </c>
      <c r="AY451" s="419">
        <v>71.723527450000006</v>
      </c>
      <c r="AZ451" s="419"/>
      <c r="BA451" s="418">
        <v>44243</v>
      </c>
      <c r="BB451" s="419">
        <v>69.442721989999995</v>
      </c>
      <c r="BC451" s="419"/>
      <c r="BD451" s="418">
        <v>44242</v>
      </c>
      <c r="BE451" s="419">
        <v>85.60648492</v>
      </c>
      <c r="BF451" s="419"/>
      <c r="BG451" s="418">
        <v>44240</v>
      </c>
      <c r="BH451" s="419">
        <v>84.778948479999997</v>
      </c>
      <c r="BI451" s="419"/>
      <c r="BJ451" s="418">
        <v>44236</v>
      </c>
      <c r="BK451" s="419">
        <v>81.484696929999998</v>
      </c>
      <c r="BL451" s="419"/>
      <c r="BM451" s="418">
        <v>44238</v>
      </c>
      <c r="BN451" s="419">
        <v>79.701166270000002</v>
      </c>
      <c r="BO451" s="419"/>
      <c r="BP451" s="418">
        <v>44244</v>
      </c>
      <c r="BQ451" s="419">
        <v>78.203647529999998</v>
      </c>
      <c r="BR451" s="419"/>
      <c r="BS451" s="418">
        <v>44239</v>
      </c>
      <c r="BT451" s="419">
        <v>68.775142290000005</v>
      </c>
      <c r="BU451" s="419"/>
      <c r="BV451" s="418">
        <v>44244</v>
      </c>
      <c r="BW451" s="419">
        <v>71.196628759999996</v>
      </c>
      <c r="BX451" s="419"/>
      <c r="BY451" s="1"/>
      <c r="BZ451" s="419"/>
      <c r="CA451" s="419"/>
      <c r="CB451" s="1"/>
      <c r="CC451" s="419"/>
      <c r="CD451" s="419"/>
      <c r="CE451" s="1"/>
      <c r="CF451" s="419"/>
      <c r="CG451" s="419"/>
      <c r="CH451" s="1"/>
      <c r="CI451" s="419"/>
      <c r="CJ451" s="419"/>
      <c r="CK451" s="1"/>
      <c r="CL451" s="419"/>
      <c r="CM451" s="419"/>
      <c r="CN451" s="1"/>
      <c r="CO451" s="419"/>
      <c r="CP451" s="419"/>
      <c r="CQ451" s="1"/>
      <c r="CR451" s="419"/>
      <c r="CS451" s="419"/>
      <c r="CT451" s="1"/>
      <c r="CU451" s="419"/>
      <c r="CV451" s="419"/>
      <c r="CW451" s="1"/>
      <c r="CX451" s="419"/>
      <c r="CY451" s="419"/>
      <c r="CZ451" s="1"/>
      <c r="DA451" s="419"/>
      <c r="DB451" s="419"/>
      <c r="DC451" s="1"/>
      <c r="DD451" s="419"/>
      <c r="DE451" s="419"/>
      <c r="DF451" s="1"/>
      <c r="DG451" s="419"/>
      <c r="DH451" s="419"/>
      <c r="DI451" s="1"/>
      <c r="DJ451" s="419"/>
      <c r="DK451" s="419"/>
      <c r="DL451" s="1"/>
      <c r="DM451" s="419"/>
      <c r="DN451" s="419"/>
      <c r="DO451" s="1"/>
      <c r="DP451" s="419"/>
      <c r="DQ451" s="419"/>
      <c r="DR451" s="1"/>
      <c r="DS451" s="419"/>
      <c r="DT451" s="419"/>
      <c r="DU451" s="1"/>
      <c r="DV451" s="419"/>
      <c r="DW451" s="419"/>
      <c r="DX451" s="1"/>
      <c r="DY451" s="419"/>
      <c r="DZ451" s="419"/>
      <c r="EA451" s="1"/>
      <c r="EB451" s="419"/>
      <c r="EC451" s="419"/>
      <c r="ED451" s="1"/>
      <c r="EE451" s="419"/>
      <c r="EF451" s="419"/>
      <c r="EG451" s="1"/>
      <c r="EH451" s="419"/>
      <c r="EI451" s="419"/>
      <c r="EJ451" s="1"/>
      <c r="EK451" s="419"/>
      <c r="EL451" s="419"/>
      <c r="EM451" s="1"/>
      <c r="EN451" s="419"/>
      <c r="EO451" s="419"/>
      <c r="EP451" s="1"/>
      <c r="EQ451" s="419"/>
      <c r="ER451" s="419"/>
      <c r="ES451" s="1"/>
      <c r="ET451" s="419"/>
      <c r="EU451" s="9"/>
      <c r="EV451" s="9"/>
    </row>
    <row r="452" spans="2:152">
      <c r="B452" s="418"/>
      <c r="C452" s="1"/>
      <c r="D452" s="419"/>
      <c r="E452" s="1"/>
      <c r="F452" s="1"/>
      <c r="G452" s="419"/>
      <c r="H452" s="1"/>
      <c r="I452" s="1"/>
      <c r="J452" s="419"/>
      <c r="K452" s="418">
        <v>44234</v>
      </c>
      <c r="L452" s="419">
        <v>77.802993349999994</v>
      </c>
      <c r="M452" s="419"/>
      <c r="N452" s="1"/>
      <c r="O452" s="1"/>
      <c r="P452" s="419"/>
      <c r="Q452" s="1"/>
      <c r="R452" s="1"/>
      <c r="S452" s="419"/>
      <c r="T452" s="1"/>
      <c r="U452" s="1"/>
      <c r="V452" s="419"/>
      <c r="W452" s="418">
        <v>44241</v>
      </c>
      <c r="X452" s="419">
        <v>82.410843200000002</v>
      </c>
      <c r="Y452" s="419"/>
      <c r="Z452" s="418">
        <v>44229</v>
      </c>
      <c r="AA452" s="419">
        <v>73.071034620000006</v>
      </c>
      <c r="AB452" s="419"/>
      <c r="AC452" s="418">
        <v>44245</v>
      </c>
      <c r="AD452" s="419">
        <v>68.363707450000007</v>
      </c>
      <c r="AE452" s="419"/>
      <c r="AF452" s="418">
        <v>44239</v>
      </c>
      <c r="AG452" s="419">
        <v>82.070290490000005</v>
      </c>
      <c r="AH452" s="419"/>
      <c r="AI452" s="418">
        <v>44243</v>
      </c>
      <c r="AJ452" s="419">
        <v>60.966593289999999</v>
      </c>
      <c r="AK452" s="419"/>
      <c r="AL452" s="418">
        <v>44235</v>
      </c>
      <c r="AM452" s="419">
        <v>79.728486759999996</v>
      </c>
      <c r="AN452" s="419"/>
      <c r="AO452" s="418">
        <v>44240</v>
      </c>
      <c r="AP452" s="419">
        <v>74.898112800000007</v>
      </c>
      <c r="AQ452" s="419"/>
      <c r="AR452" s="418">
        <v>44244</v>
      </c>
      <c r="AS452" s="419">
        <v>68.554461540000005</v>
      </c>
      <c r="AT452" s="419"/>
      <c r="AU452" s="418">
        <v>44247</v>
      </c>
      <c r="AV452" s="419">
        <v>74.781801740000006</v>
      </c>
      <c r="AW452" s="419"/>
      <c r="AX452" s="418">
        <v>44244</v>
      </c>
      <c r="AY452" s="419">
        <v>71.491070429999994</v>
      </c>
      <c r="AZ452" s="419"/>
      <c r="BA452" s="418">
        <v>44244</v>
      </c>
      <c r="BB452" s="419">
        <v>69.249278009999998</v>
      </c>
      <c r="BC452" s="419"/>
      <c r="BD452" s="418">
        <v>44242</v>
      </c>
      <c r="BE452" s="419">
        <v>85.605420379999998</v>
      </c>
      <c r="BF452" s="419"/>
      <c r="BG452" s="418">
        <v>44241</v>
      </c>
      <c r="BH452" s="419">
        <v>84.894063669999994</v>
      </c>
      <c r="BI452" s="419"/>
      <c r="BJ452" s="418">
        <v>44236</v>
      </c>
      <c r="BK452" s="419">
        <v>81.599158650000007</v>
      </c>
      <c r="BL452" s="419"/>
      <c r="BM452" s="418">
        <v>44239</v>
      </c>
      <c r="BN452" s="419">
        <v>79.701166270000002</v>
      </c>
      <c r="BO452" s="419"/>
      <c r="BP452" s="418">
        <v>44245</v>
      </c>
      <c r="BQ452" s="419">
        <v>78.086700120000003</v>
      </c>
      <c r="BR452" s="419"/>
      <c r="BS452" s="418">
        <v>44240</v>
      </c>
      <c r="BT452" s="419">
        <v>68.700262289999998</v>
      </c>
      <c r="BU452" s="419"/>
      <c r="BV452" s="418">
        <v>44245</v>
      </c>
      <c r="BW452" s="419">
        <v>70.927199459999997</v>
      </c>
      <c r="BX452" s="419"/>
      <c r="BY452" s="1"/>
      <c r="BZ452" s="419"/>
      <c r="CA452" s="419"/>
      <c r="CB452" s="1"/>
      <c r="CC452" s="419"/>
      <c r="CD452" s="419"/>
      <c r="CE452" s="1"/>
      <c r="CF452" s="419"/>
      <c r="CG452" s="419"/>
      <c r="CH452" s="1"/>
      <c r="CI452" s="419"/>
      <c r="CJ452" s="419"/>
      <c r="CK452" s="1"/>
      <c r="CL452" s="419"/>
      <c r="CM452" s="419"/>
      <c r="CN452" s="1"/>
      <c r="CO452" s="419"/>
      <c r="CP452" s="419"/>
      <c r="CQ452" s="1"/>
      <c r="CR452" s="419"/>
      <c r="CS452" s="419"/>
      <c r="CT452" s="1"/>
      <c r="CU452" s="419"/>
      <c r="CV452" s="419"/>
      <c r="CW452" s="1"/>
      <c r="CX452" s="419"/>
      <c r="CY452" s="419"/>
      <c r="CZ452" s="1"/>
      <c r="DA452" s="419"/>
      <c r="DB452" s="419"/>
      <c r="DC452" s="1"/>
      <c r="DD452" s="419"/>
      <c r="DE452" s="419"/>
      <c r="DF452" s="1"/>
      <c r="DG452" s="419"/>
      <c r="DH452" s="419"/>
      <c r="DI452" s="1"/>
      <c r="DJ452" s="419"/>
      <c r="DK452" s="419"/>
      <c r="DL452" s="1"/>
      <c r="DM452" s="419"/>
      <c r="DN452" s="419"/>
      <c r="DO452" s="1"/>
      <c r="DP452" s="419"/>
      <c r="DQ452" s="419"/>
      <c r="DR452" s="1"/>
      <c r="DS452" s="419"/>
      <c r="DT452" s="419"/>
      <c r="DU452" s="1"/>
      <c r="DV452" s="419"/>
      <c r="DW452" s="419"/>
      <c r="DX452" s="1"/>
      <c r="DY452" s="419"/>
      <c r="DZ452" s="419"/>
      <c r="EA452" s="1"/>
      <c r="EB452" s="419"/>
      <c r="EC452" s="419"/>
      <c r="ED452" s="1"/>
      <c r="EE452" s="419"/>
      <c r="EF452" s="419"/>
      <c r="EG452" s="1"/>
      <c r="EH452" s="419"/>
      <c r="EI452" s="419"/>
      <c r="EJ452" s="1"/>
      <c r="EK452" s="419"/>
      <c r="EL452" s="419"/>
      <c r="EM452" s="1"/>
      <c r="EN452" s="419"/>
      <c r="EO452" s="419"/>
      <c r="EP452" s="1"/>
      <c r="EQ452" s="419"/>
      <c r="ER452" s="419"/>
      <c r="ES452" s="1"/>
      <c r="ET452" s="419"/>
      <c r="EU452" s="9"/>
      <c r="EV452" s="9"/>
    </row>
    <row r="453" spans="2:152">
      <c r="B453" s="418"/>
      <c r="C453" s="1"/>
      <c r="D453" s="419"/>
      <c r="E453" s="1"/>
      <c r="F453" s="1"/>
      <c r="G453" s="419"/>
      <c r="H453" s="1"/>
      <c r="I453" s="1"/>
      <c r="J453" s="419"/>
      <c r="K453" s="418">
        <v>44235</v>
      </c>
      <c r="L453" s="419">
        <v>77.989634150000001</v>
      </c>
      <c r="M453" s="419"/>
      <c r="N453" s="1"/>
      <c r="O453" s="1"/>
      <c r="P453" s="419"/>
      <c r="Q453" s="1"/>
      <c r="R453" s="1"/>
      <c r="S453" s="419"/>
      <c r="T453" s="1"/>
      <c r="U453" s="1"/>
      <c r="V453" s="419"/>
      <c r="W453" s="418">
        <v>44241</v>
      </c>
      <c r="X453" s="419">
        <v>82.448535680000006</v>
      </c>
      <c r="Y453" s="419"/>
      <c r="Z453" s="418">
        <v>44230</v>
      </c>
      <c r="AA453" s="419">
        <v>73.071034620000006</v>
      </c>
      <c r="AB453" s="419"/>
      <c r="AC453" s="418">
        <v>44246</v>
      </c>
      <c r="AD453" s="419">
        <v>68.284518349999999</v>
      </c>
      <c r="AE453" s="419"/>
      <c r="AF453" s="418">
        <v>44240</v>
      </c>
      <c r="AG453" s="419">
        <v>81.840183479999993</v>
      </c>
      <c r="AH453" s="419"/>
      <c r="AI453" s="418">
        <v>44244</v>
      </c>
      <c r="AJ453" s="419">
        <v>60.773497990000003</v>
      </c>
      <c r="AK453" s="419"/>
      <c r="AL453" s="418">
        <v>44236</v>
      </c>
      <c r="AM453" s="419">
        <v>79.836547609999997</v>
      </c>
      <c r="AN453" s="419"/>
      <c r="AO453" s="418">
        <v>44241</v>
      </c>
      <c r="AP453" s="419">
        <v>74.666432330000006</v>
      </c>
      <c r="AQ453" s="419"/>
      <c r="AR453" s="418">
        <v>44245</v>
      </c>
      <c r="AS453" s="419">
        <v>68.554461540000005</v>
      </c>
      <c r="AT453" s="419"/>
      <c r="AU453" s="418">
        <v>44247</v>
      </c>
      <c r="AV453" s="419">
        <v>74.781801740000006</v>
      </c>
      <c r="AW453" s="419"/>
      <c r="AX453" s="418">
        <v>44245</v>
      </c>
      <c r="AY453" s="419">
        <v>71.21999443</v>
      </c>
      <c r="AZ453" s="419"/>
      <c r="BA453" s="418">
        <v>44245</v>
      </c>
      <c r="BB453" s="419">
        <v>69.094522819999995</v>
      </c>
      <c r="BC453" s="419"/>
      <c r="BD453" s="418">
        <v>44243</v>
      </c>
      <c r="BE453" s="419">
        <v>85.527509690000002</v>
      </c>
      <c r="BF453" s="419"/>
      <c r="BG453" s="418">
        <v>44242</v>
      </c>
      <c r="BH453" s="419">
        <v>84.893321439999994</v>
      </c>
      <c r="BI453" s="419"/>
      <c r="BJ453" s="418">
        <v>44237</v>
      </c>
      <c r="BK453" s="419">
        <v>81.752069770000006</v>
      </c>
      <c r="BL453" s="419"/>
      <c r="BM453" s="418">
        <v>44240</v>
      </c>
      <c r="BN453" s="419">
        <v>79.701166270000002</v>
      </c>
      <c r="BO453" s="419"/>
      <c r="BP453" s="418">
        <v>44246</v>
      </c>
      <c r="BQ453" s="419">
        <v>78.008242600000003</v>
      </c>
      <c r="BR453" s="419"/>
      <c r="BS453" s="418">
        <v>44241</v>
      </c>
      <c r="BT453" s="419">
        <v>68.548659090000001</v>
      </c>
      <c r="BU453" s="419"/>
      <c r="BV453" s="418">
        <v>44246</v>
      </c>
      <c r="BW453" s="419">
        <v>70.619280270000004</v>
      </c>
      <c r="BX453" s="419"/>
      <c r="BY453" s="1"/>
      <c r="BZ453" s="419"/>
      <c r="CA453" s="419"/>
      <c r="CB453" s="1"/>
      <c r="CC453" s="419"/>
      <c r="CD453" s="419"/>
      <c r="CE453" s="1"/>
      <c r="CF453" s="419"/>
      <c r="CG453" s="419"/>
      <c r="CH453" s="1"/>
      <c r="CI453" s="419"/>
      <c r="CJ453" s="419"/>
      <c r="CK453" s="1"/>
      <c r="CL453" s="419"/>
      <c r="CM453" s="419"/>
      <c r="CN453" s="1"/>
      <c r="CO453" s="419"/>
      <c r="CP453" s="419"/>
      <c r="CQ453" s="1"/>
      <c r="CR453" s="419"/>
      <c r="CS453" s="419"/>
      <c r="CT453" s="1"/>
      <c r="CU453" s="419"/>
      <c r="CV453" s="419"/>
      <c r="CW453" s="1"/>
      <c r="CX453" s="419"/>
      <c r="CY453" s="419"/>
      <c r="CZ453" s="1"/>
      <c r="DA453" s="419"/>
      <c r="DB453" s="419"/>
      <c r="DC453" s="1"/>
      <c r="DD453" s="419"/>
      <c r="DE453" s="419"/>
      <c r="DF453" s="1"/>
      <c r="DG453" s="419"/>
      <c r="DH453" s="419"/>
      <c r="DI453" s="1"/>
      <c r="DJ453" s="419"/>
      <c r="DK453" s="419"/>
      <c r="DL453" s="1"/>
      <c r="DM453" s="419"/>
      <c r="DN453" s="419"/>
      <c r="DO453" s="1"/>
      <c r="DP453" s="419"/>
      <c r="DQ453" s="419"/>
      <c r="DR453" s="1"/>
      <c r="DS453" s="419"/>
      <c r="DT453" s="419"/>
      <c r="DU453" s="1"/>
      <c r="DV453" s="419"/>
      <c r="DW453" s="419"/>
      <c r="DX453" s="1"/>
      <c r="DY453" s="419"/>
      <c r="DZ453" s="419"/>
      <c r="EA453" s="1"/>
      <c r="EB453" s="419"/>
      <c r="EC453" s="419"/>
      <c r="ED453" s="1"/>
      <c r="EE453" s="419"/>
      <c r="EF453" s="419"/>
      <c r="EG453" s="1"/>
      <c r="EH453" s="419"/>
      <c r="EI453" s="419"/>
      <c r="EJ453" s="1"/>
      <c r="EK453" s="419"/>
      <c r="EL453" s="419"/>
      <c r="EM453" s="1"/>
      <c r="EN453" s="419"/>
      <c r="EO453" s="419"/>
      <c r="EP453" s="1"/>
      <c r="EQ453" s="419"/>
      <c r="ER453" s="419"/>
      <c r="ES453" s="1"/>
      <c r="ET453" s="419"/>
      <c r="EU453" s="9"/>
      <c r="EV453" s="9"/>
    </row>
    <row r="454" spans="2:152">
      <c r="B454" s="418"/>
      <c r="C454" s="1"/>
      <c r="D454" s="419"/>
      <c r="E454" s="1"/>
      <c r="F454" s="1"/>
      <c r="G454" s="419"/>
      <c r="H454" s="1"/>
      <c r="I454" s="1"/>
      <c r="J454" s="419"/>
      <c r="K454" s="418">
        <v>44235</v>
      </c>
      <c r="L454" s="419">
        <v>78.156097560000006</v>
      </c>
      <c r="M454" s="419"/>
      <c r="N454" s="1"/>
      <c r="O454" s="1"/>
      <c r="P454" s="419"/>
      <c r="Q454" s="1"/>
      <c r="R454" s="1"/>
      <c r="S454" s="419"/>
      <c r="T454" s="1"/>
      <c r="U454" s="1"/>
      <c r="V454" s="419"/>
      <c r="W454" s="418">
        <v>44242</v>
      </c>
      <c r="X454" s="419">
        <v>82.563392100000002</v>
      </c>
      <c r="Y454" s="419"/>
      <c r="Z454" s="418">
        <v>44231</v>
      </c>
      <c r="AA454" s="419">
        <v>73.216737929999994</v>
      </c>
      <c r="AB454" s="419"/>
      <c r="AC454" s="418">
        <v>44247</v>
      </c>
      <c r="AD454" s="419">
        <v>68.012684629999995</v>
      </c>
      <c r="AE454" s="419"/>
      <c r="AF454" s="418">
        <v>44241</v>
      </c>
      <c r="AG454" s="419">
        <v>81.610076469999996</v>
      </c>
      <c r="AH454" s="419"/>
      <c r="AI454" s="418">
        <v>44245</v>
      </c>
      <c r="AJ454" s="419">
        <v>60.657640809999997</v>
      </c>
      <c r="AK454" s="419"/>
      <c r="AL454" s="418">
        <v>44237</v>
      </c>
      <c r="AM454" s="419">
        <v>79.836547609999997</v>
      </c>
      <c r="AN454" s="419"/>
      <c r="AO454" s="418">
        <v>44242</v>
      </c>
      <c r="AP454" s="419">
        <v>74.280792250000005</v>
      </c>
      <c r="AQ454" s="419"/>
      <c r="AR454" s="418">
        <v>44246</v>
      </c>
      <c r="AS454" s="419">
        <v>68.554461540000005</v>
      </c>
      <c r="AT454" s="419"/>
      <c r="AU454" s="418">
        <v>44248</v>
      </c>
      <c r="AV454" s="419">
        <v>74.781801740000006</v>
      </c>
      <c r="AW454" s="419"/>
      <c r="AX454" s="418">
        <v>44246</v>
      </c>
      <c r="AY454" s="419">
        <v>70.987537419999995</v>
      </c>
      <c r="AZ454" s="419"/>
      <c r="BA454" s="418">
        <v>44246</v>
      </c>
      <c r="BB454" s="419">
        <v>68.901078839999997</v>
      </c>
      <c r="BC454" s="419"/>
      <c r="BD454" s="418">
        <v>44244</v>
      </c>
      <c r="BE454" s="419">
        <v>85.526445150000001</v>
      </c>
      <c r="BF454" s="419"/>
      <c r="BG454" s="418">
        <v>44243</v>
      </c>
      <c r="BH454" s="419">
        <v>84.892579209999994</v>
      </c>
      <c r="BI454" s="419"/>
      <c r="BJ454" s="418">
        <v>44238</v>
      </c>
      <c r="BK454" s="419">
        <v>81.866531499999994</v>
      </c>
      <c r="BL454" s="419"/>
      <c r="BM454" s="418">
        <v>44241</v>
      </c>
      <c r="BN454" s="419">
        <v>79.701166270000002</v>
      </c>
      <c r="BO454" s="419"/>
      <c r="BP454" s="418">
        <v>44247</v>
      </c>
      <c r="BQ454" s="419">
        <v>77.929785080000002</v>
      </c>
      <c r="BR454" s="419"/>
      <c r="BS454" s="418">
        <v>44242</v>
      </c>
      <c r="BT454" s="419">
        <v>68.473779089999994</v>
      </c>
      <c r="BU454" s="419"/>
      <c r="BV454" s="418">
        <v>44246</v>
      </c>
      <c r="BW454" s="419">
        <v>70.349850970000006</v>
      </c>
      <c r="BX454" s="419"/>
      <c r="BY454" s="1"/>
      <c r="BZ454" s="419"/>
      <c r="CA454" s="419"/>
      <c r="CB454" s="1"/>
      <c r="CC454" s="419"/>
      <c r="CD454" s="419"/>
      <c r="CE454" s="1"/>
      <c r="CF454" s="419"/>
      <c r="CG454" s="419"/>
      <c r="CH454" s="1"/>
      <c r="CI454" s="419"/>
      <c r="CJ454" s="419"/>
      <c r="CK454" s="1"/>
      <c r="CL454" s="419"/>
      <c r="CM454" s="419"/>
      <c r="CN454" s="1"/>
      <c r="CO454" s="419"/>
      <c r="CP454" s="419"/>
      <c r="CQ454" s="1"/>
      <c r="CR454" s="419"/>
      <c r="CS454" s="419"/>
      <c r="CT454" s="1"/>
      <c r="CU454" s="419"/>
      <c r="CV454" s="419"/>
      <c r="CW454" s="1"/>
      <c r="CX454" s="419"/>
      <c r="CY454" s="419"/>
      <c r="CZ454" s="1"/>
      <c r="DA454" s="419"/>
      <c r="DB454" s="419"/>
      <c r="DC454" s="1"/>
      <c r="DD454" s="419"/>
      <c r="DE454" s="419"/>
      <c r="DF454" s="1"/>
      <c r="DG454" s="419"/>
      <c r="DH454" s="419"/>
      <c r="DI454" s="1"/>
      <c r="DJ454" s="419"/>
      <c r="DK454" s="419"/>
      <c r="DL454" s="1"/>
      <c r="DM454" s="419"/>
      <c r="DN454" s="419"/>
      <c r="DO454" s="1"/>
      <c r="DP454" s="419"/>
      <c r="DQ454" s="419"/>
      <c r="DR454" s="1"/>
      <c r="DS454" s="419"/>
      <c r="DT454" s="419"/>
      <c r="DU454" s="1"/>
      <c r="DV454" s="419"/>
      <c r="DW454" s="419"/>
      <c r="DX454" s="1"/>
      <c r="DY454" s="419"/>
      <c r="DZ454" s="419"/>
      <c r="EA454" s="1"/>
      <c r="EB454" s="419"/>
      <c r="EC454" s="419"/>
      <c r="ED454" s="1"/>
      <c r="EE454" s="419"/>
      <c r="EF454" s="419"/>
      <c r="EG454" s="1"/>
      <c r="EH454" s="419"/>
      <c r="EI454" s="419"/>
      <c r="EJ454" s="1"/>
      <c r="EK454" s="419"/>
      <c r="EL454" s="419"/>
      <c r="EM454" s="1"/>
      <c r="EN454" s="419"/>
      <c r="EO454" s="419"/>
      <c r="EP454" s="1"/>
      <c r="EQ454" s="419"/>
      <c r="ER454" s="419"/>
      <c r="ES454" s="1"/>
      <c r="ET454" s="419"/>
      <c r="EU454" s="9"/>
      <c r="EV454" s="9"/>
    </row>
    <row r="455" spans="2:152">
      <c r="B455" s="418"/>
      <c r="C455" s="1"/>
      <c r="D455" s="419"/>
      <c r="E455" s="1"/>
      <c r="F455" s="1"/>
      <c r="G455" s="419"/>
      <c r="H455" s="1"/>
      <c r="I455" s="1"/>
      <c r="J455" s="419"/>
      <c r="K455" s="418">
        <v>44236</v>
      </c>
      <c r="L455" s="419">
        <v>78.226718399999996</v>
      </c>
      <c r="M455" s="419"/>
      <c r="N455" s="1"/>
      <c r="O455" s="1"/>
      <c r="P455" s="419"/>
      <c r="Q455" s="1"/>
      <c r="R455" s="1"/>
      <c r="S455" s="419"/>
      <c r="T455" s="1"/>
      <c r="U455" s="1"/>
      <c r="V455" s="419"/>
      <c r="W455" s="418">
        <v>44243</v>
      </c>
      <c r="X455" s="419">
        <v>82.562502600000002</v>
      </c>
      <c r="Y455" s="419"/>
      <c r="Z455" s="418">
        <v>44231</v>
      </c>
      <c r="AA455" s="419">
        <v>73.216737929999994</v>
      </c>
      <c r="AB455" s="419"/>
      <c r="AC455" s="418">
        <v>44248</v>
      </c>
      <c r="AD455" s="419">
        <v>67.817908759999995</v>
      </c>
      <c r="AE455" s="419"/>
      <c r="AF455" s="418">
        <v>44242</v>
      </c>
      <c r="AG455" s="419">
        <v>81.34144053</v>
      </c>
      <c r="AH455" s="419"/>
      <c r="AI455" s="418">
        <v>44246</v>
      </c>
      <c r="AJ455" s="419">
        <v>60.503164560000002</v>
      </c>
      <c r="AK455" s="419"/>
      <c r="AL455" s="418">
        <v>44238</v>
      </c>
      <c r="AM455" s="419">
        <v>79.863562819999999</v>
      </c>
      <c r="AN455" s="419"/>
      <c r="AO455" s="418">
        <v>44243</v>
      </c>
      <c r="AP455" s="419">
        <v>74.087601669999998</v>
      </c>
      <c r="AQ455" s="419"/>
      <c r="AR455" s="418">
        <v>44247</v>
      </c>
      <c r="AS455" s="419">
        <v>68.554461540000005</v>
      </c>
      <c r="AT455" s="419"/>
      <c r="AU455" s="418">
        <v>44249</v>
      </c>
      <c r="AV455" s="419">
        <v>74.781801740000006</v>
      </c>
      <c r="AW455" s="419"/>
      <c r="AX455" s="418">
        <v>44247</v>
      </c>
      <c r="AY455" s="419">
        <v>70.755080410000005</v>
      </c>
      <c r="AZ455" s="419"/>
      <c r="BA455" s="418">
        <v>44246</v>
      </c>
      <c r="BB455" s="419">
        <v>68.746323649999994</v>
      </c>
      <c r="BC455" s="419"/>
      <c r="BD455" s="418">
        <v>44245</v>
      </c>
      <c r="BE455" s="419">
        <v>85.525380620000007</v>
      </c>
      <c r="BF455" s="419"/>
      <c r="BG455" s="418">
        <v>44244</v>
      </c>
      <c r="BH455" s="419">
        <v>84.891836979999994</v>
      </c>
      <c r="BI455" s="419"/>
      <c r="BJ455" s="418">
        <v>44239</v>
      </c>
      <c r="BK455" s="419">
        <v>82.019442609999999</v>
      </c>
      <c r="BL455" s="419"/>
      <c r="BM455" s="418">
        <v>44242</v>
      </c>
      <c r="BN455" s="419">
        <v>79.701166270000002</v>
      </c>
      <c r="BO455" s="419"/>
      <c r="BP455" s="418">
        <v>44248</v>
      </c>
      <c r="BQ455" s="419">
        <v>77.697367970000002</v>
      </c>
      <c r="BR455" s="419"/>
      <c r="BS455" s="418">
        <v>44243</v>
      </c>
      <c r="BT455" s="419">
        <v>68.322175889999997</v>
      </c>
      <c r="BU455" s="419"/>
      <c r="BV455" s="418">
        <v>44247</v>
      </c>
      <c r="BW455" s="419">
        <v>70.041931770000005</v>
      </c>
      <c r="BX455" s="419"/>
      <c r="BY455" s="1"/>
      <c r="BZ455" s="419"/>
      <c r="CA455" s="419"/>
      <c r="CB455" s="1"/>
      <c r="CC455" s="419"/>
      <c r="CD455" s="419"/>
      <c r="CE455" s="1"/>
      <c r="CF455" s="419"/>
      <c r="CG455" s="419"/>
      <c r="CH455" s="1"/>
      <c r="CI455" s="419"/>
      <c r="CJ455" s="419"/>
      <c r="CK455" s="1"/>
      <c r="CL455" s="419"/>
      <c r="CM455" s="419"/>
      <c r="CN455" s="1"/>
      <c r="CO455" s="419"/>
      <c r="CP455" s="419"/>
      <c r="CQ455" s="1"/>
      <c r="CR455" s="419"/>
      <c r="CS455" s="419"/>
      <c r="CT455" s="1"/>
      <c r="CU455" s="419"/>
      <c r="CV455" s="419"/>
      <c r="CW455" s="1"/>
      <c r="CX455" s="419"/>
      <c r="CY455" s="419"/>
      <c r="CZ455" s="1"/>
      <c r="DA455" s="419"/>
      <c r="DB455" s="419"/>
      <c r="DC455" s="1"/>
      <c r="DD455" s="419"/>
      <c r="DE455" s="419"/>
      <c r="DF455" s="1"/>
      <c r="DG455" s="419"/>
      <c r="DH455" s="419"/>
      <c r="DI455" s="1"/>
      <c r="DJ455" s="419"/>
      <c r="DK455" s="419"/>
      <c r="DL455" s="1"/>
      <c r="DM455" s="419"/>
      <c r="DN455" s="419"/>
      <c r="DO455" s="1"/>
      <c r="DP455" s="419"/>
      <c r="DQ455" s="419"/>
      <c r="DR455" s="1"/>
      <c r="DS455" s="419"/>
      <c r="DT455" s="419"/>
      <c r="DU455" s="1"/>
      <c r="DV455" s="419"/>
      <c r="DW455" s="419"/>
      <c r="DX455" s="1"/>
      <c r="DY455" s="419"/>
      <c r="DZ455" s="419"/>
      <c r="EA455" s="1"/>
      <c r="EB455" s="419"/>
      <c r="EC455" s="419"/>
      <c r="ED455" s="1"/>
      <c r="EE455" s="419"/>
      <c r="EF455" s="419"/>
      <c r="EG455" s="1"/>
      <c r="EH455" s="419"/>
      <c r="EI455" s="419"/>
      <c r="EJ455" s="1"/>
      <c r="EK455" s="419"/>
      <c r="EL455" s="419"/>
      <c r="EM455" s="1"/>
      <c r="EN455" s="419"/>
      <c r="EO455" s="419"/>
      <c r="EP455" s="1"/>
      <c r="EQ455" s="419"/>
      <c r="ER455" s="419"/>
      <c r="ES455" s="1"/>
      <c r="ET455" s="419"/>
      <c r="EU455" s="9"/>
      <c r="EV455" s="9"/>
    </row>
    <row r="456" spans="2:152">
      <c r="B456" s="418"/>
      <c r="C456" s="1"/>
      <c r="D456" s="419"/>
      <c r="E456" s="1"/>
      <c r="F456" s="1"/>
      <c r="G456" s="419"/>
      <c r="H456" s="1"/>
      <c r="I456" s="1"/>
      <c r="J456" s="419"/>
      <c r="K456" s="418">
        <v>44237</v>
      </c>
      <c r="L456" s="419">
        <v>78.322560980000006</v>
      </c>
      <c r="M456" s="419"/>
      <c r="N456" s="1"/>
      <c r="O456" s="1"/>
      <c r="P456" s="419"/>
      <c r="Q456" s="1"/>
      <c r="R456" s="1"/>
      <c r="S456" s="419"/>
      <c r="T456" s="1"/>
      <c r="U456" s="1"/>
      <c r="V456" s="419"/>
      <c r="W456" s="418">
        <v>44244</v>
      </c>
      <c r="X456" s="419">
        <v>82.561613109999996</v>
      </c>
      <c r="Y456" s="419"/>
      <c r="Z456" s="418">
        <v>44232</v>
      </c>
      <c r="AA456" s="419">
        <v>73.216737929999994</v>
      </c>
      <c r="AB456" s="419"/>
      <c r="AC456" s="418">
        <v>44249</v>
      </c>
      <c r="AD456" s="419">
        <v>67.62313288</v>
      </c>
      <c r="AE456" s="419"/>
      <c r="AF456" s="418">
        <v>44243</v>
      </c>
      <c r="AG456" s="419">
        <v>81.072804599999998</v>
      </c>
      <c r="AH456" s="419"/>
      <c r="AI456" s="418">
        <v>44247</v>
      </c>
      <c r="AJ456" s="419">
        <v>60.310069259999999</v>
      </c>
      <c r="AK456" s="419"/>
      <c r="AL456" s="418">
        <v>44239</v>
      </c>
      <c r="AM456" s="419">
        <v>79.863562819999999</v>
      </c>
      <c r="AN456" s="419"/>
      <c r="AO456" s="418">
        <v>44244</v>
      </c>
      <c r="AP456" s="419">
        <v>73.894411090000006</v>
      </c>
      <c r="AQ456" s="419"/>
      <c r="AR456" s="418">
        <v>44248</v>
      </c>
      <c r="AS456" s="419">
        <v>68.439192309999996</v>
      </c>
      <c r="AT456" s="419"/>
      <c r="AU456" s="418">
        <v>44250</v>
      </c>
      <c r="AV456" s="419">
        <v>74.781801740000006</v>
      </c>
      <c r="AW456" s="419"/>
      <c r="AX456" s="418">
        <v>44248</v>
      </c>
      <c r="AY456" s="419">
        <v>70.484004409999997</v>
      </c>
      <c r="AZ456" s="419"/>
      <c r="BA456" s="418">
        <v>44247</v>
      </c>
      <c r="BB456" s="419">
        <v>68.591568460000005</v>
      </c>
      <c r="BC456" s="419"/>
      <c r="BD456" s="418">
        <v>44246</v>
      </c>
      <c r="BE456" s="419">
        <v>85.524316080000006</v>
      </c>
      <c r="BF456" s="419"/>
      <c r="BG456" s="418">
        <v>44245</v>
      </c>
      <c r="BH456" s="419">
        <v>84.891094749999993</v>
      </c>
      <c r="BI456" s="419"/>
      <c r="BJ456" s="418">
        <v>44240</v>
      </c>
      <c r="BK456" s="419">
        <v>82.095454950000004</v>
      </c>
      <c r="BL456" s="419"/>
      <c r="BM456" s="418">
        <v>44243</v>
      </c>
      <c r="BN456" s="419">
        <v>79.585619280000003</v>
      </c>
      <c r="BO456" s="419"/>
      <c r="BP456" s="418">
        <v>44249</v>
      </c>
      <c r="BQ456" s="419">
        <v>77.503440749999996</v>
      </c>
      <c r="BR456" s="419"/>
      <c r="BS456" s="418">
        <v>44244</v>
      </c>
      <c r="BT456" s="419">
        <v>68.285657490000006</v>
      </c>
      <c r="BU456" s="419"/>
      <c r="BV456" s="418">
        <v>44248</v>
      </c>
      <c r="BW456" s="419">
        <v>69.772502470000006</v>
      </c>
      <c r="BX456" s="419"/>
      <c r="BY456" s="1"/>
      <c r="BZ456" s="419"/>
      <c r="CA456" s="419"/>
      <c r="CB456" s="1"/>
      <c r="CC456" s="419"/>
      <c r="CD456" s="419"/>
      <c r="CE456" s="1"/>
      <c r="CF456" s="419"/>
      <c r="CG456" s="419"/>
      <c r="CH456" s="1"/>
      <c r="CI456" s="419"/>
      <c r="CJ456" s="419"/>
      <c r="CK456" s="1"/>
      <c r="CL456" s="419"/>
      <c r="CM456" s="419"/>
      <c r="CN456" s="1"/>
      <c r="CO456" s="419"/>
      <c r="CP456" s="419"/>
      <c r="CQ456" s="1"/>
      <c r="CR456" s="419"/>
      <c r="CS456" s="419"/>
      <c r="CT456" s="1"/>
      <c r="CU456" s="419"/>
      <c r="CV456" s="419"/>
      <c r="CW456" s="1"/>
      <c r="CX456" s="419"/>
      <c r="CY456" s="419"/>
      <c r="CZ456" s="1"/>
      <c r="DA456" s="419"/>
      <c r="DB456" s="419"/>
      <c r="DC456" s="1"/>
      <c r="DD456" s="419"/>
      <c r="DE456" s="419"/>
      <c r="DF456" s="1"/>
      <c r="DG456" s="419"/>
      <c r="DH456" s="419"/>
      <c r="DI456" s="1"/>
      <c r="DJ456" s="419"/>
      <c r="DK456" s="419"/>
      <c r="DL456" s="1"/>
      <c r="DM456" s="419"/>
      <c r="DN456" s="419"/>
      <c r="DO456" s="1"/>
      <c r="DP456" s="419"/>
      <c r="DQ456" s="419"/>
      <c r="DR456" s="1"/>
      <c r="DS456" s="419"/>
      <c r="DT456" s="419"/>
      <c r="DU456" s="1"/>
      <c r="DV456" s="419"/>
      <c r="DW456" s="419"/>
      <c r="DX456" s="1"/>
      <c r="DY456" s="419"/>
      <c r="DZ456" s="419"/>
      <c r="EA456" s="1"/>
      <c r="EB456" s="419"/>
      <c r="EC456" s="419"/>
      <c r="ED456" s="1"/>
      <c r="EE456" s="419"/>
      <c r="EF456" s="419"/>
      <c r="EG456" s="1"/>
      <c r="EH456" s="419"/>
      <c r="EI456" s="419"/>
      <c r="EJ456" s="1"/>
      <c r="EK456" s="419"/>
      <c r="EL456" s="419"/>
      <c r="EM456" s="1"/>
      <c r="EN456" s="419"/>
      <c r="EO456" s="419"/>
      <c r="EP456" s="1"/>
      <c r="EQ456" s="419"/>
      <c r="ER456" s="419"/>
      <c r="ES456" s="1"/>
      <c r="ET456" s="419"/>
      <c r="EU456" s="9"/>
      <c r="EV456" s="9"/>
    </row>
    <row r="457" spans="2:152">
      <c r="B457" s="418"/>
      <c r="C457" s="1"/>
      <c r="D457" s="419"/>
      <c r="E457" s="1"/>
      <c r="F457" s="1"/>
      <c r="G457" s="419"/>
      <c r="H457" s="1"/>
      <c r="I457" s="1"/>
      <c r="J457" s="419"/>
      <c r="K457" s="418">
        <v>44238</v>
      </c>
      <c r="L457" s="419">
        <v>78.337694010000007</v>
      </c>
      <c r="M457" s="419"/>
      <c r="N457" s="1"/>
      <c r="O457" s="1"/>
      <c r="P457" s="419"/>
      <c r="Q457" s="1"/>
      <c r="R457" s="1"/>
      <c r="S457" s="419"/>
      <c r="T457" s="1"/>
      <c r="U457" s="1"/>
      <c r="V457" s="419"/>
      <c r="W457" s="418">
        <v>44245</v>
      </c>
      <c r="X457" s="419">
        <v>82.483559659999997</v>
      </c>
      <c r="Y457" s="419"/>
      <c r="Z457" s="418">
        <v>44233</v>
      </c>
      <c r="AA457" s="419">
        <v>73.216737929999994</v>
      </c>
      <c r="AB457" s="419"/>
      <c r="AC457" s="418">
        <v>44250</v>
      </c>
      <c r="AD457" s="419">
        <v>67.428357009999999</v>
      </c>
      <c r="AE457" s="419"/>
      <c r="AF457" s="418">
        <v>44243</v>
      </c>
      <c r="AG457" s="419">
        <v>80.881226510000005</v>
      </c>
      <c r="AH457" s="419"/>
      <c r="AI457" s="418">
        <v>44248</v>
      </c>
      <c r="AJ457" s="419">
        <v>60.078354900000001</v>
      </c>
      <c r="AK457" s="419"/>
      <c r="AL457" s="418">
        <v>44240</v>
      </c>
      <c r="AM457" s="419">
        <v>79.836547609999997</v>
      </c>
      <c r="AN457" s="419"/>
      <c r="AO457" s="418">
        <v>44245</v>
      </c>
      <c r="AP457" s="419">
        <v>73.739710410000001</v>
      </c>
      <c r="AQ457" s="419"/>
      <c r="AR457" s="418">
        <v>44249</v>
      </c>
      <c r="AS457" s="419">
        <v>68.400769229999995</v>
      </c>
      <c r="AT457" s="419"/>
      <c r="AU457" s="418">
        <v>44251</v>
      </c>
      <c r="AV457" s="419">
        <v>74.743311840000004</v>
      </c>
      <c r="AW457" s="419"/>
      <c r="AX457" s="418">
        <v>44249</v>
      </c>
      <c r="AY457" s="419">
        <v>70.290166380000002</v>
      </c>
      <c r="AZ457" s="419"/>
      <c r="BA457" s="418">
        <v>44248</v>
      </c>
      <c r="BB457" s="419">
        <v>68.514190869999993</v>
      </c>
      <c r="BC457" s="419"/>
      <c r="BD457" s="418">
        <v>44247</v>
      </c>
      <c r="BE457" s="419">
        <v>85.523251549999998</v>
      </c>
      <c r="BF457" s="419"/>
      <c r="BG457" s="418">
        <v>44246</v>
      </c>
      <c r="BH457" s="419">
        <v>84.851733379999999</v>
      </c>
      <c r="BI457" s="419"/>
      <c r="BJ457" s="418">
        <v>44241</v>
      </c>
      <c r="BK457" s="419">
        <v>82.248366070000003</v>
      </c>
      <c r="BL457" s="419"/>
      <c r="BM457" s="418">
        <v>44244</v>
      </c>
      <c r="BN457" s="419">
        <v>79.393040959999993</v>
      </c>
      <c r="BO457" s="419"/>
      <c r="BP457" s="418">
        <v>44249</v>
      </c>
      <c r="BQ457" s="419">
        <v>77.078574140000001</v>
      </c>
      <c r="BR457" s="419"/>
      <c r="BS457" s="418">
        <v>44245</v>
      </c>
      <c r="BT457" s="419">
        <v>68.172415889999996</v>
      </c>
      <c r="BU457" s="419"/>
      <c r="BV457" s="418">
        <v>44249</v>
      </c>
      <c r="BW457" s="419">
        <v>69.580052980000005</v>
      </c>
      <c r="BX457" s="419"/>
      <c r="BY457" s="1"/>
      <c r="BZ457" s="419"/>
      <c r="CA457" s="419"/>
      <c r="CB457" s="1"/>
      <c r="CC457" s="419"/>
      <c r="CD457" s="419"/>
      <c r="CE457" s="1"/>
      <c r="CF457" s="419"/>
      <c r="CG457" s="419"/>
      <c r="CH457" s="1"/>
      <c r="CI457" s="419"/>
      <c r="CJ457" s="419"/>
      <c r="CK457" s="1"/>
      <c r="CL457" s="419"/>
      <c r="CM457" s="419"/>
      <c r="CN457" s="1"/>
      <c r="CO457" s="419"/>
      <c r="CP457" s="419"/>
      <c r="CQ457" s="1"/>
      <c r="CR457" s="419"/>
      <c r="CS457" s="419"/>
      <c r="CT457" s="1"/>
      <c r="CU457" s="419"/>
      <c r="CV457" s="419"/>
      <c r="CW457" s="1"/>
      <c r="CX457" s="419"/>
      <c r="CY457" s="419"/>
      <c r="CZ457" s="1"/>
      <c r="DA457" s="419"/>
      <c r="DB457" s="419"/>
      <c r="DC457" s="1"/>
      <c r="DD457" s="419"/>
      <c r="DE457" s="419"/>
      <c r="DF457" s="1"/>
      <c r="DG457" s="419"/>
      <c r="DH457" s="419"/>
      <c r="DI457" s="1"/>
      <c r="DJ457" s="419"/>
      <c r="DK457" s="419"/>
      <c r="DL457" s="1"/>
      <c r="DM457" s="419"/>
      <c r="DN457" s="419"/>
      <c r="DO457" s="1"/>
      <c r="DP457" s="419"/>
      <c r="DQ457" s="419"/>
      <c r="DR457" s="1"/>
      <c r="DS457" s="419"/>
      <c r="DT457" s="419"/>
      <c r="DU457" s="1"/>
      <c r="DV457" s="419"/>
      <c r="DW457" s="419"/>
      <c r="DX457" s="1"/>
      <c r="DY457" s="419"/>
      <c r="DZ457" s="419"/>
      <c r="EA457" s="1"/>
      <c r="EB457" s="419"/>
      <c r="EC457" s="419"/>
      <c r="ED457" s="1"/>
      <c r="EE457" s="419"/>
      <c r="EF457" s="419"/>
      <c r="EG457" s="1"/>
      <c r="EH457" s="419"/>
      <c r="EI457" s="419"/>
      <c r="EJ457" s="1"/>
      <c r="EK457" s="419"/>
      <c r="EL457" s="419"/>
      <c r="EM457" s="1"/>
      <c r="EN457" s="419"/>
      <c r="EO457" s="419"/>
      <c r="EP457" s="1"/>
      <c r="EQ457" s="419"/>
      <c r="ER457" s="419"/>
      <c r="ES457" s="1"/>
      <c r="ET457" s="419"/>
      <c r="EU457" s="9"/>
      <c r="EV457" s="9"/>
    </row>
    <row r="458" spans="2:152">
      <c r="B458" s="418"/>
      <c r="C458" s="1"/>
      <c r="D458" s="419"/>
      <c r="E458" s="1"/>
      <c r="F458" s="1"/>
      <c r="G458" s="419"/>
      <c r="H458" s="1"/>
      <c r="I458" s="1"/>
      <c r="J458" s="419"/>
      <c r="K458" s="418">
        <v>44239</v>
      </c>
      <c r="L458" s="419">
        <v>78.37804878</v>
      </c>
      <c r="M458" s="419"/>
      <c r="N458" s="1"/>
      <c r="O458" s="1"/>
      <c r="P458" s="419"/>
      <c r="Q458" s="1"/>
      <c r="R458" s="1"/>
      <c r="S458" s="419"/>
      <c r="T458" s="1"/>
      <c r="U458" s="1"/>
      <c r="V458" s="419"/>
      <c r="W458" s="418">
        <v>44246</v>
      </c>
      <c r="X458" s="419">
        <v>82.405506220000007</v>
      </c>
      <c r="Y458" s="419"/>
      <c r="Z458" s="418">
        <v>44234</v>
      </c>
      <c r="AA458" s="419">
        <v>73.216737929999994</v>
      </c>
      <c r="AB458" s="419"/>
      <c r="AC458" s="418">
        <v>44251</v>
      </c>
      <c r="AD458" s="419">
        <v>67.310638990000001</v>
      </c>
      <c r="AE458" s="419"/>
      <c r="AF458" s="418">
        <v>44244</v>
      </c>
      <c r="AG458" s="419">
        <v>80.728177360000004</v>
      </c>
      <c r="AH458" s="419"/>
      <c r="AI458" s="418">
        <v>44248</v>
      </c>
      <c r="AJ458" s="419">
        <v>59.769402419999999</v>
      </c>
      <c r="AK458" s="419"/>
      <c r="AL458" s="418">
        <v>44241</v>
      </c>
      <c r="AM458" s="419">
        <v>79.836547609999997</v>
      </c>
      <c r="AN458" s="419"/>
      <c r="AO458" s="418">
        <v>44246</v>
      </c>
      <c r="AP458" s="419">
        <v>73.546519829999994</v>
      </c>
      <c r="AQ458" s="419"/>
      <c r="AR458" s="418">
        <v>44249</v>
      </c>
      <c r="AS458" s="419">
        <v>68.285499999999999</v>
      </c>
      <c r="AT458" s="419"/>
      <c r="AU458" s="418">
        <v>44252</v>
      </c>
      <c r="AV458" s="419">
        <v>74.781801740000006</v>
      </c>
      <c r="AW458" s="419"/>
      <c r="AX458" s="418">
        <v>44249</v>
      </c>
      <c r="AY458" s="419">
        <v>70.057709360000004</v>
      </c>
      <c r="AZ458" s="419"/>
      <c r="BA458" s="418">
        <v>44249</v>
      </c>
      <c r="BB458" s="419">
        <v>68.514190869999993</v>
      </c>
      <c r="BC458" s="419"/>
      <c r="BD458" s="418">
        <v>44248</v>
      </c>
      <c r="BE458" s="419">
        <v>85.483763940000003</v>
      </c>
      <c r="BF458" s="419"/>
      <c r="BG458" s="418">
        <v>44247</v>
      </c>
      <c r="BH458" s="419">
        <v>84.735133739999995</v>
      </c>
      <c r="BI458" s="419"/>
      <c r="BJ458" s="418">
        <v>44242</v>
      </c>
      <c r="BK458" s="419">
        <v>82.247479630000001</v>
      </c>
      <c r="BL458" s="419"/>
      <c r="BM458" s="418">
        <v>44245</v>
      </c>
      <c r="BN458" s="419">
        <v>79.393040959999993</v>
      </c>
      <c r="BO458" s="419"/>
      <c r="BP458" s="418">
        <v>44250</v>
      </c>
      <c r="BQ458" s="419">
        <v>77.000116629999994</v>
      </c>
      <c r="BR458" s="419"/>
      <c r="BS458" s="418">
        <v>44246</v>
      </c>
      <c r="BT458" s="419">
        <v>68.32770549</v>
      </c>
      <c r="BU458" s="419"/>
      <c r="BV458" s="418">
        <v>44250</v>
      </c>
      <c r="BW458" s="419">
        <v>69.426093379999998</v>
      </c>
      <c r="BX458" s="419"/>
      <c r="BY458" s="1"/>
      <c r="BZ458" s="419"/>
      <c r="CA458" s="419"/>
      <c r="CB458" s="1"/>
      <c r="CC458" s="419"/>
      <c r="CD458" s="419"/>
      <c r="CE458" s="1"/>
      <c r="CF458" s="419"/>
      <c r="CG458" s="419"/>
      <c r="CH458" s="1"/>
      <c r="CI458" s="419"/>
      <c r="CJ458" s="419"/>
      <c r="CK458" s="1"/>
      <c r="CL458" s="419"/>
      <c r="CM458" s="419"/>
      <c r="CN458" s="1"/>
      <c r="CO458" s="419"/>
      <c r="CP458" s="419"/>
      <c r="CQ458" s="1"/>
      <c r="CR458" s="419"/>
      <c r="CS458" s="419"/>
      <c r="CT458" s="1"/>
      <c r="CU458" s="419"/>
      <c r="CV458" s="419"/>
      <c r="CW458" s="1"/>
      <c r="CX458" s="419"/>
      <c r="CY458" s="419"/>
      <c r="CZ458" s="1"/>
      <c r="DA458" s="419"/>
      <c r="DB458" s="419"/>
      <c r="DC458" s="1"/>
      <c r="DD458" s="419"/>
      <c r="DE458" s="419"/>
      <c r="DF458" s="1"/>
      <c r="DG458" s="419"/>
      <c r="DH458" s="419"/>
      <c r="DI458" s="1"/>
      <c r="DJ458" s="419"/>
      <c r="DK458" s="419"/>
      <c r="DL458" s="1"/>
      <c r="DM458" s="419"/>
      <c r="DN458" s="419"/>
      <c r="DO458" s="1"/>
      <c r="DP458" s="419"/>
      <c r="DQ458" s="419"/>
      <c r="DR458" s="1"/>
      <c r="DS458" s="419"/>
      <c r="DT458" s="419"/>
      <c r="DU458" s="1"/>
      <c r="DV458" s="419"/>
      <c r="DW458" s="419"/>
      <c r="DX458" s="1"/>
      <c r="DY458" s="419"/>
      <c r="DZ458" s="419"/>
      <c r="EA458" s="1"/>
      <c r="EB458" s="419"/>
      <c r="EC458" s="419"/>
      <c r="ED458" s="1"/>
      <c r="EE458" s="419"/>
      <c r="EF458" s="419"/>
      <c r="EG458" s="1"/>
      <c r="EH458" s="419"/>
      <c r="EI458" s="419"/>
      <c r="EJ458" s="1"/>
      <c r="EK458" s="419"/>
      <c r="EL458" s="419"/>
      <c r="EM458" s="1"/>
      <c r="EN458" s="419"/>
      <c r="EO458" s="419"/>
      <c r="EP458" s="1"/>
      <c r="EQ458" s="419"/>
      <c r="ER458" s="419"/>
      <c r="ES458" s="1"/>
      <c r="ET458" s="419"/>
      <c r="EU458" s="9"/>
      <c r="EV458" s="9"/>
    </row>
    <row r="459" spans="2:152">
      <c r="B459" s="418"/>
      <c r="C459" s="1"/>
      <c r="D459" s="419"/>
      <c r="E459" s="1"/>
      <c r="F459" s="1"/>
      <c r="G459" s="419"/>
      <c r="H459" s="1"/>
      <c r="I459" s="1"/>
      <c r="J459" s="419"/>
      <c r="K459" s="418">
        <v>44240</v>
      </c>
      <c r="L459" s="419">
        <v>78.37804878</v>
      </c>
      <c r="M459" s="419"/>
      <c r="N459" s="1"/>
      <c r="O459" s="1"/>
      <c r="P459" s="419"/>
      <c r="Q459" s="1"/>
      <c r="R459" s="1"/>
      <c r="S459" s="419"/>
      <c r="T459" s="1"/>
      <c r="U459" s="1"/>
      <c r="V459" s="419"/>
      <c r="W459" s="418">
        <v>44247</v>
      </c>
      <c r="X459" s="419">
        <v>82.250288830000002</v>
      </c>
      <c r="Y459" s="419"/>
      <c r="Z459" s="418">
        <v>44235</v>
      </c>
      <c r="AA459" s="419">
        <v>73.216737929999994</v>
      </c>
      <c r="AB459" s="419"/>
      <c r="AC459" s="418">
        <v>44252</v>
      </c>
      <c r="AD459" s="419">
        <v>67.154392040000005</v>
      </c>
      <c r="AE459" s="419"/>
      <c r="AF459" s="418">
        <v>44245</v>
      </c>
      <c r="AG459" s="419">
        <v>80.652186049999997</v>
      </c>
      <c r="AH459" s="419"/>
      <c r="AI459" s="418">
        <v>44249</v>
      </c>
      <c r="AJ459" s="419">
        <v>59.576307110000002</v>
      </c>
      <c r="AK459" s="419"/>
      <c r="AL459" s="418">
        <v>44242</v>
      </c>
      <c r="AM459" s="419">
        <v>79.755501969999997</v>
      </c>
      <c r="AN459" s="419"/>
      <c r="AO459" s="418">
        <v>44247</v>
      </c>
      <c r="AP459" s="419">
        <v>73.468798949999993</v>
      </c>
      <c r="AQ459" s="419"/>
      <c r="AR459" s="418">
        <v>44250</v>
      </c>
      <c r="AS459" s="419">
        <v>68.208653850000005</v>
      </c>
      <c r="AT459" s="419"/>
      <c r="AU459" s="418">
        <v>44253</v>
      </c>
      <c r="AV459" s="419">
        <v>74.66633204</v>
      </c>
      <c r="AW459" s="419"/>
      <c r="AX459" s="418">
        <v>44250</v>
      </c>
      <c r="AY459" s="419">
        <v>69.786633370000004</v>
      </c>
      <c r="AZ459" s="419"/>
      <c r="BA459" s="418">
        <v>44250</v>
      </c>
      <c r="BB459" s="419">
        <v>68.514190869999993</v>
      </c>
      <c r="BC459" s="419"/>
      <c r="BD459" s="418">
        <v>44249</v>
      </c>
      <c r="BE459" s="419">
        <v>85.367430170000006</v>
      </c>
      <c r="BF459" s="419"/>
      <c r="BG459" s="418">
        <v>44248</v>
      </c>
      <c r="BH459" s="419">
        <v>84.734391509999995</v>
      </c>
      <c r="BI459" s="419"/>
      <c r="BJ459" s="418">
        <v>44243</v>
      </c>
      <c r="BK459" s="419">
        <v>82.246593180000005</v>
      </c>
      <c r="BL459" s="419"/>
      <c r="BM459" s="418">
        <v>44245</v>
      </c>
      <c r="BN459" s="419">
        <v>79.200462650000006</v>
      </c>
      <c r="BO459" s="419"/>
      <c r="BP459" s="418">
        <v>44251</v>
      </c>
      <c r="BQ459" s="419">
        <v>76.998638909999997</v>
      </c>
      <c r="BR459" s="419"/>
      <c r="BS459" s="418">
        <v>44247</v>
      </c>
      <c r="BT459" s="419">
        <v>68.329548689999996</v>
      </c>
      <c r="BU459" s="419"/>
      <c r="BV459" s="418">
        <v>44251</v>
      </c>
      <c r="BW459" s="419">
        <v>69.349113579999994</v>
      </c>
      <c r="BX459" s="419"/>
      <c r="BY459" s="1"/>
      <c r="BZ459" s="419"/>
      <c r="CA459" s="419"/>
      <c r="CB459" s="1"/>
      <c r="CC459" s="419"/>
      <c r="CD459" s="419"/>
      <c r="CE459" s="1"/>
      <c r="CF459" s="419"/>
      <c r="CG459" s="419"/>
      <c r="CH459" s="1"/>
      <c r="CI459" s="419"/>
      <c r="CJ459" s="419"/>
      <c r="CK459" s="1"/>
      <c r="CL459" s="419"/>
      <c r="CM459" s="419"/>
      <c r="CN459" s="1"/>
      <c r="CO459" s="419"/>
      <c r="CP459" s="419"/>
      <c r="CQ459" s="1"/>
      <c r="CR459" s="419"/>
      <c r="CS459" s="419"/>
      <c r="CT459" s="1"/>
      <c r="CU459" s="419"/>
      <c r="CV459" s="419"/>
      <c r="CW459" s="1"/>
      <c r="CX459" s="419"/>
      <c r="CY459" s="419"/>
      <c r="CZ459" s="1"/>
      <c r="DA459" s="419"/>
      <c r="DB459" s="419"/>
      <c r="DC459" s="1"/>
      <c r="DD459" s="419"/>
      <c r="DE459" s="419"/>
      <c r="DF459" s="1"/>
      <c r="DG459" s="419"/>
      <c r="DH459" s="419"/>
      <c r="DI459" s="1"/>
      <c r="DJ459" s="419"/>
      <c r="DK459" s="419"/>
      <c r="DL459" s="1"/>
      <c r="DM459" s="419"/>
      <c r="DN459" s="419"/>
      <c r="DO459" s="1"/>
      <c r="DP459" s="419"/>
      <c r="DQ459" s="419"/>
      <c r="DR459" s="1"/>
      <c r="DS459" s="419"/>
      <c r="DT459" s="419"/>
      <c r="DU459" s="1"/>
      <c r="DV459" s="419"/>
      <c r="DW459" s="419"/>
      <c r="DX459" s="1"/>
      <c r="DY459" s="419"/>
      <c r="DZ459" s="419"/>
      <c r="EA459" s="1"/>
      <c r="EB459" s="419"/>
      <c r="EC459" s="419"/>
      <c r="ED459" s="1"/>
      <c r="EE459" s="419"/>
      <c r="EF459" s="419"/>
      <c r="EG459" s="1"/>
      <c r="EH459" s="419"/>
      <c r="EI459" s="419"/>
      <c r="EJ459" s="1"/>
      <c r="EK459" s="419"/>
      <c r="EL459" s="419"/>
      <c r="EM459" s="1"/>
      <c r="EN459" s="419"/>
      <c r="EO459" s="419"/>
      <c r="EP459" s="1"/>
      <c r="EQ459" s="419"/>
      <c r="ER459" s="419"/>
      <c r="ES459" s="1"/>
      <c r="ET459" s="419"/>
      <c r="EU459" s="9"/>
      <c r="EV459" s="9"/>
    </row>
    <row r="460" spans="2:152">
      <c r="B460" s="418"/>
      <c r="C460" s="1"/>
      <c r="D460" s="419"/>
      <c r="E460" s="1"/>
      <c r="F460" s="1"/>
      <c r="G460" s="419"/>
      <c r="H460" s="1"/>
      <c r="I460" s="1"/>
      <c r="J460" s="419"/>
      <c r="K460" s="418">
        <v>44241</v>
      </c>
      <c r="L460" s="419">
        <v>78.251940129999994</v>
      </c>
      <c r="M460" s="419"/>
      <c r="N460" s="1"/>
      <c r="O460" s="1"/>
      <c r="P460" s="419"/>
      <c r="Q460" s="1"/>
      <c r="R460" s="1"/>
      <c r="S460" s="419"/>
      <c r="T460" s="1"/>
      <c r="U460" s="1"/>
      <c r="V460" s="419"/>
      <c r="W460" s="418">
        <v>44248</v>
      </c>
      <c r="X460" s="419">
        <v>82.133653409999994</v>
      </c>
      <c r="Y460" s="419"/>
      <c r="Z460" s="418">
        <v>44236</v>
      </c>
      <c r="AA460" s="419">
        <v>73.216737929999994</v>
      </c>
      <c r="AB460" s="419"/>
      <c r="AC460" s="418">
        <v>44253</v>
      </c>
      <c r="AD460" s="419">
        <v>66.998145089999994</v>
      </c>
      <c r="AE460" s="419"/>
      <c r="AF460" s="418">
        <v>44246</v>
      </c>
      <c r="AG460" s="419">
        <v>80.537665820000001</v>
      </c>
      <c r="AH460" s="419"/>
      <c r="AI460" s="418">
        <v>44250</v>
      </c>
      <c r="AJ460" s="419">
        <v>59.383211809999999</v>
      </c>
      <c r="AK460" s="419"/>
      <c r="AL460" s="418">
        <v>44243</v>
      </c>
      <c r="AM460" s="419">
        <v>79.674456340000006</v>
      </c>
      <c r="AN460" s="419"/>
      <c r="AO460" s="418">
        <v>44248</v>
      </c>
      <c r="AP460" s="419">
        <v>73.27560837</v>
      </c>
      <c r="AQ460" s="419"/>
      <c r="AR460" s="418">
        <v>44251</v>
      </c>
      <c r="AS460" s="419">
        <v>68.093384619999995</v>
      </c>
      <c r="AT460" s="419"/>
      <c r="AU460" s="418">
        <v>44254</v>
      </c>
      <c r="AV460" s="419">
        <v>74.627842139999998</v>
      </c>
      <c r="AW460" s="419"/>
      <c r="AX460" s="418">
        <v>44251</v>
      </c>
      <c r="AY460" s="419">
        <v>69.515557369999996</v>
      </c>
      <c r="AZ460" s="419"/>
      <c r="BA460" s="418">
        <v>44251</v>
      </c>
      <c r="BB460" s="419">
        <v>68.514190869999993</v>
      </c>
      <c r="BC460" s="419"/>
      <c r="BD460" s="418">
        <v>44250</v>
      </c>
      <c r="BE460" s="419">
        <v>85.366365630000004</v>
      </c>
      <c r="BF460" s="419"/>
      <c r="BG460" s="418">
        <v>44248</v>
      </c>
      <c r="BH460" s="419">
        <v>84.733649279999995</v>
      </c>
      <c r="BI460" s="419"/>
      <c r="BJ460" s="418">
        <v>44244</v>
      </c>
      <c r="BK460" s="419">
        <v>82.28415613</v>
      </c>
      <c r="BL460" s="419"/>
      <c r="BM460" s="418">
        <v>44246</v>
      </c>
      <c r="BN460" s="419">
        <v>79.084915659999993</v>
      </c>
      <c r="BO460" s="419"/>
      <c r="BP460" s="418">
        <v>44252</v>
      </c>
      <c r="BQ460" s="419">
        <v>76.843201590000007</v>
      </c>
      <c r="BR460" s="419"/>
      <c r="BS460" s="418">
        <v>44247</v>
      </c>
      <c r="BT460" s="419">
        <v>68.216307090000001</v>
      </c>
      <c r="BU460" s="419"/>
      <c r="BV460" s="418">
        <v>44252</v>
      </c>
      <c r="BW460" s="419">
        <v>69.195153980000001</v>
      </c>
      <c r="BX460" s="419"/>
      <c r="BY460" s="1"/>
      <c r="BZ460" s="419"/>
      <c r="CA460" s="419"/>
      <c r="CB460" s="1"/>
      <c r="CC460" s="419"/>
      <c r="CD460" s="419"/>
      <c r="CE460" s="1"/>
      <c r="CF460" s="419"/>
      <c r="CG460" s="419"/>
      <c r="CH460" s="1"/>
      <c r="CI460" s="419"/>
      <c r="CJ460" s="419"/>
      <c r="CK460" s="1"/>
      <c r="CL460" s="419"/>
      <c r="CM460" s="419"/>
      <c r="CN460" s="1"/>
      <c r="CO460" s="419"/>
      <c r="CP460" s="419"/>
      <c r="CQ460" s="1"/>
      <c r="CR460" s="419"/>
      <c r="CS460" s="419"/>
      <c r="CT460" s="1"/>
      <c r="CU460" s="419"/>
      <c r="CV460" s="419"/>
      <c r="CW460" s="1"/>
      <c r="CX460" s="419"/>
      <c r="CY460" s="419"/>
      <c r="CZ460" s="1"/>
      <c r="DA460" s="419"/>
      <c r="DB460" s="419"/>
      <c r="DC460" s="1"/>
      <c r="DD460" s="419"/>
      <c r="DE460" s="419"/>
      <c r="DF460" s="1"/>
      <c r="DG460" s="419"/>
      <c r="DH460" s="419"/>
      <c r="DI460" s="1"/>
      <c r="DJ460" s="419"/>
      <c r="DK460" s="419"/>
      <c r="DL460" s="1"/>
      <c r="DM460" s="419"/>
      <c r="DN460" s="419"/>
      <c r="DO460" s="1"/>
      <c r="DP460" s="419"/>
      <c r="DQ460" s="419"/>
      <c r="DR460" s="1"/>
      <c r="DS460" s="419"/>
      <c r="DT460" s="419"/>
      <c r="DU460" s="1"/>
      <c r="DV460" s="419"/>
      <c r="DW460" s="419"/>
      <c r="DX460" s="1"/>
      <c r="DY460" s="419"/>
      <c r="DZ460" s="419"/>
      <c r="EA460" s="1"/>
      <c r="EB460" s="419"/>
      <c r="EC460" s="419"/>
      <c r="ED460" s="1"/>
      <c r="EE460" s="419"/>
      <c r="EF460" s="419"/>
      <c r="EG460" s="1"/>
      <c r="EH460" s="419"/>
      <c r="EI460" s="419"/>
      <c r="EJ460" s="1"/>
      <c r="EK460" s="419"/>
      <c r="EL460" s="419"/>
      <c r="EM460" s="1"/>
      <c r="EN460" s="419"/>
      <c r="EO460" s="419"/>
      <c r="EP460" s="1"/>
      <c r="EQ460" s="419"/>
      <c r="ER460" s="419"/>
      <c r="ES460" s="1"/>
      <c r="ET460" s="419"/>
      <c r="EU460" s="9"/>
      <c r="EV460" s="9"/>
    </row>
    <row r="461" spans="2:152">
      <c r="B461" s="418"/>
      <c r="C461" s="1"/>
      <c r="D461" s="419"/>
      <c r="E461" s="1"/>
      <c r="F461" s="1"/>
      <c r="G461" s="419"/>
      <c r="H461" s="1"/>
      <c r="I461" s="1"/>
      <c r="J461" s="419"/>
      <c r="K461" s="418">
        <v>44242</v>
      </c>
      <c r="L461" s="419">
        <v>78.095565410000006</v>
      </c>
      <c r="M461" s="419"/>
      <c r="N461" s="1"/>
      <c r="O461" s="1"/>
      <c r="P461" s="419"/>
      <c r="Q461" s="1"/>
      <c r="R461" s="1"/>
      <c r="S461" s="419"/>
      <c r="T461" s="1"/>
      <c r="U461" s="1"/>
      <c r="V461" s="419"/>
      <c r="W461" s="418">
        <v>44249</v>
      </c>
      <c r="X461" s="419">
        <v>82.055599970000003</v>
      </c>
      <c r="Y461" s="419"/>
      <c r="Z461" s="418">
        <v>44237</v>
      </c>
      <c r="AA461" s="419">
        <v>73.216737929999994</v>
      </c>
      <c r="AB461" s="419"/>
      <c r="AC461" s="418">
        <v>44254</v>
      </c>
      <c r="AD461" s="419">
        <v>66.764840289999995</v>
      </c>
      <c r="AE461" s="419"/>
      <c r="AF461" s="418">
        <v>44247</v>
      </c>
      <c r="AG461" s="419">
        <v>80.538732359999997</v>
      </c>
      <c r="AH461" s="419"/>
      <c r="AI461" s="418">
        <v>44251</v>
      </c>
      <c r="AJ461" s="419">
        <v>59.151497450000001</v>
      </c>
      <c r="AK461" s="419"/>
      <c r="AL461" s="418">
        <v>44244</v>
      </c>
      <c r="AM461" s="419">
        <v>79.620425920000002</v>
      </c>
      <c r="AN461" s="419"/>
      <c r="AO461" s="418">
        <v>44248</v>
      </c>
      <c r="AP461" s="419">
        <v>72.966948090000002</v>
      </c>
      <c r="AQ461" s="419"/>
      <c r="AR461" s="418">
        <v>44252</v>
      </c>
      <c r="AS461" s="419">
        <v>68.054961539999994</v>
      </c>
      <c r="AT461" s="419"/>
      <c r="AU461" s="418">
        <v>44255</v>
      </c>
      <c r="AV461" s="419">
        <v>74.473882540000005</v>
      </c>
      <c r="AW461" s="419"/>
      <c r="AX461" s="418">
        <v>44252</v>
      </c>
      <c r="AY461" s="419">
        <v>69.437576289999996</v>
      </c>
      <c r="AZ461" s="419"/>
      <c r="BA461" s="418">
        <v>44252</v>
      </c>
      <c r="BB461" s="419">
        <v>68.514190869999993</v>
      </c>
      <c r="BC461" s="419"/>
      <c r="BD461" s="418">
        <v>44251</v>
      </c>
      <c r="BE461" s="419">
        <v>85.326878019999995</v>
      </c>
      <c r="BF461" s="419"/>
      <c r="BG461" s="418">
        <v>44249</v>
      </c>
      <c r="BH461" s="419">
        <v>84.617049629999997</v>
      </c>
      <c r="BI461" s="419"/>
      <c r="BJ461" s="418">
        <v>44245</v>
      </c>
      <c r="BK461" s="419">
        <v>82.398617860000002</v>
      </c>
      <c r="BL461" s="419"/>
      <c r="BM461" s="418">
        <v>44247</v>
      </c>
      <c r="BN461" s="419">
        <v>79.007884340000004</v>
      </c>
      <c r="BO461" s="419"/>
      <c r="BP461" s="418">
        <v>44253</v>
      </c>
      <c r="BQ461" s="419">
        <v>76.649274379999994</v>
      </c>
      <c r="BR461" s="419"/>
      <c r="BS461" s="418">
        <v>44248</v>
      </c>
      <c r="BT461" s="419">
        <v>68.179788689999995</v>
      </c>
      <c r="BU461" s="419"/>
      <c r="BV461" s="418">
        <v>44253</v>
      </c>
      <c r="BW461" s="419">
        <v>69.002704480000006</v>
      </c>
      <c r="BX461" s="419"/>
      <c r="BY461" s="1"/>
      <c r="BZ461" s="419"/>
      <c r="CA461" s="419"/>
      <c r="CB461" s="1"/>
      <c r="CC461" s="419"/>
      <c r="CD461" s="419"/>
      <c r="CE461" s="1"/>
      <c r="CF461" s="419"/>
      <c r="CG461" s="419"/>
      <c r="CH461" s="1"/>
      <c r="CI461" s="419"/>
      <c r="CJ461" s="419"/>
      <c r="CK461" s="1"/>
      <c r="CL461" s="419"/>
      <c r="CM461" s="419"/>
      <c r="CN461" s="1"/>
      <c r="CO461" s="419"/>
      <c r="CP461" s="419"/>
      <c r="CQ461" s="1"/>
      <c r="CR461" s="419"/>
      <c r="CS461" s="419"/>
      <c r="CT461" s="1"/>
      <c r="CU461" s="419"/>
      <c r="CV461" s="419"/>
      <c r="CW461" s="1"/>
      <c r="CX461" s="419"/>
      <c r="CY461" s="419"/>
      <c r="CZ461" s="1"/>
      <c r="DA461" s="419"/>
      <c r="DB461" s="419"/>
      <c r="DC461" s="1"/>
      <c r="DD461" s="419"/>
      <c r="DE461" s="419"/>
      <c r="DF461" s="1"/>
      <c r="DG461" s="419"/>
      <c r="DH461" s="419"/>
      <c r="DI461" s="1"/>
      <c r="DJ461" s="419"/>
      <c r="DK461" s="419"/>
      <c r="DL461" s="1"/>
      <c r="DM461" s="419"/>
      <c r="DN461" s="419"/>
      <c r="DO461" s="1"/>
      <c r="DP461" s="419"/>
      <c r="DQ461" s="419"/>
      <c r="DR461" s="1"/>
      <c r="DS461" s="419"/>
      <c r="DT461" s="419"/>
      <c r="DU461" s="1"/>
      <c r="DV461" s="419"/>
      <c r="DW461" s="419"/>
      <c r="DX461" s="1"/>
      <c r="DY461" s="419"/>
      <c r="DZ461" s="419"/>
      <c r="EA461" s="1"/>
      <c r="EB461" s="419"/>
      <c r="EC461" s="419"/>
      <c r="ED461" s="1"/>
      <c r="EE461" s="419"/>
      <c r="EF461" s="419"/>
      <c r="EG461" s="1"/>
      <c r="EH461" s="419"/>
      <c r="EI461" s="419"/>
      <c r="EJ461" s="1"/>
      <c r="EK461" s="419"/>
      <c r="EL461" s="419"/>
      <c r="EM461" s="1"/>
      <c r="EN461" s="419"/>
      <c r="EO461" s="419"/>
      <c r="EP461" s="1"/>
      <c r="EQ461" s="419"/>
      <c r="ER461" s="419"/>
      <c r="ES461" s="1"/>
      <c r="ET461" s="419"/>
      <c r="EU461" s="9"/>
      <c r="EV461" s="9"/>
    </row>
    <row r="462" spans="2:152">
      <c r="B462" s="418"/>
      <c r="C462" s="1"/>
      <c r="D462" s="419"/>
      <c r="E462" s="1"/>
      <c r="F462" s="1"/>
      <c r="G462" s="419"/>
      <c r="H462" s="1"/>
      <c r="I462" s="1"/>
      <c r="J462" s="419"/>
      <c r="K462" s="418">
        <v>44243</v>
      </c>
      <c r="L462" s="419">
        <v>77.994678489999998</v>
      </c>
      <c r="M462" s="419"/>
      <c r="N462" s="1"/>
      <c r="O462" s="1"/>
      <c r="P462" s="419"/>
      <c r="Q462" s="1"/>
      <c r="R462" s="1"/>
      <c r="S462" s="419"/>
      <c r="T462" s="1"/>
      <c r="U462" s="1"/>
      <c r="V462" s="419"/>
      <c r="W462" s="418">
        <v>44250</v>
      </c>
      <c r="X462" s="419">
        <v>82.054710470000003</v>
      </c>
      <c r="Y462" s="419"/>
      <c r="Z462" s="418">
        <v>44237</v>
      </c>
      <c r="AA462" s="419">
        <v>73.143886269999996</v>
      </c>
      <c r="AB462" s="419"/>
      <c r="AC462" s="418">
        <v>44254</v>
      </c>
      <c r="AD462" s="419">
        <v>66.570064419999994</v>
      </c>
      <c r="AE462" s="419"/>
      <c r="AF462" s="418">
        <v>44248</v>
      </c>
      <c r="AG462" s="419">
        <v>80.655385679999995</v>
      </c>
      <c r="AH462" s="419"/>
      <c r="AI462" s="418">
        <v>44252</v>
      </c>
      <c r="AJ462" s="419">
        <v>58.919783090000003</v>
      </c>
      <c r="AK462" s="419"/>
      <c r="AL462" s="418">
        <v>44244</v>
      </c>
      <c r="AM462" s="419">
        <v>79.566395490000005</v>
      </c>
      <c r="AN462" s="419"/>
      <c r="AO462" s="418">
        <v>44249</v>
      </c>
      <c r="AP462" s="419">
        <v>72.735267609999994</v>
      </c>
      <c r="AQ462" s="419"/>
      <c r="AR462" s="418">
        <v>44253</v>
      </c>
      <c r="AS462" s="419">
        <v>67.862846149999996</v>
      </c>
      <c r="AT462" s="419"/>
      <c r="AU462" s="418">
        <v>44256</v>
      </c>
      <c r="AV462" s="419">
        <v>74.473882540000005</v>
      </c>
      <c r="AW462" s="419"/>
      <c r="AX462" s="418">
        <v>44253</v>
      </c>
      <c r="AY462" s="419">
        <v>69.282357239999996</v>
      </c>
      <c r="AZ462" s="419"/>
      <c r="BA462" s="418">
        <v>44253</v>
      </c>
      <c r="BB462" s="419">
        <v>68.514190869999993</v>
      </c>
      <c r="BC462" s="419"/>
      <c r="BD462" s="418">
        <v>44251</v>
      </c>
      <c r="BE462" s="419">
        <v>85.248967329999999</v>
      </c>
      <c r="BF462" s="419"/>
      <c r="BG462" s="418">
        <v>44250</v>
      </c>
      <c r="BH462" s="419">
        <v>84.577688260000002</v>
      </c>
      <c r="BI462" s="419"/>
      <c r="BJ462" s="418">
        <v>44245</v>
      </c>
      <c r="BK462" s="419">
        <v>82.359282030000003</v>
      </c>
      <c r="BL462" s="419"/>
      <c r="BM462" s="418">
        <v>44248</v>
      </c>
      <c r="BN462" s="419">
        <v>78.892337350000005</v>
      </c>
      <c r="BO462" s="419"/>
      <c r="BP462" s="418">
        <v>44254</v>
      </c>
      <c r="BQ462" s="419">
        <v>76.493837060000004</v>
      </c>
      <c r="BR462" s="419"/>
      <c r="BS462" s="418">
        <v>44249</v>
      </c>
      <c r="BT462" s="419">
        <v>68.181631890000006</v>
      </c>
      <c r="BU462" s="419"/>
      <c r="BV462" s="418">
        <v>44254</v>
      </c>
      <c r="BW462" s="419">
        <v>68.848744879999998</v>
      </c>
      <c r="BX462" s="419"/>
      <c r="BY462" s="1"/>
      <c r="BZ462" s="419"/>
      <c r="CA462" s="419"/>
      <c r="CB462" s="1"/>
      <c r="CC462" s="419"/>
      <c r="CD462" s="419"/>
      <c r="CE462" s="1"/>
      <c r="CF462" s="419"/>
      <c r="CG462" s="419"/>
      <c r="CH462" s="1"/>
      <c r="CI462" s="419"/>
      <c r="CJ462" s="419"/>
      <c r="CK462" s="1"/>
      <c r="CL462" s="419"/>
      <c r="CM462" s="419"/>
      <c r="CN462" s="1"/>
      <c r="CO462" s="419"/>
      <c r="CP462" s="419"/>
      <c r="CQ462" s="1"/>
      <c r="CR462" s="419"/>
      <c r="CS462" s="419"/>
      <c r="CT462" s="1"/>
      <c r="CU462" s="419"/>
      <c r="CV462" s="419"/>
      <c r="CW462" s="1"/>
      <c r="CX462" s="419"/>
      <c r="CY462" s="419"/>
      <c r="CZ462" s="1"/>
      <c r="DA462" s="419"/>
      <c r="DB462" s="419"/>
      <c r="DC462" s="1"/>
      <c r="DD462" s="419"/>
      <c r="DE462" s="419"/>
      <c r="DF462" s="1"/>
      <c r="DG462" s="419"/>
      <c r="DH462" s="419"/>
      <c r="DI462" s="1"/>
      <c r="DJ462" s="419"/>
      <c r="DK462" s="419"/>
      <c r="DL462" s="1"/>
      <c r="DM462" s="419"/>
      <c r="DN462" s="419"/>
      <c r="DO462" s="1"/>
      <c r="DP462" s="419"/>
      <c r="DQ462" s="419"/>
      <c r="DR462" s="1"/>
      <c r="DS462" s="419"/>
      <c r="DT462" s="419"/>
      <c r="DU462" s="1"/>
      <c r="DV462" s="419"/>
      <c r="DW462" s="419"/>
      <c r="DX462" s="1"/>
      <c r="DY462" s="419"/>
      <c r="DZ462" s="419"/>
      <c r="EA462" s="1"/>
      <c r="EB462" s="419"/>
      <c r="EC462" s="419"/>
      <c r="ED462" s="1"/>
      <c r="EE462" s="419"/>
      <c r="EF462" s="419"/>
      <c r="EG462" s="1"/>
      <c r="EH462" s="419"/>
      <c r="EI462" s="419"/>
      <c r="EJ462" s="1"/>
      <c r="EK462" s="419"/>
      <c r="EL462" s="419"/>
      <c r="EM462" s="1"/>
      <c r="EN462" s="419"/>
      <c r="EO462" s="419"/>
      <c r="EP462" s="1"/>
      <c r="EQ462" s="419"/>
      <c r="ER462" s="419"/>
      <c r="ES462" s="1"/>
      <c r="ET462" s="419"/>
      <c r="EU462" s="9"/>
      <c r="EV462" s="9"/>
    </row>
    <row r="463" spans="2:152">
      <c r="B463" s="418"/>
      <c r="C463" s="1"/>
      <c r="D463" s="419"/>
      <c r="E463" s="1"/>
      <c r="F463" s="1"/>
      <c r="G463" s="419"/>
      <c r="H463" s="1"/>
      <c r="I463" s="1"/>
      <c r="J463" s="419"/>
      <c r="K463" s="418">
        <v>44243</v>
      </c>
      <c r="L463" s="419">
        <v>77.944235030000002</v>
      </c>
      <c r="M463" s="419"/>
      <c r="N463" s="1"/>
      <c r="O463" s="1"/>
      <c r="P463" s="419"/>
      <c r="Q463" s="1"/>
      <c r="R463" s="1"/>
      <c r="S463" s="419"/>
      <c r="T463" s="1"/>
      <c r="U463" s="1"/>
      <c r="V463" s="419"/>
      <c r="W463" s="418">
        <v>44250</v>
      </c>
      <c r="X463" s="419">
        <v>82.092402939999999</v>
      </c>
      <c r="Y463" s="419"/>
      <c r="Z463" s="418">
        <v>44238</v>
      </c>
      <c r="AA463" s="419">
        <v>73.071034620000006</v>
      </c>
      <c r="AB463" s="419"/>
      <c r="AC463" s="418">
        <v>44255</v>
      </c>
      <c r="AD463" s="419">
        <v>66.413817469999998</v>
      </c>
      <c r="AE463" s="419"/>
      <c r="AF463" s="418">
        <v>44249</v>
      </c>
      <c r="AG463" s="419">
        <v>80.77203901</v>
      </c>
      <c r="AH463" s="419"/>
      <c r="AI463" s="418">
        <v>44253</v>
      </c>
      <c r="AJ463" s="419">
        <v>58.72668779</v>
      </c>
      <c r="AK463" s="419"/>
      <c r="AL463" s="418">
        <v>44245</v>
      </c>
      <c r="AM463" s="419">
        <v>79.431319439999996</v>
      </c>
      <c r="AN463" s="419"/>
      <c r="AO463" s="418">
        <v>44250</v>
      </c>
      <c r="AP463" s="419">
        <v>72.580566930000003</v>
      </c>
      <c r="AQ463" s="419"/>
      <c r="AR463" s="418">
        <v>44254</v>
      </c>
      <c r="AS463" s="419">
        <v>67.632307690000005</v>
      </c>
      <c r="AT463" s="419"/>
      <c r="AU463" s="418">
        <v>44256</v>
      </c>
      <c r="AV463" s="419">
        <v>74.319922939999998</v>
      </c>
      <c r="AW463" s="419"/>
      <c r="AX463" s="418">
        <v>44254</v>
      </c>
      <c r="AY463" s="419">
        <v>69.127138189999997</v>
      </c>
      <c r="AZ463" s="419"/>
      <c r="BA463" s="418">
        <v>44254</v>
      </c>
      <c r="BB463" s="419">
        <v>68.359435680000004</v>
      </c>
      <c r="BC463" s="419"/>
      <c r="BD463" s="418">
        <v>44252</v>
      </c>
      <c r="BE463" s="419">
        <v>85.209479720000004</v>
      </c>
      <c r="BF463" s="419"/>
      <c r="BG463" s="418">
        <v>44251</v>
      </c>
      <c r="BH463" s="419">
        <v>84.576946039999996</v>
      </c>
      <c r="BI463" s="419"/>
      <c r="BJ463" s="418">
        <v>44246</v>
      </c>
      <c r="BK463" s="419">
        <v>82.358395590000001</v>
      </c>
      <c r="BL463" s="419"/>
      <c r="BM463" s="418">
        <v>44249</v>
      </c>
      <c r="BN463" s="419">
        <v>78.776790360000007</v>
      </c>
      <c r="BO463" s="419"/>
      <c r="BP463" s="418">
        <v>44255</v>
      </c>
      <c r="BQ463" s="419">
        <v>76.261419950000004</v>
      </c>
      <c r="BR463" s="419"/>
      <c r="BS463" s="418">
        <v>44250</v>
      </c>
      <c r="BT463" s="419">
        <v>68.183475090000002</v>
      </c>
      <c r="BU463" s="419"/>
      <c r="BV463" s="418">
        <v>44255</v>
      </c>
      <c r="BW463" s="419">
        <v>68.694785280000005</v>
      </c>
      <c r="BX463" s="419"/>
      <c r="BY463" s="1"/>
      <c r="BZ463" s="419"/>
      <c r="CA463" s="419"/>
      <c r="CB463" s="1"/>
      <c r="CC463" s="419"/>
      <c r="CD463" s="419"/>
      <c r="CE463" s="1"/>
      <c r="CF463" s="419"/>
      <c r="CG463" s="419"/>
      <c r="CH463" s="1"/>
      <c r="CI463" s="419"/>
      <c r="CJ463" s="419"/>
      <c r="CK463" s="1"/>
      <c r="CL463" s="419"/>
      <c r="CM463" s="419"/>
      <c r="CN463" s="1"/>
      <c r="CO463" s="419"/>
      <c r="CP463" s="419"/>
      <c r="CQ463" s="1"/>
      <c r="CR463" s="419"/>
      <c r="CS463" s="419"/>
      <c r="CT463" s="1"/>
      <c r="CU463" s="419"/>
      <c r="CV463" s="419"/>
      <c r="CW463" s="1"/>
      <c r="CX463" s="419"/>
      <c r="CY463" s="419"/>
      <c r="CZ463" s="1"/>
      <c r="DA463" s="419"/>
      <c r="DB463" s="419"/>
      <c r="DC463" s="1"/>
      <c r="DD463" s="419"/>
      <c r="DE463" s="419"/>
      <c r="DF463" s="1"/>
      <c r="DG463" s="419"/>
      <c r="DH463" s="419"/>
      <c r="DI463" s="1"/>
      <c r="DJ463" s="419"/>
      <c r="DK463" s="419"/>
      <c r="DL463" s="1"/>
      <c r="DM463" s="419"/>
      <c r="DN463" s="419"/>
      <c r="DO463" s="1"/>
      <c r="DP463" s="419"/>
      <c r="DQ463" s="419"/>
      <c r="DR463" s="1"/>
      <c r="DS463" s="419"/>
      <c r="DT463" s="419"/>
      <c r="DU463" s="1"/>
      <c r="DV463" s="419"/>
      <c r="DW463" s="419"/>
      <c r="DX463" s="1"/>
      <c r="DY463" s="419"/>
      <c r="DZ463" s="419"/>
      <c r="EA463" s="1"/>
      <c r="EB463" s="419"/>
      <c r="EC463" s="419"/>
      <c r="ED463" s="1"/>
      <c r="EE463" s="419"/>
      <c r="EF463" s="419"/>
      <c r="EG463" s="1"/>
      <c r="EH463" s="419"/>
      <c r="EI463" s="419"/>
      <c r="EJ463" s="1"/>
      <c r="EK463" s="419"/>
      <c r="EL463" s="419"/>
      <c r="EM463" s="1"/>
      <c r="EN463" s="419"/>
      <c r="EO463" s="419"/>
      <c r="EP463" s="1"/>
      <c r="EQ463" s="419"/>
      <c r="ER463" s="419"/>
      <c r="ES463" s="1"/>
      <c r="ET463" s="419"/>
      <c r="EU463" s="9"/>
      <c r="EV463" s="9"/>
    </row>
    <row r="464" spans="2:152">
      <c r="B464" s="418"/>
      <c r="C464" s="1"/>
      <c r="D464" s="419"/>
      <c r="E464" s="1"/>
      <c r="F464" s="1"/>
      <c r="G464" s="419"/>
      <c r="H464" s="1"/>
      <c r="I464" s="1"/>
      <c r="J464" s="419"/>
      <c r="K464" s="418">
        <v>44244</v>
      </c>
      <c r="L464" s="419">
        <v>77.878658540000004</v>
      </c>
      <c r="M464" s="419"/>
      <c r="N464" s="1"/>
      <c r="O464" s="1"/>
      <c r="P464" s="419"/>
      <c r="Q464" s="1"/>
      <c r="R464" s="1"/>
      <c r="S464" s="419"/>
      <c r="T464" s="1"/>
      <c r="U464" s="1"/>
      <c r="V464" s="419"/>
      <c r="W464" s="418">
        <v>44251</v>
      </c>
      <c r="X464" s="419">
        <v>82.09151344</v>
      </c>
      <c r="Y464" s="419"/>
      <c r="Z464" s="418">
        <v>44239</v>
      </c>
      <c r="AA464" s="419">
        <v>73.071034620000006</v>
      </c>
      <c r="AB464" s="419"/>
      <c r="AC464" s="418">
        <v>44256</v>
      </c>
      <c r="AD464" s="419">
        <v>66.219041590000003</v>
      </c>
      <c r="AE464" s="419"/>
      <c r="AF464" s="418">
        <v>44250</v>
      </c>
      <c r="AG464" s="419">
        <v>80.965750180000001</v>
      </c>
      <c r="AH464" s="419"/>
      <c r="AI464" s="418">
        <v>44254</v>
      </c>
      <c r="AJ464" s="419">
        <v>58.533592480000003</v>
      </c>
      <c r="AK464" s="419"/>
      <c r="AL464" s="418">
        <v>44246</v>
      </c>
      <c r="AM464" s="419">
        <v>79.269228170000005</v>
      </c>
      <c r="AN464" s="419"/>
      <c r="AO464" s="418">
        <v>44251</v>
      </c>
      <c r="AP464" s="419">
        <v>72.425866249999999</v>
      </c>
      <c r="AQ464" s="419"/>
      <c r="AR464" s="418">
        <v>44255</v>
      </c>
      <c r="AS464" s="419">
        <v>67.363346149999998</v>
      </c>
      <c r="AT464" s="419"/>
      <c r="AU464" s="418">
        <v>44257</v>
      </c>
      <c r="AV464" s="419">
        <v>74.319922939999998</v>
      </c>
      <c r="AW464" s="419"/>
      <c r="AX464" s="418">
        <v>44255</v>
      </c>
      <c r="AY464" s="419">
        <v>68.971919139999997</v>
      </c>
      <c r="AZ464" s="419"/>
      <c r="BA464" s="418">
        <v>44255</v>
      </c>
      <c r="BB464" s="419">
        <v>68.165991700000006</v>
      </c>
      <c r="BC464" s="419"/>
      <c r="BD464" s="418">
        <v>44253</v>
      </c>
      <c r="BE464" s="419">
        <v>85.169992109999995</v>
      </c>
      <c r="BF464" s="419"/>
      <c r="BG464" s="418">
        <v>44252</v>
      </c>
      <c r="BH464" s="419">
        <v>84.576203809999996</v>
      </c>
      <c r="BI464" s="419"/>
      <c r="BJ464" s="418">
        <v>44247</v>
      </c>
      <c r="BK464" s="419">
        <v>82.242160979999994</v>
      </c>
      <c r="BL464" s="419"/>
      <c r="BM464" s="418">
        <v>44250</v>
      </c>
      <c r="BN464" s="419">
        <v>78.622727710000007</v>
      </c>
      <c r="BO464" s="419"/>
      <c r="BP464" s="418">
        <v>44256</v>
      </c>
      <c r="BQ464" s="419">
        <v>76.144472530000002</v>
      </c>
      <c r="BR464" s="419"/>
      <c r="BS464" s="418">
        <v>44251</v>
      </c>
      <c r="BT464" s="419">
        <v>68.185318289999998</v>
      </c>
      <c r="BU464" s="419"/>
      <c r="BV464" s="418">
        <v>44255</v>
      </c>
      <c r="BW464" s="419">
        <v>68.540825690000005</v>
      </c>
      <c r="BX464" s="419"/>
      <c r="BY464" s="1"/>
      <c r="BZ464" s="419"/>
      <c r="CA464" s="419"/>
      <c r="CB464" s="1"/>
      <c r="CC464" s="419"/>
      <c r="CD464" s="419"/>
      <c r="CE464" s="1"/>
      <c r="CF464" s="419"/>
      <c r="CG464" s="419"/>
      <c r="CH464" s="1"/>
      <c r="CI464" s="419"/>
      <c r="CJ464" s="419"/>
      <c r="CK464" s="1"/>
      <c r="CL464" s="419"/>
      <c r="CM464" s="419"/>
      <c r="CN464" s="1"/>
      <c r="CO464" s="419"/>
      <c r="CP464" s="419"/>
      <c r="CQ464" s="1"/>
      <c r="CR464" s="419"/>
      <c r="CS464" s="419"/>
      <c r="CT464" s="1"/>
      <c r="CU464" s="419"/>
      <c r="CV464" s="419"/>
      <c r="CW464" s="1"/>
      <c r="CX464" s="419"/>
      <c r="CY464" s="419"/>
      <c r="CZ464" s="1"/>
      <c r="DA464" s="419"/>
      <c r="DB464" s="419"/>
      <c r="DC464" s="1"/>
      <c r="DD464" s="419"/>
      <c r="DE464" s="419"/>
      <c r="DF464" s="1"/>
      <c r="DG464" s="419"/>
      <c r="DH464" s="419"/>
      <c r="DI464" s="1"/>
      <c r="DJ464" s="419"/>
      <c r="DK464" s="419"/>
      <c r="DL464" s="1"/>
      <c r="DM464" s="419"/>
      <c r="DN464" s="419"/>
      <c r="DO464" s="1"/>
      <c r="DP464" s="419"/>
      <c r="DQ464" s="419"/>
      <c r="DR464" s="1"/>
      <c r="DS464" s="419"/>
      <c r="DT464" s="419"/>
      <c r="DU464" s="1"/>
      <c r="DV464" s="419"/>
      <c r="DW464" s="419"/>
      <c r="DX464" s="1"/>
      <c r="DY464" s="419"/>
      <c r="DZ464" s="419"/>
      <c r="EA464" s="1"/>
      <c r="EB464" s="419"/>
      <c r="EC464" s="419"/>
      <c r="ED464" s="1"/>
      <c r="EE464" s="419"/>
      <c r="EF464" s="419"/>
      <c r="EG464" s="1"/>
      <c r="EH464" s="419"/>
      <c r="EI464" s="419"/>
      <c r="EJ464" s="1"/>
      <c r="EK464" s="419"/>
      <c r="EL464" s="419"/>
      <c r="EM464" s="1"/>
      <c r="EN464" s="419"/>
      <c r="EO464" s="419"/>
      <c r="EP464" s="1"/>
      <c r="EQ464" s="419"/>
      <c r="ER464" s="419"/>
      <c r="ES464" s="1"/>
      <c r="ET464" s="419"/>
      <c r="EU464" s="9"/>
      <c r="EV464" s="9"/>
    </row>
    <row r="465" spans="2:152">
      <c r="B465" s="418"/>
      <c r="C465" s="1"/>
      <c r="D465" s="419"/>
      <c r="E465" s="1"/>
      <c r="F465" s="1"/>
      <c r="G465" s="419"/>
      <c r="H465" s="1"/>
      <c r="I465" s="1"/>
      <c r="J465" s="419"/>
      <c r="K465" s="418">
        <v>44245</v>
      </c>
      <c r="L465" s="419">
        <v>77.813082039999998</v>
      </c>
      <c r="M465" s="419"/>
      <c r="N465" s="1"/>
      <c r="O465" s="1"/>
      <c r="P465" s="419"/>
      <c r="Q465" s="1"/>
      <c r="R465" s="1"/>
      <c r="S465" s="419"/>
      <c r="T465" s="1"/>
      <c r="U465" s="1"/>
      <c r="V465" s="419"/>
      <c r="W465" s="418">
        <v>44252</v>
      </c>
      <c r="X465" s="419">
        <v>82.090623949999994</v>
      </c>
      <c r="Y465" s="419"/>
      <c r="Z465" s="418">
        <v>44240</v>
      </c>
      <c r="AA465" s="419">
        <v>72.779628000000002</v>
      </c>
      <c r="AB465" s="419"/>
      <c r="AC465" s="418">
        <v>44257</v>
      </c>
      <c r="AD465" s="419">
        <v>66.062794650000001</v>
      </c>
      <c r="AE465" s="419"/>
      <c r="AF465" s="418">
        <v>44251</v>
      </c>
      <c r="AG465" s="419">
        <v>81.275048130000002</v>
      </c>
      <c r="AH465" s="419"/>
      <c r="AI465" s="418">
        <v>44255</v>
      </c>
      <c r="AJ465" s="419">
        <v>58.301878119999998</v>
      </c>
      <c r="AK465" s="419"/>
      <c r="AL465" s="418">
        <v>44247</v>
      </c>
      <c r="AM465" s="419">
        <v>79.134152110000002</v>
      </c>
      <c r="AN465" s="419"/>
      <c r="AO465" s="418">
        <v>44252</v>
      </c>
      <c r="AP465" s="419">
        <v>72.309655469999996</v>
      </c>
      <c r="AQ465" s="419"/>
      <c r="AR465" s="418">
        <v>44256</v>
      </c>
      <c r="AS465" s="419">
        <v>67.09438462</v>
      </c>
      <c r="AT465" s="419"/>
      <c r="AU465" s="418">
        <v>44258</v>
      </c>
      <c r="AV465" s="419">
        <v>74.165963340000005</v>
      </c>
      <c r="AW465" s="419"/>
      <c r="AX465" s="418">
        <v>44256</v>
      </c>
      <c r="AY465" s="419">
        <v>68.816700089999998</v>
      </c>
      <c r="AZ465" s="419"/>
      <c r="BA465" s="418">
        <v>44255</v>
      </c>
      <c r="BB465" s="419">
        <v>67.933858920000006</v>
      </c>
      <c r="BC465" s="419"/>
      <c r="BD465" s="418">
        <v>44254</v>
      </c>
      <c r="BE465" s="419">
        <v>85.207350649999995</v>
      </c>
      <c r="BF465" s="419"/>
      <c r="BG465" s="418">
        <v>44253</v>
      </c>
      <c r="BH465" s="419">
        <v>84.575461579999995</v>
      </c>
      <c r="BI465" s="419"/>
      <c r="BJ465" s="418">
        <v>44248</v>
      </c>
      <c r="BK465" s="419">
        <v>82.241274540000006</v>
      </c>
      <c r="BL465" s="419"/>
      <c r="BM465" s="418">
        <v>44251</v>
      </c>
      <c r="BN465" s="419">
        <v>78.545696390000003</v>
      </c>
      <c r="BO465" s="419"/>
      <c r="BP465" s="418">
        <v>44257</v>
      </c>
      <c r="BQ465" s="419">
        <v>76.027525120000007</v>
      </c>
      <c r="BR465" s="419"/>
      <c r="BS465" s="418">
        <v>44252</v>
      </c>
      <c r="BT465" s="419">
        <v>68.187161489999994</v>
      </c>
      <c r="BU465" s="419"/>
      <c r="BV465" s="418">
        <v>44256</v>
      </c>
      <c r="BW465" s="419">
        <v>68.309886289999994</v>
      </c>
      <c r="BX465" s="419"/>
      <c r="BY465" s="1"/>
      <c r="BZ465" s="419"/>
      <c r="CA465" s="419"/>
      <c r="CB465" s="1"/>
      <c r="CC465" s="419"/>
      <c r="CD465" s="419"/>
      <c r="CE465" s="1"/>
      <c r="CF465" s="419"/>
      <c r="CG465" s="419"/>
      <c r="CH465" s="1"/>
      <c r="CI465" s="419"/>
      <c r="CJ465" s="419"/>
      <c r="CK465" s="1"/>
      <c r="CL465" s="419"/>
      <c r="CM465" s="419"/>
      <c r="CN465" s="1"/>
      <c r="CO465" s="419"/>
      <c r="CP465" s="419"/>
      <c r="CQ465" s="1"/>
      <c r="CR465" s="419"/>
      <c r="CS465" s="419"/>
      <c r="CT465" s="1"/>
      <c r="CU465" s="419"/>
      <c r="CV465" s="419"/>
      <c r="CW465" s="1"/>
      <c r="CX465" s="419"/>
      <c r="CY465" s="419"/>
      <c r="CZ465" s="1"/>
      <c r="DA465" s="419"/>
      <c r="DB465" s="419"/>
      <c r="DC465" s="1"/>
      <c r="DD465" s="419"/>
      <c r="DE465" s="419"/>
      <c r="DF465" s="1"/>
      <c r="DG465" s="419"/>
      <c r="DH465" s="419"/>
      <c r="DI465" s="1"/>
      <c r="DJ465" s="419"/>
      <c r="DK465" s="419"/>
      <c r="DL465" s="1"/>
      <c r="DM465" s="419"/>
      <c r="DN465" s="419"/>
      <c r="DO465" s="1"/>
      <c r="DP465" s="419"/>
      <c r="DQ465" s="419"/>
      <c r="DR465" s="1"/>
      <c r="DS465" s="419"/>
      <c r="DT465" s="419"/>
      <c r="DU465" s="1"/>
      <c r="DV465" s="419"/>
      <c r="DW465" s="419"/>
      <c r="DX465" s="1"/>
      <c r="DY465" s="419"/>
      <c r="DZ465" s="419"/>
      <c r="EA465" s="1"/>
      <c r="EB465" s="419"/>
      <c r="EC465" s="419"/>
      <c r="ED465" s="1"/>
      <c r="EE465" s="419"/>
      <c r="EF465" s="419"/>
      <c r="EG465" s="1"/>
      <c r="EH465" s="419"/>
      <c r="EI465" s="419"/>
      <c r="EJ465" s="1"/>
      <c r="EK465" s="419"/>
      <c r="EL465" s="419"/>
      <c r="EM465" s="1"/>
      <c r="EN465" s="419"/>
      <c r="EO465" s="419"/>
      <c r="EP465" s="1"/>
      <c r="EQ465" s="419"/>
      <c r="ER465" s="419"/>
      <c r="ES465" s="1"/>
      <c r="ET465" s="419"/>
      <c r="EU465" s="9"/>
      <c r="EV465" s="9"/>
    </row>
    <row r="466" spans="2:152">
      <c r="B466" s="418"/>
      <c r="C466" s="1"/>
      <c r="D466" s="419"/>
      <c r="E466" s="1"/>
      <c r="F466" s="1"/>
      <c r="G466" s="419"/>
      <c r="H466" s="1"/>
      <c r="I466" s="1"/>
      <c r="J466" s="419"/>
      <c r="K466" s="418">
        <v>44246</v>
      </c>
      <c r="L466" s="419">
        <v>77.666796009999999</v>
      </c>
      <c r="M466" s="419"/>
      <c r="N466" s="1"/>
      <c r="O466" s="1"/>
      <c r="P466" s="419"/>
      <c r="Q466" s="1"/>
      <c r="R466" s="1"/>
      <c r="S466" s="419"/>
      <c r="T466" s="1"/>
      <c r="U466" s="1"/>
      <c r="V466" s="419"/>
      <c r="W466" s="418">
        <v>44253</v>
      </c>
      <c r="X466" s="419">
        <v>82.089734449999995</v>
      </c>
      <c r="Y466" s="419"/>
      <c r="Z466" s="418">
        <v>44241</v>
      </c>
      <c r="AA466" s="419">
        <v>72.633924690000001</v>
      </c>
      <c r="AB466" s="419"/>
      <c r="AC466" s="418">
        <v>44258</v>
      </c>
      <c r="AD466" s="419">
        <v>65.945076619999995</v>
      </c>
      <c r="AE466" s="419"/>
      <c r="AF466" s="418">
        <v>44252</v>
      </c>
      <c r="AG466" s="419">
        <v>81.545817150000005</v>
      </c>
      <c r="AH466" s="419"/>
      <c r="AI466" s="418">
        <v>44256</v>
      </c>
      <c r="AJ466" s="419">
        <v>58.07016376</v>
      </c>
      <c r="AK466" s="419"/>
      <c r="AL466" s="418">
        <v>44248</v>
      </c>
      <c r="AM466" s="419">
        <v>78.999076059999993</v>
      </c>
      <c r="AN466" s="419"/>
      <c r="AO466" s="418">
        <v>44253</v>
      </c>
      <c r="AP466" s="419">
        <v>72.270424489999996</v>
      </c>
      <c r="AQ466" s="419"/>
      <c r="AR466" s="418">
        <v>44257</v>
      </c>
      <c r="AS466" s="419">
        <v>66.748576920000005</v>
      </c>
      <c r="AT466" s="419"/>
      <c r="AU466" s="418">
        <v>44259</v>
      </c>
      <c r="AV466" s="419">
        <v>74.050493650000007</v>
      </c>
      <c r="AW466" s="419"/>
      <c r="AX466" s="418">
        <v>44257</v>
      </c>
      <c r="AY466" s="419">
        <v>68.815956970000002</v>
      </c>
      <c r="AZ466" s="419"/>
      <c r="BA466" s="418">
        <v>44256</v>
      </c>
      <c r="BB466" s="419">
        <v>67.779103730000003</v>
      </c>
      <c r="BC466" s="419"/>
      <c r="BD466" s="418">
        <v>44255</v>
      </c>
      <c r="BE466" s="419">
        <v>85.16786304</v>
      </c>
      <c r="BF466" s="419"/>
      <c r="BG466" s="418">
        <v>44254</v>
      </c>
      <c r="BH466" s="419">
        <v>84.574719349999995</v>
      </c>
      <c r="BI466" s="419"/>
      <c r="BJ466" s="418">
        <v>44249</v>
      </c>
      <c r="BK466" s="419">
        <v>82.240388100000004</v>
      </c>
      <c r="BL466" s="419"/>
      <c r="BM466" s="418">
        <v>44252</v>
      </c>
      <c r="BN466" s="419">
        <v>78.468665060000006</v>
      </c>
      <c r="BO466" s="419"/>
      <c r="BP466" s="418">
        <v>44258</v>
      </c>
      <c r="BQ466" s="419">
        <v>75.795107999999999</v>
      </c>
      <c r="BR466" s="419"/>
      <c r="BS466" s="418">
        <v>44253</v>
      </c>
      <c r="BT466" s="419">
        <v>68.189004690000004</v>
      </c>
      <c r="BU466" s="419"/>
      <c r="BV466" s="418">
        <v>44257</v>
      </c>
      <c r="BW466" s="419">
        <v>68.117436789999999</v>
      </c>
      <c r="BX466" s="419"/>
      <c r="BY466" s="1"/>
      <c r="BZ466" s="419"/>
      <c r="CA466" s="419"/>
      <c r="CB466" s="1"/>
      <c r="CC466" s="419"/>
      <c r="CD466" s="419"/>
      <c r="CE466" s="1"/>
      <c r="CF466" s="419"/>
      <c r="CG466" s="419"/>
      <c r="CH466" s="1"/>
      <c r="CI466" s="419"/>
      <c r="CJ466" s="419"/>
      <c r="CK466" s="1"/>
      <c r="CL466" s="419"/>
      <c r="CM466" s="419"/>
      <c r="CN466" s="1"/>
      <c r="CO466" s="419"/>
      <c r="CP466" s="419"/>
      <c r="CQ466" s="1"/>
      <c r="CR466" s="419"/>
      <c r="CS466" s="419"/>
      <c r="CT466" s="1"/>
      <c r="CU466" s="419"/>
      <c r="CV466" s="419"/>
      <c r="CW466" s="1"/>
      <c r="CX466" s="419"/>
      <c r="CY466" s="419"/>
      <c r="CZ466" s="1"/>
      <c r="DA466" s="419"/>
      <c r="DB466" s="419"/>
      <c r="DC466" s="1"/>
      <c r="DD466" s="419"/>
      <c r="DE466" s="419"/>
      <c r="DF466" s="1"/>
      <c r="DG466" s="419"/>
      <c r="DH466" s="419"/>
      <c r="DI466" s="1"/>
      <c r="DJ466" s="419"/>
      <c r="DK466" s="419"/>
      <c r="DL466" s="1"/>
      <c r="DM466" s="419"/>
      <c r="DN466" s="419"/>
      <c r="DO466" s="1"/>
      <c r="DP466" s="419"/>
      <c r="DQ466" s="419"/>
      <c r="DR466" s="1"/>
      <c r="DS466" s="419"/>
      <c r="DT466" s="419"/>
      <c r="DU466" s="1"/>
      <c r="DV466" s="419"/>
      <c r="DW466" s="419"/>
      <c r="DX466" s="1"/>
      <c r="DY466" s="419"/>
      <c r="DZ466" s="419"/>
      <c r="EA466" s="1"/>
      <c r="EB466" s="419"/>
      <c r="EC466" s="419"/>
      <c r="ED466" s="1"/>
      <c r="EE466" s="419"/>
      <c r="EF466" s="419"/>
      <c r="EG466" s="1"/>
      <c r="EH466" s="419"/>
      <c r="EI466" s="419"/>
      <c r="EJ466" s="1"/>
      <c r="EK466" s="419"/>
      <c r="EL466" s="419"/>
      <c r="EM466" s="1"/>
      <c r="EN466" s="419"/>
      <c r="EO466" s="419"/>
      <c r="EP466" s="1"/>
      <c r="EQ466" s="419"/>
      <c r="ER466" s="419"/>
      <c r="ES466" s="1"/>
      <c r="ET466" s="419"/>
      <c r="EU466" s="9"/>
      <c r="EV466" s="9"/>
    </row>
    <row r="467" spans="2:152">
      <c r="B467" s="418"/>
      <c r="C467" s="1"/>
      <c r="D467" s="419"/>
      <c r="E467" s="1"/>
      <c r="F467" s="1"/>
      <c r="G467" s="419"/>
      <c r="H467" s="1"/>
      <c r="I467" s="1"/>
      <c r="J467" s="419"/>
      <c r="K467" s="418">
        <v>44247</v>
      </c>
      <c r="L467" s="419">
        <v>77.399445679999999</v>
      </c>
      <c r="M467" s="419"/>
      <c r="N467" s="1"/>
      <c r="O467" s="1"/>
      <c r="P467" s="419"/>
      <c r="Q467" s="1"/>
      <c r="R467" s="1"/>
      <c r="S467" s="419"/>
      <c r="T467" s="1"/>
      <c r="U467" s="1"/>
      <c r="V467" s="419"/>
      <c r="W467" s="418">
        <v>44254</v>
      </c>
      <c r="X467" s="419">
        <v>82.088844949999995</v>
      </c>
      <c r="Y467" s="419"/>
      <c r="Z467" s="418">
        <v>44242</v>
      </c>
      <c r="AA467" s="419">
        <v>72.488221379999999</v>
      </c>
      <c r="AB467" s="419"/>
      <c r="AC467" s="418">
        <v>44259</v>
      </c>
      <c r="AD467" s="419">
        <v>65.827358599999997</v>
      </c>
      <c r="AE467" s="419"/>
      <c r="AF467" s="418">
        <v>44252</v>
      </c>
      <c r="AG467" s="419">
        <v>81.739528329999999</v>
      </c>
      <c r="AH467" s="419"/>
      <c r="AI467" s="418">
        <v>44257</v>
      </c>
      <c r="AJ467" s="419">
        <v>57.838449400000002</v>
      </c>
      <c r="AK467" s="419"/>
      <c r="AL467" s="418">
        <v>44249</v>
      </c>
      <c r="AM467" s="419">
        <v>78.864000000000004</v>
      </c>
      <c r="AN467" s="419"/>
      <c r="AO467" s="418">
        <v>44254</v>
      </c>
      <c r="AP467" s="419">
        <v>72.269683409999999</v>
      </c>
      <c r="AQ467" s="419"/>
      <c r="AR467" s="418">
        <v>44258</v>
      </c>
      <c r="AS467" s="419">
        <v>66.402769230000004</v>
      </c>
      <c r="AT467" s="419"/>
      <c r="AU467" s="418">
        <v>44260</v>
      </c>
      <c r="AV467" s="419">
        <v>73.935023950000001</v>
      </c>
      <c r="AW467" s="419"/>
      <c r="AX467" s="418">
        <v>44258</v>
      </c>
      <c r="AY467" s="419">
        <v>68.660737920000003</v>
      </c>
      <c r="AZ467" s="419"/>
      <c r="BA467" s="418">
        <v>44257</v>
      </c>
      <c r="BB467" s="419">
        <v>67.546970950000002</v>
      </c>
      <c r="BC467" s="419"/>
      <c r="BD467" s="418">
        <v>44256</v>
      </c>
      <c r="BE467" s="419">
        <v>85.089952350000004</v>
      </c>
      <c r="BF467" s="419"/>
      <c r="BG467" s="418">
        <v>44255</v>
      </c>
      <c r="BH467" s="419">
        <v>84.535357980000001</v>
      </c>
      <c r="BI467" s="419"/>
      <c r="BJ467" s="418">
        <v>44250</v>
      </c>
      <c r="BK467" s="419">
        <v>82.239501649999994</v>
      </c>
      <c r="BL467" s="419"/>
      <c r="BM467" s="418">
        <v>44253</v>
      </c>
      <c r="BN467" s="419">
        <v>78.468665060000006</v>
      </c>
      <c r="BO467" s="419"/>
      <c r="BP467" s="418">
        <v>44258</v>
      </c>
      <c r="BQ467" s="419">
        <v>75.485711089999995</v>
      </c>
      <c r="BR467" s="419"/>
      <c r="BS467" s="418">
        <v>44254</v>
      </c>
      <c r="BT467" s="419">
        <v>68.190847890000001</v>
      </c>
      <c r="BU467" s="419"/>
      <c r="BV467" s="418">
        <v>44258</v>
      </c>
      <c r="BW467" s="419">
        <v>67.924987290000004</v>
      </c>
      <c r="BX467" s="419"/>
      <c r="BY467" s="1"/>
      <c r="BZ467" s="419"/>
      <c r="CA467" s="419"/>
      <c r="CB467" s="1"/>
      <c r="CC467" s="419"/>
      <c r="CD467" s="419"/>
      <c r="CE467" s="1"/>
      <c r="CF467" s="419"/>
      <c r="CG467" s="419"/>
      <c r="CH467" s="1"/>
      <c r="CI467" s="419"/>
      <c r="CJ467" s="419"/>
      <c r="CK467" s="1"/>
      <c r="CL467" s="419"/>
      <c r="CM467" s="419"/>
      <c r="CN467" s="1"/>
      <c r="CO467" s="419"/>
      <c r="CP467" s="419"/>
      <c r="CQ467" s="1"/>
      <c r="CR467" s="419"/>
      <c r="CS467" s="419"/>
      <c r="CT467" s="1"/>
      <c r="CU467" s="419"/>
      <c r="CV467" s="419"/>
      <c r="CW467" s="1"/>
      <c r="CX467" s="419"/>
      <c r="CY467" s="419"/>
      <c r="CZ467" s="1"/>
      <c r="DA467" s="419"/>
      <c r="DB467" s="419"/>
      <c r="DC467" s="1"/>
      <c r="DD467" s="419"/>
      <c r="DE467" s="419"/>
      <c r="DF467" s="1"/>
      <c r="DG467" s="419"/>
      <c r="DH467" s="419"/>
      <c r="DI467" s="1"/>
      <c r="DJ467" s="419"/>
      <c r="DK467" s="419"/>
      <c r="DL467" s="1"/>
      <c r="DM467" s="419"/>
      <c r="DN467" s="419"/>
      <c r="DO467" s="1"/>
      <c r="DP467" s="419"/>
      <c r="DQ467" s="419"/>
      <c r="DR467" s="1"/>
      <c r="DS467" s="419"/>
      <c r="DT467" s="419"/>
      <c r="DU467" s="1"/>
      <c r="DV467" s="419"/>
      <c r="DW467" s="419"/>
      <c r="DX467" s="1"/>
      <c r="DY467" s="419"/>
      <c r="DZ467" s="419"/>
      <c r="EA467" s="1"/>
      <c r="EB467" s="419"/>
      <c r="EC467" s="419"/>
      <c r="ED467" s="1"/>
      <c r="EE467" s="419"/>
      <c r="EF467" s="419"/>
      <c r="EG467" s="1"/>
      <c r="EH467" s="419"/>
      <c r="EI467" s="419"/>
      <c r="EJ467" s="1"/>
      <c r="EK467" s="419"/>
      <c r="EL467" s="419"/>
      <c r="EM467" s="1"/>
      <c r="EN467" s="419"/>
      <c r="EO467" s="419"/>
      <c r="EP467" s="1"/>
      <c r="EQ467" s="419"/>
      <c r="ER467" s="419"/>
      <c r="ES467" s="1"/>
      <c r="ET467" s="419"/>
      <c r="EU467" s="9"/>
      <c r="EV467" s="9"/>
    </row>
    <row r="468" spans="2:152">
      <c r="B468" s="418"/>
      <c r="C468" s="1"/>
      <c r="D468" s="419"/>
      <c r="E468" s="1"/>
      <c r="F468" s="1"/>
      <c r="G468" s="419"/>
      <c r="H468" s="1"/>
      <c r="I468" s="1"/>
      <c r="J468" s="419"/>
      <c r="K468" s="418">
        <v>44248</v>
      </c>
      <c r="L468" s="419">
        <v>77.116962310000005</v>
      </c>
      <c r="M468" s="419"/>
      <c r="N468" s="1"/>
      <c r="O468" s="1"/>
      <c r="P468" s="419"/>
      <c r="Q468" s="1"/>
      <c r="R468" s="1"/>
      <c r="S468" s="419"/>
      <c r="T468" s="1"/>
      <c r="U468" s="1"/>
      <c r="V468" s="419"/>
      <c r="W468" s="418">
        <v>44255</v>
      </c>
      <c r="X468" s="419">
        <v>82.165119399999995</v>
      </c>
      <c r="Y468" s="419"/>
      <c r="Z468" s="418">
        <v>44242</v>
      </c>
      <c r="AA468" s="419">
        <v>72.415369720000001</v>
      </c>
      <c r="AB468" s="419"/>
      <c r="AC468" s="418">
        <v>44260</v>
      </c>
      <c r="AD468" s="419">
        <v>65.709640579999999</v>
      </c>
      <c r="AE468" s="419"/>
      <c r="AF468" s="418">
        <v>44253</v>
      </c>
      <c r="AG468" s="419">
        <v>81.933239499999999</v>
      </c>
      <c r="AH468" s="419"/>
      <c r="AI468" s="418">
        <v>44257</v>
      </c>
      <c r="AJ468" s="419">
        <v>57.68397315</v>
      </c>
      <c r="AK468" s="419"/>
      <c r="AL468" s="418">
        <v>44250</v>
      </c>
      <c r="AM468" s="419">
        <v>78.755939150000003</v>
      </c>
      <c r="AN468" s="419"/>
      <c r="AO468" s="418">
        <v>44255</v>
      </c>
      <c r="AP468" s="419">
        <v>72.268942330000002</v>
      </c>
      <c r="AQ468" s="419"/>
      <c r="AR468" s="418">
        <v>44258</v>
      </c>
      <c r="AS468" s="419">
        <v>66.056961540000003</v>
      </c>
      <c r="AT468" s="419"/>
      <c r="AU468" s="418">
        <v>44261</v>
      </c>
      <c r="AV468" s="419">
        <v>73.858044149999998</v>
      </c>
      <c r="AW468" s="419"/>
      <c r="AX468" s="418">
        <v>44258</v>
      </c>
      <c r="AY468" s="419">
        <v>68.582756840000002</v>
      </c>
      <c r="AZ468" s="419"/>
      <c r="BA468" s="418">
        <v>44258</v>
      </c>
      <c r="BB468" s="419">
        <v>67.392215770000007</v>
      </c>
      <c r="BC468" s="419"/>
      <c r="BD468" s="418">
        <v>44257</v>
      </c>
      <c r="BE468" s="419">
        <v>85.050464739999995</v>
      </c>
      <c r="BF468" s="419"/>
      <c r="BG468" s="418">
        <v>44256</v>
      </c>
      <c r="BH468" s="419">
        <v>84.418758330000003</v>
      </c>
      <c r="BI468" s="419"/>
      <c r="BJ468" s="418">
        <v>44251</v>
      </c>
      <c r="BK468" s="419">
        <v>82.123267040000002</v>
      </c>
      <c r="BL468" s="419"/>
      <c r="BM468" s="418">
        <v>44254</v>
      </c>
      <c r="BN468" s="419">
        <v>78.314602410000006</v>
      </c>
      <c r="BO468" s="419"/>
      <c r="BP468" s="418">
        <v>44259</v>
      </c>
      <c r="BQ468" s="419">
        <v>75.291783870000003</v>
      </c>
      <c r="BR468" s="419"/>
      <c r="BS468" s="418">
        <v>44255</v>
      </c>
      <c r="BT468" s="419">
        <v>68.039244690000004</v>
      </c>
      <c r="BU468" s="419"/>
      <c r="BV468" s="418">
        <v>44259</v>
      </c>
      <c r="BW468" s="419">
        <v>67.694047889999993</v>
      </c>
      <c r="BX468" s="419"/>
      <c r="BY468" s="1"/>
      <c r="BZ468" s="419"/>
      <c r="CA468" s="419"/>
      <c r="CB468" s="1"/>
      <c r="CC468" s="419"/>
      <c r="CD468" s="419"/>
      <c r="CE468" s="1"/>
      <c r="CF468" s="419"/>
      <c r="CG468" s="419"/>
      <c r="CH468" s="1"/>
      <c r="CI468" s="419"/>
      <c r="CJ468" s="419"/>
      <c r="CK468" s="1"/>
      <c r="CL468" s="419"/>
      <c r="CM468" s="419"/>
      <c r="CN468" s="1"/>
      <c r="CO468" s="419"/>
      <c r="CP468" s="419"/>
      <c r="CQ468" s="1"/>
      <c r="CR468" s="419"/>
      <c r="CS468" s="419"/>
      <c r="CT468" s="1"/>
      <c r="CU468" s="419"/>
      <c r="CV468" s="419"/>
      <c r="CW468" s="1"/>
      <c r="CX468" s="419"/>
      <c r="CY468" s="419"/>
      <c r="CZ468" s="1"/>
      <c r="DA468" s="419"/>
      <c r="DB468" s="419"/>
      <c r="DC468" s="1"/>
      <c r="DD468" s="419"/>
      <c r="DE468" s="419"/>
      <c r="DF468" s="1"/>
      <c r="DG468" s="419"/>
      <c r="DH468" s="419"/>
      <c r="DI468" s="1"/>
      <c r="DJ468" s="419"/>
      <c r="DK468" s="419"/>
      <c r="DL468" s="1"/>
      <c r="DM468" s="419"/>
      <c r="DN468" s="419"/>
      <c r="DO468" s="1"/>
      <c r="DP468" s="419"/>
      <c r="DQ468" s="419"/>
      <c r="DR468" s="1"/>
      <c r="DS468" s="419"/>
      <c r="DT468" s="419"/>
      <c r="DU468" s="1"/>
      <c r="DV468" s="419"/>
      <c r="DW468" s="419"/>
      <c r="DX468" s="1"/>
      <c r="DY468" s="419"/>
      <c r="DZ468" s="419"/>
      <c r="EA468" s="1"/>
      <c r="EB468" s="419"/>
      <c r="EC468" s="419"/>
      <c r="ED468" s="1"/>
      <c r="EE468" s="419"/>
      <c r="EF468" s="419"/>
      <c r="EG468" s="1"/>
      <c r="EH468" s="419"/>
      <c r="EI468" s="419"/>
      <c r="EJ468" s="1"/>
      <c r="EK468" s="419"/>
      <c r="EL468" s="419"/>
      <c r="EM468" s="1"/>
      <c r="EN468" s="419"/>
      <c r="EO468" s="419"/>
      <c r="EP468" s="1"/>
      <c r="EQ468" s="419"/>
      <c r="ER468" s="419"/>
      <c r="ES468" s="1"/>
      <c r="ET468" s="419"/>
      <c r="EU468" s="9"/>
      <c r="EV468" s="9"/>
    </row>
    <row r="469" spans="2:152">
      <c r="B469" s="418"/>
      <c r="C469" s="1"/>
      <c r="D469" s="419"/>
      <c r="E469" s="1"/>
      <c r="F469" s="1"/>
      <c r="G469" s="419"/>
      <c r="H469" s="1"/>
      <c r="I469" s="1"/>
      <c r="J469" s="419"/>
      <c r="K469" s="418">
        <v>44249</v>
      </c>
      <c r="L469" s="419">
        <v>77.091740580000007</v>
      </c>
      <c r="M469" s="419"/>
      <c r="N469" s="1"/>
      <c r="O469" s="1"/>
      <c r="P469" s="419"/>
      <c r="Q469" s="1"/>
      <c r="R469" s="1"/>
      <c r="S469" s="419"/>
      <c r="T469" s="1"/>
      <c r="U469" s="1"/>
      <c r="V469" s="419"/>
      <c r="W469" s="418">
        <v>44256</v>
      </c>
      <c r="X469" s="419">
        <v>82.279975820000004</v>
      </c>
      <c r="Y469" s="419"/>
      <c r="Z469" s="418">
        <v>44243</v>
      </c>
      <c r="AA469" s="419">
        <v>72.233240589999994</v>
      </c>
      <c r="AB469" s="419"/>
      <c r="AC469" s="418">
        <v>44261</v>
      </c>
      <c r="AD469" s="419">
        <v>65.553393630000002</v>
      </c>
      <c r="AE469" s="419"/>
      <c r="AF469" s="418">
        <v>44254</v>
      </c>
      <c r="AG469" s="419">
        <v>82.049892819999997</v>
      </c>
      <c r="AH469" s="419"/>
      <c r="AI469" s="418">
        <v>44258</v>
      </c>
      <c r="AJ469" s="419">
        <v>57.645354089999998</v>
      </c>
      <c r="AK469" s="419"/>
      <c r="AL469" s="418">
        <v>44251</v>
      </c>
      <c r="AM469" s="419">
        <v>78.674893519999998</v>
      </c>
      <c r="AN469" s="419"/>
      <c r="AO469" s="418">
        <v>44256</v>
      </c>
      <c r="AP469" s="419">
        <v>72.268201250000004</v>
      </c>
      <c r="AQ469" s="419"/>
      <c r="AR469" s="418">
        <v>44259</v>
      </c>
      <c r="AS469" s="419">
        <v>65.63430769</v>
      </c>
      <c r="AT469" s="419"/>
      <c r="AU469" s="418">
        <v>44262</v>
      </c>
      <c r="AV469" s="419">
        <v>73.781064349999994</v>
      </c>
      <c r="AW469" s="419"/>
      <c r="AX469" s="418">
        <v>44259</v>
      </c>
      <c r="AY469" s="419">
        <v>68.504775749999993</v>
      </c>
      <c r="AZ469" s="419"/>
      <c r="BA469" s="418">
        <v>44259</v>
      </c>
      <c r="BB469" s="419">
        <v>67.198771780000001</v>
      </c>
      <c r="BC469" s="419"/>
      <c r="BD469" s="418">
        <v>44258</v>
      </c>
      <c r="BE469" s="419">
        <v>85.049400199999994</v>
      </c>
      <c r="BF469" s="419"/>
      <c r="BG469" s="418">
        <v>44257</v>
      </c>
      <c r="BH469" s="419">
        <v>84.340777829999993</v>
      </c>
      <c r="BI469" s="419"/>
      <c r="BJ469" s="418">
        <v>44252</v>
      </c>
      <c r="BK469" s="419">
        <v>82.083931210000003</v>
      </c>
      <c r="BL469" s="419"/>
      <c r="BM469" s="418">
        <v>44254</v>
      </c>
      <c r="BN469" s="419">
        <v>78.430149400000005</v>
      </c>
      <c r="BO469" s="419"/>
      <c r="BP469" s="418">
        <v>44260</v>
      </c>
      <c r="BQ469" s="419">
        <v>75.136346560000007</v>
      </c>
      <c r="BR469" s="419"/>
      <c r="BS469" s="418">
        <v>44256</v>
      </c>
      <c r="BT469" s="419">
        <v>67.887641489999993</v>
      </c>
      <c r="BU469" s="419"/>
      <c r="BV469" s="418">
        <v>44260</v>
      </c>
      <c r="BW469" s="419">
        <v>67.424618600000002</v>
      </c>
      <c r="BX469" s="419"/>
      <c r="BY469" s="1"/>
      <c r="BZ469" s="419"/>
      <c r="CA469" s="419"/>
      <c r="CB469" s="1"/>
      <c r="CC469" s="419"/>
      <c r="CD469" s="419"/>
      <c r="CE469" s="1"/>
      <c r="CF469" s="419"/>
      <c r="CG469" s="419"/>
      <c r="CH469" s="1"/>
      <c r="CI469" s="419"/>
      <c r="CJ469" s="419"/>
      <c r="CK469" s="1"/>
      <c r="CL469" s="419"/>
      <c r="CM469" s="419"/>
      <c r="CN469" s="1"/>
      <c r="CO469" s="419"/>
      <c r="CP469" s="419"/>
      <c r="CQ469" s="1"/>
      <c r="CR469" s="419"/>
      <c r="CS469" s="419"/>
      <c r="CT469" s="1"/>
      <c r="CU469" s="419"/>
      <c r="CV469" s="419"/>
      <c r="CW469" s="1"/>
      <c r="CX469" s="419"/>
      <c r="CY469" s="419"/>
      <c r="CZ469" s="1"/>
      <c r="DA469" s="419"/>
      <c r="DB469" s="419"/>
      <c r="DC469" s="1"/>
      <c r="DD469" s="419"/>
      <c r="DE469" s="419"/>
      <c r="DF469" s="1"/>
      <c r="DG469" s="419"/>
      <c r="DH469" s="419"/>
      <c r="DI469" s="1"/>
      <c r="DJ469" s="419"/>
      <c r="DK469" s="419"/>
      <c r="DL469" s="1"/>
      <c r="DM469" s="419"/>
      <c r="DN469" s="419"/>
      <c r="DO469" s="1"/>
      <c r="DP469" s="419"/>
      <c r="DQ469" s="419"/>
      <c r="DR469" s="1"/>
      <c r="DS469" s="419"/>
      <c r="DT469" s="419"/>
      <c r="DU469" s="1"/>
      <c r="DV469" s="419"/>
      <c r="DW469" s="419"/>
      <c r="DX469" s="1"/>
      <c r="DY469" s="419"/>
      <c r="DZ469" s="419"/>
      <c r="EA469" s="1"/>
      <c r="EB469" s="419"/>
      <c r="EC469" s="419"/>
      <c r="ED469" s="1"/>
      <c r="EE469" s="419"/>
      <c r="EF469" s="419"/>
      <c r="EG469" s="1"/>
      <c r="EH469" s="419"/>
      <c r="EI469" s="419"/>
      <c r="EJ469" s="1"/>
      <c r="EK469" s="419"/>
      <c r="EL469" s="419"/>
      <c r="EM469" s="1"/>
      <c r="EN469" s="419"/>
      <c r="EO469" s="419"/>
      <c r="EP469" s="1"/>
      <c r="EQ469" s="419"/>
      <c r="ER469" s="419"/>
      <c r="ES469" s="1"/>
      <c r="ET469" s="419"/>
      <c r="EU469" s="9"/>
      <c r="EV469" s="9"/>
    </row>
    <row r="470" spans="2:152">
      <c r="B470" s="418"/>
      <c r="C470" s="1"/>
      <c r="D470" s="419"/>
      <c r="E470" s="1"/>
      <c r="F470" s="1"/>
      <c r="G470" s="419"/>
      <c r="H470" s="1"/>
      <c r="I470" s="1"/>
      <c r="J470" s="419"/>
      <c r="K470" s="418">
        <v>44250</v>
      </c>
      <c r="L470" s="419">
        <v>77.046341459999994</v>
      </c>
      <c r="M470" s="419"/>
      <c r="N470" s="1"/>
      <c r="O470" s="1"/>
      <c r="P470" s="419"/>
      <c r="Q470" s="1"/>
      <c r="R470" s="1"/>
      <c r="S470" s="419"/>
      <c r="T470" s="1"/>
      <c r="U470" s="1"/>
      <c r="V470" s="419"/>
      <c r="W470" s="418">
        <v>44257</v>
      </c>
      <c r="X470" s="419">
        <v>82.39483224</v>
      </c>
      <c r="Y470" s="419"/>
      <c r="Z470" s="418">
        <v>44244</v>
      </c>
      <c r="AA470" s="419">
        <v>72.087537280000006</v>
      </c>
      <c r="AB470" s="419"/>
      <c r="AC470" s="418">
        <v>44262</v>
      </c>
      <c r="AD470" s="419">
        <v>65.397146680000006</v>
      </c>
      <c r="AE470" s="419"/>
      <c r="AF470" s="418">
        <v>44255</v>
      </c>
      <c r="AG470" s="419">
        <v>82.089488290000006</v>
      </c>
      <c r="AH470" s="419"/>
      <c r="AI470" s="418">
        <v>44259</v>
      </c>
      <c r="AJ470" s="419">
        <v>57.529496909999999</v>
      </c>
      <c r="AK470" s="419"/>
      <c r="AL470" s="418">
        <v>44252</v>
      </c>
      <c r="AM470" s="419">
        <v>78.593847890000006</v>
      </c>
      <c r="AN470" s="419"/>
      <c r="AO470" s="418">
        <v>44257</v>
      </c>
      <c r="AP470" s="419">
        <v>72.113500569999999</v>
      </c>
      <c r="AQ470" s="419"/>
      <c r="AR470" s="418">
        <v>44260</v>
      </c>
      <c r="AS470" s="419">
        <v>65.250076919999998</v>
      </c>
      <c r="AT470" s="419"/>
      <c r="AU470" s="418">
        <v>44263</v>
      </c>
      <c r="AV470" s="419">
        <v>73.704084550000005</v>
      </c>
      <c r="AW470" s="419"/>
      <c r="AX470" s="418">
        <v>44260</v>
      </c>
      <c r="AY470" s="419">
        <v>68.504032629999998</v>
      </c>
      <c r="AZ470" s="419"/>
      <c r="BA470" s="418">
        <v>44260</v>
      </c>
      <c r="BB470" s="419">
        <v>67.005327800000003</v>
      </c>
      <c r="BC470" s="419"/>
      <c r="BD470" s="418">
        <v>44259</v>
      </c>
      <c r="BE470" s="419">
        <v>84.933066429999997</v>
      </c>
      <c r="BF470" s="419"/>
      <c r="BG470" s="418">
        <v>44257</v>
      </c>
      <c r="BH470" s="419">
        <v>84.262797320000004</v>
      </c>
      <c r="BI470" s="419"/>
      <c r="BJ470" s="418">
        <v>44253</v>
      </c>
      <c r="BK470" s="419">
        <v>82.006145989999993</v>
      </c>
      <c r="BL470" s="419"/>
      <c r="BM470" s="418">
        <v>44255</v>
      </c>
      <c r="BN470" s="419">
        <v>78.468665060000006</v>
      </c>
      <c r="BO470" s="419"/>
      <c r="BP470" s="418">
        <v>44261</v>
      </c>
      <c r="BQ470" s="419">
        <v>75.057889040000006</v>
      </c>
      <c r="BR470" s="419"/>
      <c r="BS470" s="418">
        <v>44256</v>
      </c>
      <c r="BT470" s="419">
        <v>67.697676689999994</v>
      </c>
      <c r="BU470" s="419"/>
      <c r="BV470" s="418">
        <v>44261</v>
      </c>
      <c r="BW470" s="419">
        <v>67.155189300000004</v>
      </c>
      <c r="BX470" s="419"/>
      <c r="BY470" s="1"/>
      <c r="BZ470" s="419"/>
      <c r="CA470" s="419"/>
      <c r="CB470" s="1"/>
      <c r="CC470" s="419"/>
      <c r="CD470" s="419"/>
      <c r="CE470" s="1"/>
      <c r="CF470" s="419"/>
      <c r="CG470" s="419"/>
      <c r="CH470" s="1"/>
      <c r="CI470" s="419"/>
      <c r="CJ470" s="419"/>
      <c r="CK470" s="1"/>
      <c r="CL470" s="419"/>
      <c r="CM470" s="419"/>
      <c r="CN470" s="1"/>
      <c r="CO470" s="419"/>
      <c r="CP470" s="419"/>
      <c r="CQ470" s="1"/>
      <c r="CR470" s="419"/>
      <c r="CS470" s="419"/>
      <c r="CT470" s="1"/>
      <c r="CU470" s="419"/>
      <c r="CV470" s="419"/>
      <c r="CW470" s="1"/>
      <c r="CX470" s="419"/>
      <c r="CY470" s="419"/>
      <c r="CZ470" s="1"/>
      <c r="DA470" s="419"/>
      <c r="DB470" s="419"/>
      <c r="DC470" s="1"/>
      <c r="DD470" s="419"/>
      <c r="DE470" s="419"/>
      <c r="DF470" s="1"/>
      <c r="DG470" s="419"/>
      <c r="DH470" s="419"/>
      <c r="DI470" s="1"/>
      <c r="DJ470" s="419"/>
      <c r="DK470" s="419"/>
      <c r="DL470" s="1"/>
      <c r="DM470" s="419"/>
      <c r="DN470" s="419"/>
      <c r="DO470" s="1"/>
      <c r="DP470" s="419"/>
      <c r="DQ470" s="419"/>
      <c r="DR470" s="1"/>
      <c r="DS470" s="419"/>
      <c r="DT470" s="419"/>
      <c r="DU470" s="1"/>
      <c r="DV470" s="419"/>
      <c r="DW470" s="419"/>
      <c r="DX470" s="1"/>
      <c r="DY470" s="419"/>
      <c r="DZ470" s="419"/>
      <c r="EA470" s="1"/>
      <c r="EB470" s="419"/>
      <c r="EC470" s="419"/>
      <c r="ED470" s="1"/>
      <c r="EE470" s="419"/>
      <c r="EF470" s="419"/>
      <c r="EG470" s="1"/>
      <c r="EH470" s="419"/>
      <c r="EI470" s="419"/>
      <c r="EJ470" s="1"/>
      <c r="EK470" s="419"/>
      <c r="EL470" s="419"/>
      <c r="EM470" s="1"/>
      <c r="EN470" s="419"/>
      <c r="EO470" s="419"/>
      <c r="EP470" s="1"/>
      <c r="EQ470" s="419"/>
      <c r="ER470" s="419"/>
      <c r="ES470" s="1"/>
      <c r="ET470" s="419"/>
      <c r="EU470" s="9"/>
      <c r="EV470" s="9"/>
    </row>
    <row r="471" spans="2:152">
      <c r="B471" s="418"/>
      <c r="C471" s="1"/>
      <c r="D471" s="419"/>
      <c r="E471" s="1"/>
      <c r="F471" s="1"/>
      <c r="G471" s="419"/>
      <c r="H471" s="1"/>
      <c r="I471" s="1"/>
      <c r="J471" s="419"/>
      <c r="K471" s="418">
        <v>44250</v>
      </c>
      <c r="L471" s="419">
        <v>77.046341459999994</v>
      </c>
      <c r="M471" s="419"/>
      <c r="N471" s="1"/>
      <c r="O471" s="1"/>
      <c r="P471" s="419"/>
      <c r="Q471" s="1"/>
      <c r="R471" s="1"/>
      <c r="S471" s="419"/>
      <c r="T471" s="1"/>
      <c r="U471" s="1"/>
      <c r="V471" s="419"/>
      <c r="W471" s="418">
        <v>44258</v>
      </c>
      <c r="X471" s="419">
        <v>82.471106689999999</v>
      </c>
      <c r="Y471" s="419"/>
      <c r="Z471" s="418">
        <v>44245</v>
      </c>
      <c r="AA471" s="419">
        <v>71.796130660000003</v>
      </c>
      <c r="AB471" s="419"/>
      <c r="AC471" s="418">
        <v>44263</v>
      </c>
      <c r="AD471" s="419">
        <v>65.317957579999998</v>
      </c>
      <c r="AE471" s="419"/>
      <c r="AF471" s="418">
        <v>44256</v>
      </c>
      <c r="AG471" s="419">
        <v>81.936439129999997</v>
      </c>
      <c r="AH471" s="419"/>
      <c r="AI471" s="418">
        <v>44260</v>
      </c>
      <c r="AJ471" s="419">
        <v>57.452258790000002</v>
      </c>
      <c r="AK471" s="419"/>
      <c r="AL471" s="418">
        <v>44253</v>
      </c>
      <c r="AM471" s="419">
        <v>78.485787040000005</v>
      </c>
      <c r="AN471" s="419"/>
      <c r="AO471" s="418">
        <v>44258</v>
      </c>
      <c r="AP471" s="419">
        <v>72.112759490000002</v>
      </c>
      <c r="AQ471" s="419"/>
      <c r="AR471" s="418">
        <v>44261</v>
      </c>
      <c r="AS471" s="419">
        <v>64.904269229999997</v>
      </c>
      <c r="AT471" s="419"/>
      <c r="AU471" s="418">
        <v>44264</v>
      </c>
      <c r="AV471" s="419">
        <v>73.704084550000005</v>
      </c>
      <c r="AW471" s="419"/>
      <c r="AX471" s="418">
        <v>44261</v>
      </c>
      <c r="AY471" s="419">
        <v>68.503289510000002</v>
      </c>
      <c r="AZ471" s="419"/>
      <c r="BA471" s="418">
        <v>44261</v>
      </c>
      <c r="BB471" s="419">
        <v>66.73450622</v>
      </c>
      <c r="BC471" s="419"/>
      <c r="BD471" s="418">
        <v>44260</v>
      </c>
      <c r="BE471" s="419">
        <v>84.893578820000002</v>
      </c>
      <c r="BF471" s="419"/>
      <c r="BG471" s="418">
        <v>44258</v>
      </c>
      <c r="BH471" s="419">
        <v>84.184816819999995</v>
      </c>
      <c r="BI471" s="419"/>
      <c r="BJ471" s="418">
        <v>44254</v>
      </c>
      <c r="BK471" s="419">
        <v>81.889911380000001</v>
      </c>
      <c r="BL471" s="419"/>
      <c r="BM471" s="418">
        <v>44256</v>
      </c>
      <c r="BN471" s="419">
        <v>78.468665060000006</v>
      </c>
      <c r="BO471" s="419"/>
      <c r="BP471" s="418">
        <v>44262</v>
      </c>
      <c r="BQ471" s="419">
        <v>74.863961829999994</v>
      </c>
      <c r="BR471" s="419"/>
      <c r="BS471" s="418">
        <v>44257</v>
      </c>
      <c r="BT471" s="419">
        <v>67.584435089999999</v>
      </c>
      <c r="BU471" s="419"/>
      <c r="BV471" s="418">
        <v>44262</v>
      </c>
      <c r="BW471" s="419">
        <v>66.770290299999999</v>
      </c>
      <c r="BX471" s="419"/>
      <c r="BY471" s="1"/>
      <c r="BZ471" s="419"/>
      <c r="CA471" s="419"/>
      <c r="CB471" s="1"/>
      <c r="CC471" s="419"/>
      <c r="CD471" s="419"/>
      <c r="CE471" s="1"/>
      <c r="CF471" s="419"/>
      <c r="CG471" s="419"/>
      <c r="CH471" s="1"/>
      <c r="CI471" s="419"/>
      <c r="CJ471" s="419"/>
      <c r="CK471" s="1"/>
      <c r="CL471" s="419"/>
      <c r="CM471" s="419"/>
      <c r="CN471" s="1"/>
      <c r="CO471" s="419"/>
      <c r="CP471" s="419"/>
      <c r="CQ471" s="1"/>
      <c r="CR471" s="419"/>
      <c r="CS471" s="419"/>
      <c r="CT471" s="1"/>
      <c r="CU471" s="419"/>
      <c r="CV471" s="419"/>
      <c r="CW471" s="1"/>
      <c r="CX471" s="419"/>
      <c r="CY471" s="419"/>
      <c r="CZ471" s="1"/>
      <c r="DA471" s="419"/>
      <c r="DB471" s="419"/>
      <c r="DC471" s="1"/>
      <c r="DD471" s="419"/>
      <c r="DE471" s="419"/>
      <c r="DF471" s="1"/>
      <c r="DG471" s="419"/>
      <c r="DH471" s="419"/>
      <c r="DI471" s="1"/>
      <c r="DJ471" s="419"/>
      <c r="DK471" s="419"/>
      <c r="DL471" s="1"/>
      <c r="DM471" s="419"/>
      <c r="DN471" s="419"/>
      <c r="DO471" s="1"/>
      <c r="DP471" s="419"/>
      <c r="DQ471" s="419"/>
      <c r="DR471" s="1"/>
      <c r="DS471" s="419"/>
      <c r="DT471" s="419"/>
      <c r="DU471" s="1"/>
      <c r="DV471" s="419"/>
      <c r="DW471" s="419"/>
      <c r="DX471" s="1"/>
      <c r="DY471" s="419"/>
      <c r="DZ471" s="419"/>
      <c r="EA471" s="1"/>
      <c r="EB471" s="419"/>
      <c r="EC471" s="419"/>
      <c r="ED471" s="1"/>
      <c r="EE471" s="419"/>
      <c r="EF471" s="419"/>
      <c r="EG471" s="1"/>
      <c r="EH471" s="419"/>
      <c r="EI471" s="419"/>
      <c r="EJ471" s="1"/>
      <c r="EK471" s="419"/>
      <c r="EL471" s="419"/>
      <c r="EM471" s="1"/>
      <c r="EN471" s="419"/>
      <c r="EO471" s="419"/>
      <c r="EP471" s="1"/>
      <c r="EQ471" s="419"/>
      <c r="ER471" s="419"/>
      <c r="ES471" s="1"/>
      <c r="ET471" s="419"/>
      <c r="EU471" s="9"/>
      <c r="EV471" s="9"/>
    </row>
    <row r="472" spans="2:152">
      <c r="B472" s="418"/>
      <c r="C472" s="1"/>
      <c r="D472" s="419"/>
      <c r="E472" s="1"/>
      <c r="F472" s="1"/>
      <c r="G472" s="419"/>
      <c r="H472" s="1"/>
      <c r="I472" s="1"/>
      <c r="J472" s="419"/>
      <c r="K472" s="418">
        <v>44251</v>
      </c>
      <c r="L472" s="419">
        <v>77.031208430000007</v>
      </c>
      <c r="M472" s="419"/>
      <c r="N472" s="1"/>
      <c r="O472" s="1"/>
      <c r="P472" s="419"/>
      <c r="Q472" s="1"/>
      <c r="R472" s="1"/>
      <c r="S472" s="419"/>
      <c r="T472" s="1"/>
      <c r="U472" s="1"/>
      <c r="V472" s="419"/>
      <c r="W472" s="418">
        <v>44259</v>
      </c>
      <c r="X472" s="419">
        <v>82.508799170000003</v>
      </c>
      <c r="Y472" s="419"/>
      <c r="Z472" s="418">
        <v>44246</v>
      </c>
      <c r="AA472" s="419">
        <v>71.759704830000004</v>
      </c>
      <c r="AB472" s="419"/>
      <c r="AC472" s="1"/>
      <c r="AD472" s="1"/>
      <c r="AE472" s="419"/>
      <c r="AF472" s="418">
        <v>44257</v>
      </c>
      <c r="AG472" s="419">
        <v>81.937505680000001</v>
      </c>
      <c r="AH472" s="419"/>
      <c r="AI472" s="418">
        <v>44261</v>
      </c>
      <c r="AJ472" s="419">
        <v>57.375020669999998</v>
      </c>
      <c r="AK472" s="419"/>
      <c r="AL472" s="418">
        <v>44253</v>
      </c>
      <c r="AM472" s="419">
        <v>78.377726199999998</v>
      </c>
      <c r="AN472" s="419"/>
      <c r="AO472" s="418">
        <v>44258</v>
      </c>
      <c r="AP472" s="419">
        <v>72.112018410000005</v>
      </c>
      <c r="AQ472" s="419"/>
      <c r="AR472" s="418">
        <v>44262</v>
      </c>
      <c r="AS472" s="419">
        <v>64.558461539999996</v>
      </c>
      <c r="AT472" s="419"/>
      <c r="AU472" s="418">
        <v>44264</v>
      </c>
      <c r="AV472" s="419">
        <v>73.704084550000005</v>
      </c>
      <c r="AW472" s="419"/>
      <c r="AX472" s="418">
        <v>44262</v>
      </c>
      <c r="AY472" s="419">
        <v>68.502546390000006</v>
      </c>
      <c r="AZ472" s="419"/>
      <c r="BA472" s="418">
        <v>44262</v>
      </c>
      <c r="BB472" s="419">
        <v>66.50237344</v>
      </c>
      <c r="BC472" s="419"/>
      <c r="BD472" s="418">
        <v>44260</v>
      </c>
      <c r="BE472" s="419">
        <v>84.738821979999997</v>
      </c>
      <c r="BF472" s="419"/>
      <c r="BG472" s="418">
        <v>44259</v>
      </c>
      <c r="BH472" s="419">
        <v>84.106836310000006</v>
      </c>
      <c r="BI472" s="419"/>
      <c r="BJ472" s="418">
        <v>44254</v>
      </c>
      <c r="BK472" s="419">
        <v>81.735227390000006</v>
      </c>
      <c r="BL472" s="419"/>
      <c r="BM472" s="418">
        <v>44257</v>
      </c>
      <c r="BN472" s="419">
        <v>78.314602410000006</v>
      </c>
      <c r="BO472" s="419"/>
      <c r="BP472" s="418">
        <v>44263</v>
      </c>
      <c r="BQ472" s="419">
        <v>74.670034610000002</v>
      </c>
      <c r="BR472" s="419"/>
      <c r="BS472" s="418">
        <v>44258</v>
      </c>
      <c r="BT472" s="419">
        <v>67.317747089999997</v>
      </c>
      <c r="BU472" s="419"/>
      <c r="BV472" s="418">
        <v>44263</v>
      </c>
      <c r="BW472" s="419">
        <v>66.385391299999995</v>
      </c>
      <c r="BX472" s="419"/>
      <c r="BY472" s="1"/>
      <c r="BZ472" s="419"/>
      <c r="CA472" s="419"/>
      <c r="CB472" s="1"/>
      <c r="CC472" s="419"/>
      <c r="CD472" s="419"/>
      <c r="CE472" s="1"/>
      <c r="CF472" s="419"/>
      <c r="CG472" s="419"/>
      <c r="CH472" s="1"/>
      <c r="CI472" s="419"/>
      <c r="CJ472" s="419"/>
      <c r="CK472" s="1"/>
      <c r="CL472" s="419"/>
      <c r="CM472" s="419"/>
      <c r="CN472" s="1"/>
      <c r="CO472" s="419"/>
      <c r="CP472" s="419"/>
      <c r="CQ472" s="1"/>
      <c r="CR472" s="419"/>
      <c r="CS472" s="419"/>
      <c r="CT472" s="1"/>
      <c r="CU472" s="419"/>
      <c r="CV472" s="419"/>
      <c r="CW472" s="1"/>
      <c r="CX472" s="419"/>
      <c r="CY472" s="419"/>
      <c r="CZ472" s="1"/>
      <c r="DA472" s="419"/>
      <c r="DB472" s="419"/>
      <c r="DC472" s="1"/>
      <c r="DD472" s="419"/>
      <c r="DE472" s="419"/>
      <c r="DF472" s="1"/>
      <c r="DG472" s="419"/>
      <c r="DH472" s="419"/>
      <c r="DI472" s="1"/>
      <c r="DJ472" s="419"/>
      <c r="DK472" s="419"/>
      <c r="DL472" s="1"/>
      <c r="DM472" s="419"/>
      <c r="DN472" s="419"/>
      <c r="DO472" s="1"/>
      <c r="DP472" s="419"/>
      <c r="DQ472" s="419"/>
      <c r="DR472" s="1"/>
      <c r="DS472" s="419"/>
      <c r="DT472" s="419"/>
      <c r="DU472" s="1"/>
      <c r="DV472" s="419"/>
      <c r="DW472" s="419"/>
      <c r="DX472" s="1"/>
      <c r="DY472" s="419"/>
      <c r="DZ472" s="419"/>
      <c r="EA472" s="1"/>
      <c r="EB472" s="419"/>
      <c r="EC472" s="419"/>
      <c r="ED472" s="1"/>
      <c r="EE472" s="419"/>
      <c r="EF472" s="419"/>
      <c r="EG472" s="1"/>
      <c r="EH472" s="419"/>
      <c r="EI472" s="419"/>
      <c r="EJ472" s="1"/>
      <c r="EK472" s="419"/>
      <c r="EL472" s="419"/>
      <c r="EM472" s="1"/>
      <c r="EN472" s="419"/>
      <c r="EO472" s="419"/>
      <c r="EP472" s="1"/>
      <c r="EQ472" s="419"/>
      <c r="ER472" s="419"/>
      <c r="ES472" s="1"/>
      <c r="ET472" s="419"/>
      <c r="EU472" s="9"/>
      <c r="EV472" s="9"/>
    </row>
    <row r="473" spans="2:152">
      <c r="B473" s="418"/>
      <c r="C473" s="1"/>
      <c r="D473" s="419"/>
      <c r="E473" s="1"/>
      <c r="F473" s="1"/>
      <c r="G473" s="419"/>
      <c r="H473" s="1"/>
      <c r="I473" s="1"/>
      <c r="J473" s="419"/>
      <c r="K473" s="418">
        <v>44252</v>
      </c>
      <c r="L473" s="419">
        <v>77.147228380000001</v>
      </c>
      <c r="M473" s="419"/>
      <c r="N473" s="1"/>
      <c r="O473" s="1"/>
      <c r="P473" s="419"/>
      <c r="Q473" s="1"/>
      <c r="R473" s="1"/>
      <c r="S473" s="419"/>
      <c r="T473" s="1"/>
      <c r="U473" s="1"/>
      <c r="V473" s="419"/>
      <c r="W473" s="418">
        <v>44259</v>
      </c>
      <c r="X473" s="419">
        <v>82.392497309999996</v>
      </c>
      <c r="Y473" s="419"/>
      <c r="Z473" s="418">
        <v>44247</v>
      </c>
      <c r="AA473" s="419">
        <v>71.541149860000004</v>
      </c>
      <c r="AB473" s="419"/>
      <c r="AC473" s="1"/>
      <c r="AD473" s="1"/>
      <c r="AE473" s="419"/>
      <c r="AF473" s="418">
        <v>44258</v>
      </c>
      <c r="AG473" s="419">
        <v>81.900043299999993</v>
      </c>
      <c r="AH473" s="419"/>
      <c r="AI473" s="418">
        <v>44262</v>
      </c>
      <c r="AJ473" s="419">
        <v>57.220544429999997</v>
      </c>
      <c r="AK473" s="419"/>
      <c r="AL473" s="418">
        <v>44254</v>
      </c>
      <c r="AM473" s="419">
        <v>78.269665349999997</v>
      </c>
      <c r="AN473" s="419"/>
      <c r="AO473" s="418">
        <v>44259</v>
      </c>
      <c r="AP473" s="419">
        <v>72.111277329999993</v>
      </c>
      <c r="AQ473" s="419"/>
      <c r="AR473" s="418">
        <v>44263</v>
      </c>
      <c r="AS473" s="419">
        <v>64.251076920000003</v>
      </c>
      <c r="AT473" s="419"/>
      <c r="AU473" s="1"/>
      <c r="AV473" s="419"/>
      <c r="AW473" s="419"/>
      <c r="AX473" s="418">
        <v>44263</v>
      </c>
      <c r="AY473" s="419">
        <v>68.501803269999996</v>
      </c>
      <c r="AZ473" s="419"/>
      <c r="BA473" s="418">
        <v>44263</v>
      </c>
      <c r="BB473" s="419">
        <v>66.347618260000004</v>
      </c>
      <c r="BC473" s="419"/>
      <c r="BD473" s="418">
        <v>44261</v>
      </c>
      <c r="BE473" s="419">
        <v>84.545642060000006</v>
      </c>
      <c r="BF473" s="419"/>
      <c r="BG473" s="418">
        <v>44260</v>
      </c>
      <c r="BH473" s="419">
        <v>84.106094080000005</v>
      </c>
      <c r="BI473" s="419"/>
      <c r="BJ473" s="418">
        <v>44255</v>
      </c>
      <c r="BK473" s="419">
        <v>81.618992779999999</v>
      </c>
      <c r="BL473" s="419"/>
      <c r="BM473" s="418">
        <v>44258</v>
      </c>
      <c r="BN473" s="419">
        <v>78.314602410000006</v>
      </c>
      <c r="BO473" s="419"/>
      <c r="BP473" s="418">
        <v>44264</v>
      </c>
      <c r="BQ473" s="419">
        <v>74.437617500000002</v>
      </c>
      <c r="BR473" s="419"/>
      <c r="BS473" s="418">
        <v>44259</v>
      </c>
      <c r="BT473" s="419">
        <v>67.089420689999997</v>
      </c>
      <c r="BU473" s="419"/>
      <c r="BV473" s="418">
        <v>44264</v>
      </c>
      <c r="BW473" s="419">
        <v>66.077472110000002</v>
      </c>
      <c r="BX473" s="419"/>
      <c r="BY473" s="1"/>
      <c r="BZ473" s="419"/>
      <c r="CA473" s="419"/>
      <c r="CB473" s="1"/>
      <c r="CC473" s="419"/>
      <c r="CD473" s="419"/>
      <c r="CE473" s="1"/>
      <c r="CF473" s="419"/>
      <c r="CG473" s="419"/>
      <c r="CH473" s="1"/>
      <c r="CI473" s="419"/>
      <c r="CJ473" s="419"/>
      <c r="CK473" s="1"/>
      <c r="CL473" s="419"/>
      <c r="CM473" s="419"/>
      <c r="CN473" s="1"/>
      <c r="CO473" s="419"/>
      <c r="CP473" s="419"/>
      <c r="CQ473" s="1"/>
      <c r="CR473" s="419"/>
      <c r="CS473" s="419"/>
      <c r="CT473" s="1"/>
      <c r="CU473" s="419"/>
      <c r="CV473" s="419"/>
      <c r="CW473" s="1"/>
      <c r="CX473" s="419"/>
      <c r="CY473" s="419"/>
      <c r="CZ473" s="1"/>
      <c r="DA473" s="419"/>
      <c r="DB473" s="419"/>
      <c r="DC473" s="1"/>
      <c r="DD473" s="419"/>
      <c r="DE473" s="419"/>
      <c r="DF473" s="1"/>
      <c r="DG473" s="419"/>
      <c r="DH473" s="419"/>
      <c r="DI473" s="1"/>
      <c r="DJ473" s="419"/>
      <c r="DK473" s="419"/>
      <c r="DL473" s="1"/>
      <c r="DM473" s="419"/>
      <c r="DN473" s="419"/>
      <c r="DO473" s="1"/>
      <c r="DP473" s="419"/>
      <c r="DQ473" s="419"/>
      <c r="DR473" s="1"/>
      <c r="DS473" s="419"/>
      <c r="DT473" s="419"/>
      <c r="DU473" s="1"/>
      <c r="DV473" s="419"/>
      <c r="DW473" s="419"/>
      <c r="DX473" s="1"/>
      <c r="DY473" s="419"/>
      <c r="DZ473" s="419"/>
      <c r="EA473" s="1"/>
      <c r="EB473" s="419"/>
      <c r="EC473" s="419"/>
      <c r="ED473" s="1"/>
      <c r="EE473" s="419"/>
      <c r="EF473" s="419"/>
      <c r="EG473" s="1"/>
      <c r="EH473" s="419"/>
      <c r="EI473" s="419"/>
      <c r="EJ473" s="1"/>
      <c r="EK473" s="419"/>
      <c r="EL473" s="419"/>
      <c r="EM473" s="1"/>
      <c r="EN473" s="419"/>
      <c r="EO473" s="419"/>
      <c r="EP473" s="1"/>
      <c r="EQ473" s="419"/>
      <c r="ER473" s="419"/>
      <c r="ES473" s="1"/>
      <c r="ET473" s="419"/>
      <c r="EU473" s="9"/>
      <c r="EV473" s="9"/>
    </row>
    <row r="474" spans="2:152">
      <c r="B474" s="418"/>
      <c r="C474" s="1"/>
      <c r="D474" s="419"/>
      <c r="E474" s="1"/>
      <c r="F474" s="1"/>
      <c r="G474" s="419"/>
      <c r="H474" s="1"/>
      <c r="I474" s="1"/>
      <c r="J474" s="419"/>
      <c r="K474" s="418">
        <v>44253</v>
      </c>
      <c r="L474" s="419">
        <v>77.101829269999996</v>
      </c>
      <c r="M474" s="419"/>
      <c r="N474" s="1"/>
      <c r="O474" s="1"/>
      <c r="P474" s="419"/>
      <c r="Q474" s="1"/>
      <c r="R474" s="1"/>
      <c r="S474" s="419"/>
      <c r="T474" s="1"/>
      <c r="U474" s="1"/>
      <c r="V474" s="419"/>
      <c r="W474" s="1"/>
      <c r="X474" s="1"/>
      <c r="Y474" s="419"/>
      <c r="Z474" s="418">
        <v>44248</v>
      </c>
      <c r="AA474" s="419">
        <v>71.395446550000003</v>
      </c>
      <c r="AB474" s="419"/>
      <c r="AC474" s="1"/>
      <c r="AD474" s="1"/>
      <c r="AE474" s="419"/>
      <c r="AF474" s="418">
        <v>44259</v>
      </c>
      <c r="AG474" s="419">
        <v>81.746994139999998</v>
      </c>
      <c r="AH474" s="419"/>
      <c r="AI474" s="418">
        <v>44263</v>
      </c>
      <c r="AJ474" s="419">
        <v>57.220544429999997</v>
      </c>
      <c r="AK474" s="419"/>
      <c r="AL474" s="418">
        <v>44255</v>
      </c>
      <c r="AM474" s="419">
        <v>78.161604510000004</v>
      </c>
      <c r="AN474" s="419"/>
      <c r="AO474" s="418">
        <v>44260</v>
      </c>
      <c r="AP474" s="419">
        <v>71.995066550000004</v>
      </c>
      <c r="AQ474" s="419"/>
      <c r="AR474" s="418">
        <v>44264</v>
      </c>
      <c r="AS474" s="419">
        <v>64.020538459999997</v>
      </c>
      <c r="AT474" s="419"/>
      <c r="AU474" s="1"/>
      <c r="AV474" s="419"/>
      <c r="AW474" s="419"/>
      <c r="AX474" s="418">
        <v>44264</v>
      </c>
      <c r="AY474" s="419">
        <v>68.501060159999994</v>
      </c>
      <c r="AZ474" s="419"/>
      <c r="BA474" s="418">
        <v>44264</v>
      </c>
      <c r="BB474" s="419">
        <v>66.154174269999999</v>
      </c>
      <c r="BC474" s="419"/>
      <c r="BD474" s="418">
        <v>44262</v>
      </c>
      <c r="BE474" s="419">
        <v>84.429308289999994</v>
      </c>
      <c r="BF474" s="419"/>
      <c r="BG474" s="418">
        <v>44261</v>
      </c>
      <c r="BH474" s="419">
        <v>84.105351850000005</v>
      </c>
      <c r="BI474" s="419"/>
      <c r="BJ474" s="418">
        <v>44256</v>
      </c>
      <c r="BK474" s="419">
        <v>81.502758170000007</v>
      </c>
      <c r="BL474" s="419"/>
      <c r="BM474" s="418">
        <v>44259</v>
      </c>
      <c r="BN474" s="419">
        <v>78.314602410000006</v>
      </c>
      <c r="BO474" s="419"/>
      <c r="BP474" s="418">
        <v>44265</v>
      </c>
      <c r="BQ474" s="419">
        <v>74.205200379999994</v>
      </c>
      <c r="BR474" s="419"/>
      <c r="BS474" s="418">
        <v>44260</v>
      </c>
      <c r="BT474" s="419">
        <v>66.861094289999997</v>
      </c>
      <c r="BU474" s="419"/>
      <c r="BV474" s="418">
        <v>44264</v>
      </c>
      <c r="BW474" s="419">
        <v>65.769552910000002</v>
      </c>
      <c r="BX474" s="419"/>
      <c r="BY474" s="1"/>
      <c r="BZ474" s="419"/>
      <c r="CA474" s="419"/>
      <c r="CB474" s="1"/>
      <c r="CC474" s="419"/>
      <c r="CD474" s="419"/>
      <c r="CE474" s="1"/>
      <c r="CF474" s="419"/>
      <c r="CG474" s="419"/>
      <c r="CH474" s="1"/>
      <c r="CI474" s="419"/>
      <c r="CJ474" s="419"/>
      <c r="CK474" s="1"/>
      <c r="CL474" s="419"/>
      <c r="CM474" s="419"/>
      <c r="CN474" s="1"/>
      <c r="CO474" s="419"/>
      <c r="CP474" s="419"/>
      <c r="CQ474" s="1"/>
      <c r="CR474" s="419"/>
      <c r="CS474" s="419"/>
      <c r="CT474" s="1"/>
      <c r="CU474" s="419"/>
      <c r="CV474" s="419"/>
      <c r="CW474" s="1"/>
      <c r="CX474" s="419"/>
      <c r="CY474" s="419"/>
      <c r="CZ474" s="1"/>
      <c r="DA474" s="419"/>
      <c r="DB474" s="419"/>
      <c r="DC474" s="1"/>
      <c r="DD474" s="419"/>
      <c r="DE474" s="419"/>
      <c r="DF474" s="1"/>
      <c r="DG474" s="419"/>
      <c r="DH474" s="419"/>
      <c r="DI474" s="1"/>
      <c r="DJ474" s="419"/>
      <c r="DK474" s="419"/>
      <c r="DL474" s="1"/>
      <c r="DM474" s="419"/>
      <c r="DN474" s="419"/>
      <c r="DO474" s="1"/>
      <c r="DP474" s="419"/>
      <c r="DQ474" s="419"/>
      <c r="DR474" s="1"/>
      <c r="DS474" s="419"/>
      <c r="DT474" s="419"/>
      <c r="DU474" s="1"/>
      <c r="DV474" s="419"/>
      <c r="DW474" s="419"/>
      <c r="DX474" s="1"/>
      <c r="DY474" s="419"/>
      <c r="DZ474" s="419"/>
      <c r="EA474" s="1"/>
      <c r="EB474" s="419"/>
      <c r="EC474" s="419"/>
      <c r="ED474" s="1"/>
      <c r="EE474" s="419"/>
      <c r="EF474" s="419"/>
      <c r="EG474" s="1"/>
      <c r="EH474" s="419"/>
      <c r="EI474" s="419"/>
      <c r="EJ474" s="1"/>
      <c r="EK474" s="419"/>
      <c r="EL474" s="419"/>
      <c r="EM474" s="1"/>
      <c r="EN474" s="419"/>
      <c r="EO474" s="419"/>
      <c r="EP474" s="1"/>
      <c r="EQ474" s="419"/>
      <c r="ER474" s="419"/>
      <c r="ES474" s="1"/>
      <c r="ET474" s="419"/>
      <c r="EU474" s="9"/>
      <c r="EV474" s="9"/>
    </row>
    <row r="475" spans="2:152">
      <c r="B475" s="418"/>
      <c r="C475" s="1"/>
      <c r="D475" s="419"/>
      <c r="E475" s="1"/>
      <c r="F475" s="1"/>
      <c r="G475" s="419"/>
      <c r="H475" s="1"/>
      <c r="I475" s="1"/>
      <c r="J475" s="419"/>
      <c r="K475" s="418">
        <v>44254</v>
      </c>
      <c r="L475" s="419">
        <v>77.101829269999996</v>
      </c>
      <c r="M475" s="419"/>
      <c r="N475" s="1"/>
      <c r="O475" s="1"/>
      <c r="P475" s="419"/>
      <c r="Q475" s="1"/>
      <c r="R475" s="1"/>
      <c r="S475" s="419"/>
      <c r="T475" s="1"/>
      <c r="U475" s="1"/>
      <c r="V475" s="419"/>
      <c r="W475" s="1"/>
      <c r="X475" s="1"/>
      <c r="Y475" s="419"/>
      <c r="Z475" s="418">
        <v>44248</v>
      </c>
      <c r="AA475" s="419">
        <v>71.322594899999999</v>
      </c>
      <c r="AB475" s="419"/>
      <c r="AC475" s="1"/>
      <c r="AD475" s="1"/>
      <c r="AE475" s="419"/>
      <c r="AF475" s="418">
        <v>44260</v>
      </c>
      <c r="AG475" s="419">
        <v>81.593944980000003</v>
      </c>
      <c r="AH475" s="419"/>
      <c r="AI475" s="418">
        <v>44264</v>
      </c>
      <c r="AJ475" s="419">
        <v>57.104687249999998</v>
      </c>
      <c r="AK475" s="419"/>
      <c r="AL475" s="418">
        <v>44256</v>
      </c>
      <c r="AM475" s="419">
        <v>78.026528450000001</v>
      </c>
      <c r="AN475" s="419"/>
      <c r="AO475" s="418">
        <v>44261</v>
      </c>
      <c r="AP475" s="419">
        <v>71.724896169999994</v>
      </c>
      <c r="AQ475" s="419"/>
      <c r="AR475" s="418">
        <v>44265</v>
      </c>
      <c r="AS475" s="419">
        <v>63.82842308</v>
      </c>
      <c r="AT475" s="419"/>
      <c r="AU475" s="1"/>
      <c r="AV475" s="419"/>
      <c r="AW475" s="419"/>
      <c r="AX475" s="418">
        <v>44265</v>
      </c>
      <c r="AY475" s="419">
        <v>68.500317039999999</v>
      </c>
      <c r="AZ475" s="419"/>
      <c r="BA475" s="418">
        <v>44264</v>
      </c>
      <c r="BB475" s="419">
        <v>66.038107879999998</v>
      </c>
      <c r="BC475" s="419"/>
      <c r="BD475" s="418">
        <v>44263</v>
      </c>
      <c r="BE475" s="419">
        <v>84.428243760000001</v>
      </c>
      <c r="BF475" s="419"/>
      <c r="BG475" s="418">
        <v>44262</v>
      </c>
      <c r="BH475" s="419">
        <v>84.065990479999996</v>
      </c>
      <c r="BI475" s="419"/>
      <c r="BJ475" s="418">
        <v>44257</v>
      </c>
      <c r="BK475" s="419">
        <v>81.386523560000001</v>
      </c>
      <c r="BL475" s="419"/>
      <c r="BM475" s="418">
        <v>44260</v>
      </c>
      <c r="BN475" s="419">
        <v>78.276086750000005</v>
      </c>
      <c r="BO475" s="419"/>
      <c r="BP475" s="418">
        <v>44266</v>
      </c>
      <c r="BQ475" s="419">
        <v>74.203722670000005</v>
      </c>
      <c r="BR475" s="419"/>
      <c r="BS475" s="418">
        <v>44261</v>
      </c>
      <c r="BT475" s="419">
        <v>66.632767889999997</v>
      </c>
      <c r="BU475" s="419"/>
      <c r="BV475" s="418">
        <v>44265</v>
      </c>
      <c r="BW475" s="419">
        <v>65.423143809999999</v>
      </c>
      <c r="BX475" s="419"/>
      <c r="BY475" s="1"/>
      <c r="BZ475" s="419"/>
      <c r="CA475" s="419"/>
      <c r="CB475" s="1"/>
      <c r="CC475" s="419"/>
      <c r="CD475" s="419"/>
      <c r="CE475" s="1"/>
      <c r="CF475" s="419"/>
      <c r="CG475" s="419"/>
      <c r="CH475" s="1"/>
      <c r="CI475" s="419"/>
      <c r="CJ475" s="419"/>
      <c r="CK475" s="1"/>
      <c r="CL475" s="419"/>
      <c r="CM475" s="419"/>
      <c r="CN475" s="1"/>
      <c r="CO475" s="419"/>
      <c r="CP475" s="419"/>
      <c r="CQ475" s="1"/>
      <c r="CR475" s="419"/>
      <c r="CS475" s="419"/>
      <c r="CT475" s="1"/>
      <c r="CU475" s="419"/>
      <c r="CV475" s="419"/>
      <c r="CW475" s="1"/>
      <c r="CX475" s="419"/>
      <c r="CY475" s="419"/>
      <c r="CZ475" s="1"/>
      <c r="DA475" s="419"/>
      <c r="DB475" s="419"/>
      <c r="DC475" s="1"/>
      <c r="DD475" s="419"/>
      <c r="DE475" s="419"/>
      <c r="DF475" s="1"/>
      <c r="DG475" s="419"/>
      <c r="DH475" s="419"/>
      <c r="DI475" s="1"/>
      <c r="DJ475" s="419"/>
      <c r="DK475" s="419"/>
      <c r="DL475" s="1"/>
      <c r="DM475" s="419"/>
      <c r="DN475" s="419"/>
      <c r="DO475" s="1"/>
      <c r="DP475" s="419"/>
      <c r="DQ475" s="419"/>
      <c r="DR475" s="1"/>
      <c r="DS475" s="419"/>
      <c r="DT475" s="419"/>
      <c r="DU475" s="1"/>
      <c r="DV475" s="419"/>
      <c r="DW475" s="419"/>
      <c r="DX475" s="1"/>
      <c r="DY475" s="419"/>
      <c r="DZ475" s="419"/>
      <c r="EA475" s="1"/>
      <c r="EB475" s="419"/>
      <c r="EC475" s="419"/>
      <c r="ED475" s="1"/>
      <c r="EE475" s="419"/>
      <c r="EF475" s="419"/>
      <c r="EG475" s="1"/>
      <c r="EH475" s="419"/>
      <c r="EI475" s="419"/>
      <c r="EJ475" s="1"/>
      <c r="EK475" s="419"/>
      <c r="EL475" s="419"/>
      <c r="EM475" s="1"/>
      <c r="EN475" s="419"/>
      <c r="EO475" s="419"/>
      <c r="EP475" s="1"/>
      <c r="EQ475" s="419"/>
      <c r="ER475" s="419"/>
      <c r="ES475" s="1"/>
      <c r="ET475" s="419"/>
      <c r="EU475" s="9"/>
      <c r="EV475" s="9"/>
    </row>
    <row r="476" spans="2:152">
      <c r="B476" s="418"/>
      <c r="C476" s="1"/>
      <c r="D476" s="419"/>
      <c r="E476" s="1"/>
      <c r="F476" s="1"/>
      <c r="G476" s="419"/>
      <c r="H476" s="1"/>
      <c r="I476" s="1"/>
      <c r="J476" s="419"/>
      <c r="K476" s="418">
        <v>44255</v>
      </c>
      <c r="L476" s="419">
        <v>77.101829269999996</v>
      </c>
      <c r="M476" s="419"/>
      <c r="N476" s="1"/>
      <c r="O476" s="1"/>
      <c r="P476" s="419"/>
      <c r="Q476" s="1"/>
      <c r="R476" s="1"/>
      <c r="S476" s="419"/>
      <c r="T476" s="1"/>
      <c r="U476" s="1"/>
      <c r="V476" s="419"/>
      <c r="W476" s="1"/>
      <c r="X476" s="1"/>
      <c r="Y476" s="419"/>
      <c r="Z476" s="418">
        <v>44249</v>
      </c>
      <c r="AA476" s="419">
        <v>71.067614109999994</v>
      </c>
      <c r="AB476" s="419"/>
      <c r="AC476" s="1"/>
      <c r="AD476" s="1"/>
      <c r="AE476" s="419"/>
      <c r="AF476" s="418">
        <v>44261</v>
      </c>
      <c r="AG476" s="419">
        <v>81.325309050000001</v>
      </c>
      <c r="AH476" s="419"/>
      <c r="AI476" s="418">
        <v>44265</v>
      </c>
      <c r="AJ476" s="419">
        <v>57.14330631</v>
      </c>
      <c r="AK476" s="419"/>
      <c r="AL476" s="418">
        <v>44257</v>
      </c>
      <c r="AM476" s="419">
        <v>77.891452389999998</v>
      </c>
      <c r="AN476" s="419"/>
      <c r="AO476" s="418">
        <v>44262</v>
      </c>
      <c r="AP476" s="419">
        <v>71.49321569</v>
      </c>
      <c r="AQ476" s="419"/>
      <c r="AR476" s="418">
        <v>44265</v>
      </c>
      <c r="AS476" s="419">
        <v>63.79</v>
      </c>
      <c r="AT476" s="419"/>
      <c r="AU476" s="1"/>
      <c r="AV476" s="419"/>
      <c r="AW476" s="419"/>
      <c r="AX476" s="418">
        <v>44266</v>
      </c>
      <c r="AY476" s="419">
        <v>68.654049850000007</v>
      </c>
      <c r="AZ476" s="419"/>
      <c r="BA476" s="418">
        <v>44265</v>
      </c>
      <c r="BB476" s="419">
        <v>65.934937759999997</v>
      </c>
      <c r="BC476" s="419"/>
      <c r="BD476" s="418">
        <v>44264</v>
      </c>
      <c r="BE476" s="419">
        <v>84.273486910000003</v>
      </c>
      <c r="BF476" s="419"/>
      <c r="BG476" s="418">
        <v>44263</v>
      </c>
      <c r="BH476" s="419">
        <v>83.949483619999995</v>
      </c>
      <c r="BI476" s="419"/>
      <c r="BJ476" s="418">
        <v>44258</v>
      </c>
      <c r="BK476" s="419">
        <v>81.308738340000005</v>
      </c>
      <c r="BL476" s="419"/>
      <c r="BM476" s="418">
        <v>44261</v>
      </c>
      <c r="BN476" s="419">
        <v>78.160539760000006</v>
      </c>
      <c r="BO476" s="419"/>
      <c r="BP476" s="418">
        <v>44267</v>
      </c>
      <c r="BQ476" s="419">
        <v>74.125265150000004</v>
      </c>
      <c r="BR476" s="419"/>
      <c r="BS476" s="418">
        <v>44262</v>
      </c>
      <c r="BT476" s="419">
        <v>66.366079889999995</v>
      </c>
      <c r="BU476" s="419"/>
      <c r="BV476" s="418">
        <v>44266</v>
      </c>
      <c r="BW476" s="419">
        <v>65.076734720000005</v>
      </c>
      <c r="BX476" s="419"/>
      <c r="BY476" s="1"/>
      <c r="BZ476" s="419"/>
      <c r="CA476" s="419"/>
      <c r="CB476" s="1"/>
      <c r="CC476" s="419"/>
      <c r="CD476" s="419"/>
      <c r="CE476" s="1"/>
      <c r="CF476" s="419"/>
      <c r="CG476" s="419"/>
      <c r="CH476" s="1"/>
      <c r="CI476" s="419"/>
      <c r="CJ476" s="419"/>
      <c r="CK476" s="1"/>
      <c r="CL476" s="419"/>
      <c r="CM476" s="419"/>
      <c r="CN476" s="1"/>
      <c r="CO476" s="419"/>
      <c r="CP476" s="419"/>
      <c r="CQ476" s="1"/>
      <c r="CR476" s="419"/>
      <c r="CS476" s="419"/>
      <c r="CT476" s="1"/>
      <c r="CU476" s="419"/>
      <c r="CV476" s="419"/>
      <c r="CW476" s="1"/>
      <c r="CX476" s="419"/>
      <c r="CY476" s="419"/>
      <c r="CZ476" s="1"/>
      <c r="DA476" s="419"/>
      <c r="DB476" s="419"/>
      <c r="DC476" s="1"/>
      <c r="DD476" s="419"/>
      <c r="DE476" s="419"/>
      <c r="DF476" s="1"/>
      <c r="DG476" s="419"/>
      <c r="DH476" s="419"/>
      <c r="DI476" s="1"/>
      <c r="DJ476" s="419"/>
      <c r="DK476" s="419"/>
      <c r="DL476" s="1"/>
      <c r="DM476" s="419"/>
      <c r="DN476" s="419"/>
      <c r="DO476" s="1"/>
      <c r="DP476" s="419"/>
      <c r="DQ476" s="419"/>
      <c r="DR476" s="1"/>
      <c r="DS476" s="419"/>
      <c r="DT476" s="419"/>
      <c r="DU476" s="1"/>
      <c r="DV476" s="419"/>
      <c r="DW476" s="419"/>
      <c r="DX476" s="1"/>
      <c r="DY476" s="419"/>
      <c r="DZ476" s="419"/>
      <c r="EA476" s="1"/>
      <c r="EB476" s="419"/>
      <c r="EC476" s="419"/>
      <c r="ED476" s="1"/>
      <c r="EE476" s="419"/>
      <c r="EF476" s="419"/>
      <c r="EG476" s="1"/>
      <c r="EH476" s="419"/>
      <c r="EI476" s="419"/>
      <c r="EJ476" s="1"/>
      <c r="EK476" s="419"/>
      <c r="EL476" s="419"/>
      <c r="EM476" s="1"/>
      <c r="EN476" s="419"/>
      <c r="EO476" s="419"/>
      <c r="EP476" s="1"/>
      <c r="EQ476" s="419"/>
      <c r="ER476" s="419"/>
      <c r="ES476" s="1"/>
      <c r="ET476" s="419"/>
      <c r="EU476" s="9"/>
      <c r="EV476" s="9"/>
    </row>
    <row r="477" spans="2:152">
      <c r="B477" s="418"/>
      <c r="C477" s="1"/>
      <c r="D477" s="419"/>
      <c r="E477" s="1"/>
      <c r="F477" s="1"/>
      <c r="G477" s="419"/>
      <c r="H477" s="1"/>
      <c r="I477" s="1"/>
      <c r="J477" s="419"/>
      <c r="K477" s="418">
        <v>44256</v>
      </c>
      <c r="L477" s="419">
        <v>77.041297119999996</v>
      </c>
      <c r="M477" s="419"/>
      <c r="N477" s="1"/>
      <c r="O477" s="1"/>
      <c r="P477" s="419"/>
      <c r="Q477" s="1"/>
      <c r="R477" s="1"/>
      <c r="S477" s="419"/>
      <c r="T477" s="1"/>
      <c r="U477" s="1"/>
      <c r="V477" s="419"/>
      <c r="W477" s="1"/>
      <c r="X477" s="1"/>
      <c r="Y477" s="419"/>
      <c r="Z477" s="418">
        <v>44250</v>
      </c>
      <c r="AA477" s="419">
        <v>70.921910800000006</v>
      </c>
      <c r="AB477" s="419"/>
      <c r="AC477" s="1"/>
      <c r="AD477" s="1"/>
      <c r="AE477" s="419"/>
      <c r="AF477" s="418">
        <v>44261</v>
      </c>
      <c r="AG477" s="419">
        <v>80.941086330000005</v>
      </c>
      <c r="AH477" s="419"/>
      <c r="AI477" s="418">
        <v>44266</v>
      </c>
      <c r="AJ477" s="419">
        <v>57.259163489999999</v>
      </c>
      <c r="AK477" s="419"/>
      <c r="AL477" s="418">
        <v>44258</v>
      </c>
      <c r="AM477" s="419">
        <v>77.729361130000001</v>
      </c>
      <c r="AN477" s="419"/>
      <c r="AO477" s="418">
        <v>44263</v>
      </c>
      <c r="AP477" s="419">
        <v>71.492659880000005</v>
      </c>
      <c r="AQ477" s="419"/>
      <c r="AR477" s="1"/>
      <c r="AS477" s="419"/>
      <c r="AT477" s="419"/>
      <c r="AU477" s="1"/>
      <c r="AV477" s="419"/>
      <c r="AW477" s="419"/>
      <c r="AX477" s="418">
        <v>44266</v>
      </c>
      <c r="AY477" s="419">
        <v>68.808061330000001</v>
      </c>
      <c r="AZ477" s="419"/>
      <c r="BA477" s="1"/>
      <c r="BB477" s="419"/>
      <c r="BC477" s="419"/>
      <c r="BD477" s="418">
        <v>44265</v>
      </c>
      <c r="BE477" s="419">
        <v>84.272688509999995</v>
      </c>
      <c r="BF477" s="419"/>
      <c r="BG477" s="1"/>
      <c r="BH477" s="419"/>
      <c r="BI477" s="419"/>
      <c r="BJ477" s="418">
        <v>44259</v>
      </c>
      <c r="BK477" s="419">
        <v>81.192503729999999</v>
      </c>
      <c r="BL477" s="419"/>
      <c r="BM477" s="418">
        <v>44262</v>
      </c>
      <c r="BN477" s="419">
        <v>78.160539760000006</v>
      </c>
      <c r="BO477" s="419"/>
      <c r="BP477" s="418">
        <v>44267</v>
      </c>
      <c r="BQ477" s="419">
        <v>73.97019727</v>
      </c>
      <c r="BR477" s="419"/>
      <c r="BS477" s="418">
        <v>44263</v>
      </c>
      <c r="BT477" s="419">
        <v>66.099391890000007</v>
      </c>
      <c r="BU477" s="419"/>
      <c r="BV477" s="418">
        <v>44267</v>
      </c>
      <c r="BW477" s="419">
        <v>64.909945149999999</v>
      </c>
      <c r="BX477" s="419"/>
      <c r="BY477" s="1"/>
      <c r="BZ477" s="419"/>
      <c r="CA477" s="419"/>
      <c r="CB477" s="1"/>
      <c r="CC477" s="419"/>
      <c r="CD477" s="419"/>
      <c r="CE477" s="1"/>
      <c r="CF477" s="419"/>
      <c r="CG477" s="419"/>
      <c r="CH477" s="1"/>
      <c r="CI477" s="419"/>
      <c r="CJ477" s="419"/>
      <c r="CK477" s="1"/>
      <c r="CL477" s="419"/>
      <c r="CM477" s="419"/>
      <c r="CN477" s="1"/>
      <c r="CO477" s="419"/>
      <c r="CP477" s="419"/>
      <c r="CQ477" s="1"/>
      <c r="CR477" s="419"/>
      <c r="CS477" s="419"/>
      <c r="CT477" s="1"/>
      <c r="CU477" s="419"/>
      <c r="CV477" s="419"/>
      <c r="CW477" s="1"/>
      <c r="CX477" s="419"/>
      <c r="CY477" s="419"/>
      <c r="CZ477" s="1"/>
      <c r="DA477" s="419"/>
      <c r="DB477" s="419"/>
      <c r="DC477" s="1"/>
      <c r="DD477" s="419"/>
      <c r="DE477" s="419"/>
      <c r="DF477" s="1"/>
      <c r="DG477" s="419"/>
      <c r="DH477" s="419"/>
      <c r="DI477" s="1"/>
      <c r="DJ477" s="419"/>
      <c r="DK477" s="419"/>
      <c r="DL477" s="1"/>
      <c r="DM477" s="419"/>
      <c r="DN477" s="419"/>
      <c r="DO477" s="1"/>
      <c r="DP477" s="419"/>
      <c r="DQ477" s="419"/>
      <c r="DR477" s="1"/>
      <c r="DS477" s="419"/>
      <c r="DT477" s="419"/>
      <c r="DU477" s="1"/>
      <c r="DV477" s="419"/>
      <c r="DW477" s="419"/>
      <c r="DX477" s="1"/>
      <c r="DY477" s="419"/>
      <c r="DZ477" s="419"/>
      <c r="EA477" s="1"/>
      <c r="EB477" s="419"/>
      <c r="EC477" s="419"/>
      <c r="ED477" s="1"/>
      <c r="EE477" s="419"/>
      <c r="EF477" s="419"/>
      <c r="EG477" s="1"/>
      <c r="EH477" s="419"/>
      <c r="EI477" s="419"/>
      <c r="EJ477" s="1"/>
      <c r="EK477" s="419"/>
      <c r="EL477" s="419"/>
      <c r="EM477" s="1"/>
      <c r="EN477" s="419"/>
      <c r="EO477" s="419"/>
      <c r="EP477" s="1"/>
      <c r="EQ477" s="419"/>
      <c r="ER477" s="419"/>
      <c r="ES477" s="1"/>
      <c r="ET477" s="419"/>
      <c r="EU477" s="9"/>
      <c r="EV477" s="9"/>
    </row>
    <row r="478" spans="2:152">
      <c r="B478" s="418"/>
      <c r="C478" s="1"/>
      <c r="D478" s="419"/>
      <c r="E478" s="1"/>
      <c r="F478" s="1"/>
      <c r="G478" s="419"/>
      <c r="H478" s="1"/>
      <c r="I478" s="1"/>
      <c r="J478" s="419"/>
      <c r="K478" s="418">
        <v>44257</v>
      </c>
      <c r="L478" s="419">
        <v>76.960587579999995</v>
      </c>
      <c r="M478" s="419"/>
      <c r="N478" s="1"/>
      <c r="O478" s="1"/>
      <c r="P478" s="419"/>
      <c r="Q478" s="1"/>
      <c r="R478" s="1"/>
      <c r="S478" s="419"/>
      <c r="T478" s="1"/>
      <c r="U478" s="1"/>
      <c r="V478" s="419"/>
      <c r="W478" s="1"/>
      <c r="X478" s="1"/>
      <c r="Y478" s="419"/>
      <c r="Z478" s="418">
        <v>44251</v>
      </c>
      <c r="AA478" s="419">
        <v>70.776207490000004</v>
      </c>
      <c r="AB478" s="419"/>
      <c r="AC478" s="1"/>
      <c r="AD478" s="1"/>
      <c r="AE478" s="419"/>
      <c r="AF478" s="418">
        <v>44262</v>
      </c>
      <c r="AG478" s="419">
        <v>80.672450400000002</v>
      </c>
      <c r="AH478" s="419"/>
      <c r="AI478" s="418">
        <v>44266</v>
      </c>
      <c r="AJ478" s="419">
        <v>57.375020669999998</v>
      </c>
      <c r="AK478" s="419"/>
      <c r="AL478" s="418">
        <v>44259</v>
      </c>
      <c r="AM478" s="419">
        <v>77.540254649999994</v>
      </c>
      <c r="AN478" s="419"/>
      <c r="AO478" s="1"/>
      <c r="AP478" s="419"/>
      <c r="AQ478" s="419"/>
      <c r="AR478" s="1"/>
      <c r="AS478" s="419"/>
      <c r="AT478" s="419"/>
      <c r="AU478" s="1"/>
      <c r="AV478" s="419"/>
      <c r="AW478" s="419"/>
      <c r="AX478" s="1"/>
      <c r="AY478" s="419"/>
      <c r="AZ478" s="419"/>
      <c r="BA478" s="1"/>
      <c r="BB478" s="419"/>
      <c r="BC478" s="419"/>
      <c r="BD478" s="1"/>
      <c r="BE478" s="419"/>
      <c r="BF478" s="419"/>
      <c r="BG478" s="1"/>
      <c r="BH478" s="419"/>
      <c r="BI478" s="419"/>
      <c r="BJ478" s="418">
        <v>44260</v>
      </c>
      <c r="BK478" s="419">
        <v>81.076269120000006</v>
      </c>
      <c r="BL478" s="419"/>
      <c r="BM478" s="418">
        <v>44263</v>
      </c>
      <c r="BN478" s="419">
        <v>78.160539760000006</v>
      </c>
      <c r="BO478" s="419"/>
      <c r="BP478" s="1"/>
      <c r="BQ478" s="419"/>
      <c r="BR478" s="419"/>
      <c r="BS478" s="418">
        <v>44264</v>
      </c>
      <c r="BT478" s="419">
        <v>66.024511889999999</v>
      </c>
      <c r="BU478" s="419"/>
      <c r="BV478" s="1"/>
      <c r="BW478" s="419"/>
      <c r="BX478" s="419"/>
      <c r="BY478" s="1"/>
      <c r="BZ478" s="419"/>
      <c r="CA478" s="419"/>
      <c r="CB478" s="1"/>
      <c r="CC478" s="419"/>
      <c r="CD478" s="419"/>
      <c r="CE478" s="1"/>
      <c r="CF478" s="419"/>
      <c r="CG478" s="419"/>
      <c r="CH478" s="1"/>
      <c r="CI478" s="419"/>
      <c r="CJ478" s="419"/>
      <c r="CK478" s="1"/>
      <c r="CL478" s="419"/>
      <c r="CM478" s="419"/>
      <c r="CN478" s="1"/>
      <c r="CO478" s="419"/>
      <c r="CP478" s="419"/>
      <c r="CQ478" s="1"/>
      <c r="CR478" s="419"/>
      <c r="CS478" s="419"/>
      <c r="CT478" s="1"/>
      <c r="CU478" s="419"/>
      <c r="CV478" s="419"/>
      <c r="CW478" s="1"/>
      <c r="CX478" s="419"/>
      <c r="CY478" s="419"/>
      <c r="CZ478" s="1"/>
      <c r="DA478" s="419"/>
      <c r="DB478" s="419"/>
      <c r="DC478" s="1"/>
      <c r="DD478" s="419"/>
      <c r="DE478" s="419"/>
      <c r="DF478" s="1"/>
      <c r="DG478" s="419"/>
      <c r="DH478" s="419"/>
      <c r="DI478" s="1"/>
      <c r="DJ478" s="419"/>
      <c r="DK478" s="419"/>
      <c r="DL478" s="1"/>
      <c r="DM478" s="419"/>
      <c r="DN478" s="419"/>
      <c r="DO478" s="1"/>
      <c r="DP478" s="419"/>
      <c r="DQ478" s="419"/>
      <c r="DR478" s="1"/>
      <c r="DS478" s="419"/>
      <c r="DT478" s="419"/>
      <c r="DU478" s="1"/>
      <c r="DV478" s="419"/>
      <c r="DW478" s="419"/>
      <c r="DX478" s="1"/>
      <c r="DY478" s="419"/>
      <c r="DZ478" s="419"/>
      <c r="EA478" s="1"/>
      <c r="EB478" s="419"/>
      <c r="EC478" s="419"/>
      <c r="ED478" s="1"/>
      <c r="EE478" s="419"/>
      <c r="EF478" s="419"/>
      <c r="EG478" s="1"/>
      <c r="EH478" s="419"/>
      <c r="EI478" s="419"/>
      <c r="EJ478" s="1"/>
      <c r="EK478" s="419"/>
      <c r="EL478" s="419"/>
      <c r="EM478" s="1"/>
      <c r="EN478" s="419"/>
      <c r="EO478" s="419"/>
      <c r="EP478" s="1"/>
      <c r="EQ478" s="419"/>
      <c r="ER478" s="419"/>
      <c r="ES478" s="1"/>
      <c r="ET478" s="419"/>
      <c r="EU478" s="9"/>
      <c r="EV478" s="9"/>
    </row>
    <row r="479" spans="2:152">
      <c r="B479" s="418"/>
      <c r="C479" s="1"/>
      <c r="D479" s="419"/>
      <c r="E479" s="1"/>
      <c r="F479" s="1"/>
      <c r="G479" s="419"/>
      <c r="H479" s="1"/>
      <c r="I479" s="1"/>
      <c r="J479" s="419"/>
      <c r="K479" s="418">
        <v>44258</v>
      </c>
      <c r="L479" s="419">
        <v>76.84456763</v>
      </c>
      <c r="M479" s="419"/>
      <c r="N479" s="1"/>
      <c r="O479" s="1"/>
      <c r="P479" s="419"/>
      <c r="Q479" s="1"/>
      <c r="R479" s="1"/>
      <c r="S479" s="419"/>
      <c r="T479" s="1"/>
      <c r="U479" s="1"/>
      <c r="V479" s="419"/>
      <c r="W479" s="1"/>
      <c r="X479" s="1"/>
      <c r="Y479" s="419"/>
      <c r="Z479" s="418">
        <v>44252</v>
      </c>
      <c r="AA479" s="419">
        <v>70.739781660000006</v>
      </c>
      <c r="AB479" s="419"/>
      <c r="AC479" s="1"/>
      <c r="AD479" s="1"/>
      <c r="AE479" s="419"/>
      <c r="AF479" s="418">
        <v>44263</v>
      </c>
      <c r="AG479" s="419">
        <v>80.557930170000006</v>
      </c>
      <c r="AH479" s="419"/>
      <c r="AI479" s="418">
        <v>44267</v>
      </c>
      <c r="AJ479" s="419">
        <v>57.375020669999998</v>
      </c>
      <c r="AK479" s="419"/>
      <c r="AL479" s="418">
        <v>44260</v>
      </c>
      <c r="AM479" s="419">
        <v>77.378163380000004</v>
      </c>
      <c r="AN479" s="419"/>
      <c r="AO479" s="1"/>
      <c r="AP479" s="419"/>
      <c r="AQ479" s="419"/>
      <c r="AR479" s="1"/>
      <c r="AS479" s="419"/>
      <c r="AT479" s="419"/>
      <c r="AU479" s="1"/>
      <c r="AV479" s="419"/>
      <c r="AW479" s="419"/>
      <c r="AX479" s="1"/>
      <c r="AY479" s="419"/>
      <c r="AZ479" s="419"/>
      <c r="BA479" s="1"/>
      <c r="BB479" s="419"/>
      <c r="BC479" s="419"/>
      <c r="BD479" s="1"/>
      <c r="BE479" s="419"/>
      <c r="BF479" s="419"/>
      <c r="BG479" s="1"/>
      <c r="BH479" s="419"/>
      <c r="BI479" s="419"/>
      <c r="BJ479" s="418">
        <v>44261</v>
      </c>
      <c r="BK479" s="419">
        <v>80.921585120000003</v>
      </c>
      <c r="BL479" s="419"/>
      <c r="BM479" s="418">
        <v>44263</v>
      </c>
      <c r="BN479" s="419">
        <v>78.044992769999993</v>
      </c>
      <c r="BO479" s="419"/>
      <c r="BP479" s="1"/>
      <c r="BQ479" s="419"/>
      <c r="BR479" s="419"/>
      <c r="BS479" s="418">
        <v>44264</v>
      </c>
      <c r="BT479" s="419">
        <v>65.910809490000005</v>
      </c>
      <c r="BU479" s="419"/>
      <c r="BV479" s="1"/>
      <c r="BW479" s="419"/>
      <c r="BX479" s="419"/>
      <c r="BY479" s="1"/>
      <c r="BZ479" s="419"/>
      <c r="CA479" s="419"/>
      <c r="CB479" s="1"/>
      <c r="CC479" s="419"/>
      <c r="CD479" s="419"/>
      <c r="CE479" s="1"/>
      <c r="CF479" s="419"/>
      <c r="CG479" s="419"/>
      <c r="CH479" s="1"/>
      <c r="CI479" s="419"/>
      <c r="CJ479" s="419"/>
      <c r="CK479" s="1"/>
      <c r="CL479" s="419"/>
      <c r="CM479" s="419"/>
      <c r="CN479" s="1"/>
      <c r="CO479" s="419"/>
      <c r="CP479" s="419"/>
      <c r="CQ479" s="1"/>
      <c r="CR479" s="419"/>
      <c r="CS479" s="419"/>
      <c r="CT479" s="1"/>
      <c r="CU479" s="419"/>
      <c r="CV479" s="419"/>
      <c r="CW479" s="1"/>
      <c r="CX479" s="419"/>
      <c r="CY479" s="419"/>
      <c r="CZ479" s="1"/>
      <c r="DA479" s="419"/>
      <c r="DB479" s="419"/>
      <c r="DC479" s="1"/>
      <c r="DD479" s="419"/>
      <c r="DE479" s="419"/>
      <c r="DF479" s="1"/>
      <c r="DG479" s="419"/>
      <c r="DH479" s="419"/>
      <c r="DI479" s="1"/>
      <c r="DJ479" s="419"/>
      <c r="DK479" s="419"/>
      <c r="DL479" s="1"/>
      <c r="DM479" s="419"/>
      <c r="DN479" s="419"/>
      <c r="DO479" s="1"/>
      <c r="DP479" s="419"/>
      <c r="DQ479" s="419"/>
      <c r="DR479" s="1"/>
      <c r="DS479" s="419"/>
      <c r="DT479" s="419"/>
      <c r="DU479" s="1"/>
      <c r="DV479" s="419"/>
      <c r="DW479" s="419"/>
      <c r="DX479" s="1"/>
      <c r="DY479" s="419"/>
      <c r="DZ479" s="419"/>
      <c r="EA479" s="1"/>
      <c r="EB479" s="419"/>
      <c r="EC479" s="419"/>
      <c r="ED479" s="1"/>
      <c r="EE479" s="419"/>
      <c r="EF479" s="419"/>
      <c r="EG479" s="1"/>
      <c r="EH479" s="419"/>
      <c r="EI479" s="419"/>
      <c r="EJ479" s="1"/>
      <c r="EK479" s="419"/>
      <c r="EL479" s="419"/>
      <c r="EM479" s="1"/>
      <c r="EN479" s="419"/>
      <c r="EO479" s="419"/>
      <c r="EP479" s="1"/>
      <c r="EQ479" s="419"/>
      <c r="ER479" s="419"/>
      <c r="ES479" s="1"/>
      <c r="ET479" s="419"/>
      <c r="EU479" s="9"/>
      <c r="EV479" s="9"/>
    </row>
    <row r="480" spans="2:152">
      <c r="B480" s="418"/>
      <c r="C480" s="1"/>
      <c r="D480" s="419"/>
      <c r="E480" s="1"/>
      <c r="F480" s="1"/>
      <c r="G480" s="419"/>
      <c r="H480" s="1"/>
      <c r="I480" s="1"/>
      <c r="J480" s="419"/>
      <c r="K480" s="418">
        <v>44258</v>
      </c>
      <c r="L480" s="419">
        <v>76.753769399999996</v>
      </c>
      <c r="M480" s="419"/>
      <c r="N480" s="1"/>
      <c r="O480" s="1"/>
      <c r="P480" s="419"/>
      <c r="Q480" s="1"/>
      <c r="R480" s="1"/>
      <c r="S480" s="419"/>
      <c r="T480" s="1"/>
      <c r="U480" s="1"/>
      <c r="V480" s="419"/>
      <c r="W480" s="1"/>
      <c r="X480" s="1"/>
      <c r="Y480" s="419"/>
      <c r="Z480" s="418">
        <v>44253</v>
      </c>
      <c r="AA480" s="419">
        <v>70.739781660000006</v>
      </c>
      <c r="AB480" s="419"/>
      <c r="AC480" s="1"/>
      <c r="AD480" s="1"/>
      <c r="AE480" s="419"/>
      <c r="AF480" s="418">
        <v>44264</v>
      </c>
      <c r="AG480" s="419">
        <v>80.558996710000002</v>
      </c>
      <c r="AH480" s="419"/>
      <c r="AI480" s="1"/>
      <c r="AJ480" s="1"/>
      <c r="AK480" s="419"/>
      <c r="AL480" s="418">
        <v>44261</v>
      </c>
      <c r="AM480" s="419">
        <v>77.243087320000001</v>
      </c>
      <c r="AN480" s="419"/>
      <c r="AO480" s="1"/>
      <c r="AP480" s="419"/>
      <c r="AQ480" s="419"/>
      <c r="AR480" s="1"/>
      <c r="AS480" s="419"/>
      <c r="AT480" s="419"/>
      <c r="AU480" s="1"/>
      <c r="AV480" s="419"/>
      <c r="AW480" s="419"/>
      <c r="AX480" s="1"/>
      <c r="AY480" s="419"/>
      <c r="AZ480" s="419"/>
      <c r="BA480" s="1"/>
      <c r="BB480" s="419"/>
      <c r="BC480" s="419"/>
      <c r="BD480" s="1"/>
      <c r="BE480" s="419"/>
      <c r="BF480" s="419"/>
      <c r="BG480" s="1"/>
      <c r="BH480" s="419"/>
      <c r="BI480" s="419"/>
      <c r="BJ480" s="418">
        <v>44262</v>
      </c>
      <c r="BK480" s="419">
        <v>80.805350509999997</v>
      </c>
      <c r="BL480" s="419"/>
      <c r="BM480" s="418">
        <v>44264</v>
      </c>
      <c r="BN480" s="419">
        <v>78.006477110000006</v>
      </c>
      <c r="BO480" s="419"/>
      <c r="BP480" s="1"/>
      <c r="BQ480" s="419"/>
      <c r="BR480" s="419"/>
      <c r="BS480" s="1"/>
      <c r="BT480" s="419"/>
      <c r="BU480" s="419"/>
      <c r="BV480" s="1"/>
      <c r="BW480" s="419"/>
      <c r="BX480" s="419"/>
      <c r="BY480" s="1"/>
      <c r="BZ480" s="419"/>
      <c r="CA480" s="419"/>
      <c r="CB480" s="1"/>
      <c r="CC480" s="419"/>
      <c r="CD480" s="419"/>
      <c r="CE480" s="1"/>
      <c r="CF480" s="419"/>
      <c r="CG480" s="419"/>
      <c r="CH480" s="1"/>
      <c r="CI480" s="419"/>
      <c r="CJ480" s="419"/>
      <c r="CK480" s="1"/>
      <c r="CL480" s="419"/>
      <c r="CM480" s="419"/>
      <c r="CN480" s="1"/>
      <c r="CO480" s="419"/>
      <c r="CP480" s="419"/>
      <c r="CQ480" s="1"/>
      <c r="CR480" s="419"/>
      <c r="CS480" s="419"/>
      <c r="CT480" s="1"/>
      <c r="CU480" s="419"/>
      <c r="CV480" s="419"/>
      <c r="CW480" s="1"/>
      <c r="CX480" s="419"/>
      <c r="CY480" s="419"/>
      <c r="CZ480" s="1"/>
      <c r="DA480" s="419"/>
      <c r="DB480" s="419"/>
      <c r="DC480" s="1"/>
      <c r="DD480" s="419"/>
      <c r="DE480" s="419"/>
      <c r="DF480" s="1"/>
      <c r="DG480" s="419"/>
      <c r="DH480" s="419"/>
      <c r="DI480" s="1"/>
      <c r="DJ480" s="419"/>
      <c r="DK480" s="419"/>
      <c r="DL480" s="1"/>
      <c r="DM480" s="419"/>
      <c r="DN480" s="419"/>
      <c r="DO480" s="1"/>
      <c r="DP480" s="419"/>
      <c r="DQ480" s="419"/>
      <c r="DR480" s="1"/>
      <c r="DS480" s="419"/>
      <c r="DT480" s="419"/>
      <c r="DU480" s="1"/>
      <c r="DV480" s="419"/>
      <c r="DW480" s="419"/>
      <c r="DX480" s="1"/>
      <c r="DY480" s="419"/>
      <c r="DZ480" s="419"/>
      <c r="EA480" s="1"/>
      <c r="EB480" s="419"/>
      <c r="EC480" s="419"/>
      <c r="ED480" s="1"/>
      <c r="EE480" s="419"/>
      <c r="EF480" s="419"/>
      <c r="EG480" s="1"/>
      <c r="EH480" s="419"/>
      <c r="EI480" s="419"/>
      <c r="EJ480" s="1"/>
      <c r="EK480" s="419"/>
      <c r="EL480" s="419"/>
      <c r="EM480" s="1"/>
      <c r="EN480" s="419"/>
      <c r="EO480" s="419"/>
      <c r="EP480" s="1"/>
      <c r="EQ480" s="419"/>
      <c r="ER480" s="419"/>
      <c r="ES480" s="1"/>
      <c r="ET480" s="419"/>
      <c r="EU480" s="9"/>
      <c r="EV480" s="9"/>
    </row>
    <row r="481" spans="2:152">
      <c r="B481" s="418"/>
      <c r="C481" s="1"/>
      <c r="D481" s="419"/>
      <c r="E481" s="1"/>
      <c r="F481" s="1"/>
      <c r="G481" s="419"/>
      <c r="H481" s="1"/>
      <c r="I481" s="1"/>
      <c r="J481" s="419"/>
      <c r="K481" s="418">
        <v>44259</v>
      </c>
      <c r="L481" s="419">
        <v>76.652882480000002</v>
      </c>
      <c r="M481" s="419"/>
      <c r="N481" s="1"/>
      <c r="O481" s="1"/>
      <c r="P481" s="419"/>
      <c r="Q481" s="1"/>
      <c r="R481" s="1"/>
      <c r="S481" s="419"/>
      <c r="T481" s="1"/>
      <c r="U481" s="1"/>
      <c r="V481" s="419"/>
      <c r="W481" s="1"/>
      <c r="X481" s="1"/>
      <c r="Y481" s="419"/>
      <c r="Z481" s="418">
        <v>44254</v>
      </c>
      <c r="AA481" s="419">
        <v>70.703355830000007</v>
      </c>
      <c r="AB481" s="419"/>
      <c r="AC481" s="1"/>
      <c r="AD481" s="1"/>
      <c r="AE481" s="419"/>
      <c r="AF481" s="418">
        <v>44265</v>
      </c>
      <c r="AG481" s="419">
        <v>80.560063260000007</v>
      </c>
      <c r="AH481" s="419"/>
      <c r="AI481" s="1"/>
      <c r="AJ481" s="1"/>
      <c r="AK481" s="419"/>
      <c r="AL481" s="418">
        <v>44262</v>
      </c>
      <c r="AM481" s="419">
        <v>77.108011270000006</v>
      </c>
      <c r="AN481" s="419"/>
      <c r="AO481" s="1"/>
      <c r="AP481" s="419"/>
      <c r="AQ481" s="419"/>
      <c r="AR481" s="1"/>
      <c r="AS481" s="419"/>
      <c r="AT481" s="419"/>
      <c r="AU481" s="1"/>
      <c r="AV481" s="419"/>
      <c r="AW481" s="419"/>
      <c r="AX481" s="1"/>
      <c r="AY481" s="419"/>
      <c r="AZ481" s="419"/>
      <c r="BA481" s="1"/>
      <c r="BB481" s="419"/>
      <c r="BC481" s="419"/>
      <c r="BD481" s="1"/>
      <c r="BE481" s="419"/>
      <c r="BF481" s="419"/>
      <c r="BG481" s="1"/>
      <c r="BH481" s="419"/>
      <c r="BI481" s="419"/>
      <c r="BJ481" s="418">
        <v>44263</v>
      </c>
      <c r="BK481" s="419">
        <v>80.689115900000004</v>
      </c>
      <c r="BL481" s="419"/>
      <c r="BM481" s="1"/>
      <c r="BN481" s="419"/>
      <c r="BO481" s="419"/>
      <c r="BP481" s="1"/>
      <c r="BQ481" s="419"/>
      <c r="BR481" s="419"/>
      <c r="BS481" s="1"/>
      <c r="BT481" s="419"/>
      <c r="BU481" s="419"/>
      <c r="BV481" s="1"/>
      <c r="BW481" s="419"/>
      <c r="BX481" s="419"/>
      <c r="BY481" s="1"/>
      <c r="BZ481" s="419"/>
      <c r="CA481" s="419"/>
      <c r="CB481" s="1"/>
      <c r="CC481" s="419"/>
      <c r="CD481" s="419"/>
      <c r="CE481" s="1"/>
      <c r="CF481" s="419"/>
      <c r="CG481" s="419"/>
      <c r="CH481" s="1"/>
      <c r="CI481" s="419"/>
      <c r="CJ481" s="419"/>
      <c r="CK481" s="1"/>
      <c r="CL481" s="419"/>
      <c r="CM481" s="419"/>
      <c r="CN481" s="1"/>
      <c r="CO481" s="419"/>
      <c r="CP481" s="419"/>
      <c r="CQ481" s="1"/>
      <c r="CR481" s="419"/>
      <c r="CS481" s="419"/>
      <c r="CT481" s="1"/>
      <c r="CU481" s="419"/>
      <c r="CV481" s="419"/>
      <c r="CW481" s="1"/>
      <c r="CX481" s="419"/>
      <c r="CY481" s="419"/>
      <c r="CZ481" s="1"/>
      <c r="DA481" s="419"/>
      <c r="DB481" s="419"/>
      <c r="DC481" s="1"/>
      <c r="DD481" s="419"/>
      <c r="DE481" s="419"/>
      <c r="DF481" s="1"/>
      <c r="DG481" s="419"/>
      <c r="DH481" s="419"/>
      <c r="DI481" s="1"/>
      <c r="DJ481" s="419"/>
      <c r="DK481" s="419"/>
      <c r="DL481" s="1"/>
      <c r="DM481" s="419"/>
      <c r="DN481" s="419"/>
      <c r="DO481" s="1"/>
      <c r="DP481" s="419"/>
      <c r="DQ481" s="419"/>
      <c r="DR481" s="1"/>
      <c r="DS481" s="419"/>
      <c r="DT481" s="419"/>
      <c r="DU481" s="1"/>
      <c r="DV481" s="419"/>
      <c r="DW481" s="419"/>
      <c r="DX481" s="1"/>
      <c r="DY481" s="419"/>
      <c r="DZ481" s="419"/>
      <c r="EA481" s="1"/>
      <c r="EB481" s="419"/>
      <c r="EC481" s="419"/>
      <c r="ED481" s="1"/>
      <c r="EE481" s="419"/>
      <c r="EF481" s="419"/>
      <c r="EG481" s="1"/>
      <c r="EH481" s="419"/>
      <c r="EI481" s="419"/>
      <c r="EJ481" s="1"/>
      <c r="EK481" s="419"/>
      <c r="EL481" s="419"/>
      <c r="EM481" s="1"/>
      <c r="EN481" s="419"/>
      <c r="EO481" s="419"/>
      <c r="EP481" s="1"/>
      <c r="EQ481" s="419"/>
      <c r="ER481" s="419"/>
      <c r="ES481" s="1"/>
      <c r="ET481" s="419"/>
      <c r="EU481" s="9"/>
      <c r="EV481" s="9"/>
    </row>
    <row r="482" spans="2:152">
      <c r="B482" s="418"/>
      <c r="C482" s="1"/>
      <c r="D482" s="419"/>
      <c r="E482" s="1"/>
      <c r="F482" s="1"/>
      <c r="G482" s="419"/>
      <c r="H482" s="1"/>
      <c r="I482" s="1"/>
      <c r="J482" s="419"/>
      <c r="K482" s="418">
        <v>44260</v>
      </c>
      <c r="L482" s="419">
        <v>76.491463409999994</v>
      </c>
      <c r="M482" s="419"/>
      <c r="N482" s="1"/>
      <c r="O482" s="1"/>
      <c r="P482" s="419"/>
      <c r="Q482" s="1"/>
      <c r="R482" s="1"/>
      <c r="S482" s="419"/>
      <c r="T482" s="1"/>
      <c r="U482" s="1"/>
      <c r="V482" s="419"/>
      <c r="W482" s="1"/>
      <c r="X482" s="1"/>
      <c r="Y482" s="419"/>
      <c r="Z482" s="418">
        <v>44254</v>
      </c>
      <c r="AA482" s="419">
        <v>70.594078350000004</v>
      </c>
      <c r="AB482" s="419"/>
      <c r="AC482" s="1"/>
      <c r="AD482" s="1"/>
      <c r="AE482" s="419"/>
      <c r="AF482" s="1"/>
      <c r="AG482" s="1"/>
      <c r="AH482" s="419"/>
      <c r="AI482" s="1"/>
      <c r="AJ482" s="1"/>
      <c r="AK482" s="419"/>
      <c r="AL482" s="418">
        <v>44262</v>
      </c>
      <c r="AM482" s="419">
        <v>76.945920000000001</v>
      </c>
      <c r="AN482" s="419"/>
      <c r="AO482" s="1"/>
      <c r="AP482" s="419"/>
      <c r="AQ482" s="419"/>
      <c r="AR482" s="1"/>
      <c r="AS482" s="419"/>
      <c r="AT482" s="419"/>
      <c r="AU482" s="1"/>
      <c r="AV482" s="419"/>
      <c r="AW482" s="419"/>
      <c r="AX482" s="1"/>
      <c r="AY482" s="419"/>
      <c r="AZ482" s="419"/>
      <c r="BA482" s="1"/>
      <c r="BB482" s="419"/>
      <c r="BC482" s="419"/>
      <c r="BD482" s="1"/>
      <c r="BE482" s="419"/>
      <c r="BF482" s="419"/>
      <c r="BG482" s="1"/>
      <c r="BH482" s="419"/>
      <c r="BI482" s="419"/>
      <c r="BJ482" s="418">
        <v>44263</v>
      </c>
      <c r="BK482" s="419">
        <v>80.611330679999995</v>
      </c>
      <c r="BL482" s="419"/>
      <c r="BM482" s="1"/>
      <c r="BN482" s="419"/>
      <c r="BO482" s="419"/>
      <c r="BP482" s="1"/>
      <c r="BQ482" s="419"/>
      <c r="BR482" s="419"/>
      <c r="BS482" s="1"/>
      <c r="BT482" s="419"/>
      <c r="BU482" s="419"/>
      <c r="BV482" s="1"/>
      <c r="BW482" s="419"/>
      <c r="BX482" s="419"/>
      <c r="BY482" s="1"/>
      <c r="BZ482" s="419"/>
      <c r="CA482" s="419"/>
      <c r="CB482" s="1"/>
      <c r="CC482" s="419"/>
      <c r="CD482" s="419"/>
      <c r="CE482" s="1"/>
      <c r="CF482" s="419"/>
      <c r="CG482" s="419"/>
      <c r="CH482" s="1"/>
      <c r="CI482" s="419"/>
      <c r="CJ482" s="419"/>
      <c r="CK482" s="1"/>
      <c r="CL482" s="419"/>
      <c r="CM482" s="419"/>
      <c r="CN482" s="1"/>
      <c r="CO482" s="419"/>
      <c r="CP482" s="419"/>
      <c r="CQ482" s="1"/>
      <c r="CR482" s="419"/>
      <c r="CS482" s="419"/>
      <c r="CT482" s="1"/>
      <c r="CU482" s="419"/>
      <c r="CV482" s="419"/>
      <c r="CW482" s="1"/>
      <c r="CX482" s="419"/>
      <c r="CY482" s="419"/>
      <c r="CZ482" s="1"/>
      <c r="DA482" s="419"/>
      <c r="DB482" s="419"/>
      <c r="DC482" s="1"/>
      <c r="DD482" s="419"/>
      <c r="DE482" s="419"/>
      <c r="DF482" s="1"/>
      <c r="DG482" s="419"/>
      <c r="DH482" s="419"/>
      <c r="DI482" s="1"/>
      <c r="DJ482" s="419"/>
      <c r="DK482" s="419"/>
      <c r="DL482" s="1"/>
      <c r="DM482" s="419"/>
      <c r="DN482" s="419"/>
      <c r="DO482" s="1"/>
      <c r="DP482" s="419"/>
      <c r="DQ482" s="419"/>
      <c r="DR482" s="1"/>
      <c r="DS482" s="419"/>
      <c r="DT482" s="419"/>
      <c r="DU482" s="1"/>
      <c r="DV482" s="419"/>
      <c r="DW482" s="419"/>
      <c r="DX482" s="1"/>
      <c r="DY482" s="419"/>
      <c r="DZ482" s="419"/>
      <c r="EA482" s="1"/>
      <c r="EB482" s="419"/>
      <c r="EC482" s="419"/>
      <c r="ED482" s="1"/>
      <c r="EE482" s="419"/>
      <c r="EF482" s="419"/>
      <c r="EG482" s="1"/>
      <c r="EH482" s="419"/>
      <c r="EI482" s="419"/>
      <c r="EJ482" s="1"/>
      <c r="EK482" s="419"/>
      <c r="EL482" s="419"/>
      <c r="EM482" s="1"/>
      <c r="EN482" s="419"/>
      <c r="EO482" s="419"/>
      <c r="EP482" s="1"/>
      <c r="EQ482" s="419"/>
      <c r="ER482" s="419"/>
      <c r="ES482" s="1"/>
      <c r="ET482" s="419"/>
      <c r="EU482" s="9"/>
      <c r="EV482" s="9"/>
    </row>
    <row r="483" spans="2:152">
      <c r="B483" s="418"/>
      <c r="C483" s="1"/>
      <c r="D483" s="419"/>
      <c r="E483" s="1"/>
      <c r="F483" s="1"/>
      <c r="G483" s="419"/>
      <c r="H483" s="1"/>
      <c r="I483" s="1"/>
      <c r="J483" s="419"/>
      <c r="K483" s="418">
        <v>44261</v>
      </c>
      <c r="L483" s="419">
        <v>76.395620840000007</v>
      </c>
      <c r="M483" s="419"/>
      <c r="N483" s="1"/>
      <c r="O483" s="1"/>
      <c r="P483" s="419"/>
      <c r="Q483" s="1"/>
      <c r="R483" s="1"/>
      <c r="S483" s="419"/>
      <c r="T483" s="1"/>
      <c r="U483" s="1"/>
      <c r="V483" s="419"/>
      <c r="W483" s="1"/>
      <c r="X483" s="1"/>
      <c r="Y483" s="419"/>
      <c r="Z483" s="418">
        <v>44255</v>
      </c>
      <c r="AA483" s="419">
        <v>70.594078350000004</v>
      </c>
      <c r="AB483" s="419"/>
      <c r="AC483" s="1"/>
      <c r="AD483" s="1"/>
      <c r="AE483" s="419"/>
      <c r="AF483" s="1"/>
      <c r="AG483" s="1"/>
      <c r="AH483" s="419"/>
      <c r="AI483" s="1"/>
      <c r="AJ483" s="1"/>
      <c r="AK483" s="419"/>
      <c r="AL483" s="418">
        <v>44263</v>
      </c>
      <c r="AM483" s="419">
        <v>76.864874369999995</v>
      </c>
      <c r="AN483" s="419"/>
      <c r="AO483" s="1"/>
      <c r="AP483" s="419"/>
      <c r="AQ483" s="419"/>
      <c r="AR483" s="1"/>
      <c r="AS483" s="419"/>
      <c r="AT483" s="419"/>
      <c r="AU483" s="1"/>
      <c r="AV483" s="419"/>
      <c r="AW483" s="419"/>
      <c r="AX483" s="1"/>
      <c r="AY483" s="419"/>
      <c r="AZ483" s="419"/>
      <c r="BA483" s="1"/>
      <c r="BB483" s="419"/>
      <c r="BC483" s="419"/>
      <c r="BD483" s="1"/>
      <c r="BE483" s="419"/>
      <c r="BF483" s="419"/>
      <c r="BG483" s="1"/>
      <c r="BH483" s="419"/>
      <c r="BI483" s="419"/>
      <c r="BJ483" s="418">
        <v>44264</v>
      </c>
      <c r="BK483" s="419">
        <v>80.533545459999999</v>
      </c>
      <c r="BL483" s="419"/>
      <c r="BM483" s="1"/>
      <c r="BN483" s="419"/>
      <c r="BO483" s="419"/>
      <c r="BP483" s="1"/>
      <c r="BQ483" s="419"/>
      <c r="BR483" s="419"/>
      <c r="BS483" s="1"/>
      <c r="BT483" s="419"/>
      <c r="BU483" s="419"/>
      <c r="BV483" s="1"/>
      <c r="BW483" s="419"/>
      <c r="BX483" s="419"/>
      <c r="BY483" s="1"/>
      <c r="BZ483" s="419"/>
      <c r="CA483" s="419"/>
      <c r="CB483" s="1"/>
      <c r="CC483" s="419"/>
      <c r="CD483" s="419"/>
      <c r="CE483" s="1"/>
      <c r="CF483" s="419"/>
      <c r="CG483" s="419"/>
      <c r="CH483" s="1"/>
      <c r="CI483" s="419"/>
      <c r="CJ483" s="419"/>
      <c r="CK483" s="1"/>
      <c r="CL483" s="419"/>
      <c r="CM483" s="419"/>
      <c r="CN483" s="1"/>
      <c r="CO483" s="419"/>
      <c r="CP483" s="419"/>
      <c r="CQ483" s="1"/>
      <c r="CR483" s="419"/>
      <c r="CS483" s="419"/>
      <c r="CT483" s="1"/>
      <c r="CU483" s="419"/>
      <c r="CV483" s="419"/>
      <c r="CW483" s="1"/>
      <c r="CX483" s="419"/>
      <c r="CY483" s="419"/>
      <c r="CZ483" s="1"/>
      <c r="DA483" s="419"/>
      <c r="DB483" s="419"/>
      <c r="DC483" s="1"/>
      <c r="DD483" s="419"/>
      <c r="DE483" s="419"/>
      <c r="DF483" s="1"/>
      <c r="DG483" s="419"/>
      <c r="DH483" s="419"/>
      <c r="DI483" s="1"/>
      <c r="DJ483" s="419"/>
      <c r="DK483" s="419"/>
      <c r="DL483" s="1"/>
      <c r="DM483" s="419"/>
      <c r="DN483" s="419"/>
      <c r="DO483" s="1"/>
      <c r="DP483" s="419"/>
      <c r="DQ483" s="419"/>
      <c r="DR483" s="1"/>
      <c r="DS483" s="419"/>
      <c r="DT483" s="419"/>
      <c r="DU483" s="1"/>
      <c r="DV483" s="419"/>
      <c r="DW483" s="419"/>
      <c r="DX483" s="1"/>
      <c r="DY483" s="419"/>
      <c r="DZ483" s="419"/>
      <c r="EA483" s="1"/>
      <c r="EB483" s="419"/>
      <c r="EC483" s="419"/>
      <c r="ED483" s="1"/>
      <c r="EE483" s="419"/>
      <c r="EF483" s="419"/>
      <c r="EG483" s="1"/>
      <c r="EH483" s="419"/>
      <c r="EI483" s="419"/>
      <c r="EJ483" s="1"/>
      <c r="EK483" s="419"/>
      <c r="EL483" s="419"/>
      <c r="EM483" s="1"/>
      <c r="EN483" s="419"/>
      <c r="EO483" s="419"/>
      <c r="EP483" s="1"/>
      <c r="EQ483" s="419"/>
      <c r="ER483" s="419"/>
      <c r="ES483" s="1"/>
      <c r="ET483" s="419"/>
      <c r="EU483" s="9"/>
      <c r="EV483" s="9"/>
    </row>
    <row r="484" spans="2:152">
      <c r="B484" s="418"/>
      <c r="C484" s="1"/>
      <c r="D484" s="419"/>
      <c r="E484" s="1"/>
      <c r="F484" s="1"/>
      <c r="G484" s="419"/>
      <c r="H484" s="1"/>
      <c r="I484" s="1"/>
      <c r="J484" s="419"/>
      <c r="K484" s="418">
        <v>44262</v>
      </c>
      <c r="L484" s="419">
        <v>76.274556540000006</v>
      </c>
      <c r="M484" s="419"/>
      <c r="N484" s="1"/>
      <c r="O484" s="1"/>
      <c r="P484" s="419"/>
      <c r="Q484" s="1"/>
      <c r="R484" s="1"/>
      <c r="S484" s="419"/>
      <c r="T484" s="1"/>
      <c r="U484" s="1"/>
      <c r="V484" s="419"/>
      <c r="W484" s="1"/>
      <c r="X484" s="1"/>
      <c r="Y484" s="419"/>
      <c r="Z484" s="418">
        <v>44256</v>
      </c>
      <c r="AA484" s="419">
        <v>70.594078350000004</v>
      </c>
      <c r="AB484" s="419"/>
      <c r="AC484" s="1"/>
      <c r="AD484" s="1"/>
      <c r="AE484" s="419"/>
      <c r="AF484" s="1"/>
      <c r="AG484" s="1"/>
      <c r="AH484" s="419"/>
      <c r="AI484" s="1"/>
      <c r="AJ484" s="1"/>
      <c r="AK484" s="419"/>
      <c r="AL484" s="418">
        <v>44264</v>
      </c>
      <c r="AM484" s="419">
        <v>76.756813519999994</v>
      </c>
      <c r="AN484" s="419"/>
      <c r="AO484" s="1"/>
      <c r="AP484" s="419"/>
      <c r="AQ484" s="419"/>
      <c r="AR484" s="1"/>
      <c r="AS484" s="419"/>
      <c r="AT484" s="419"/>
      <c r="AU484" s="1"/>
      <c r="AV484" s="419"/>
      <c r="AW484" s="419"/>
      <c r="AX484" s="1"/>
      <c r="AY484" s="419"/>
      <c r="AZ484" s="419"/>
      <c r="BA484" s="1"/>
      <c r="BB484" s="419"/>
      <c r="BC484" s="419"/>
      <c r="BD484" s="1"/>
      <c r="BE484" s="419"/>
      <c r="BF484" s="419"/>
      <c r="BG484" s="1"/>
      <c r="BH484" s="419"/>
      <c r="BI484" s="419"/>
      <c r="BJ484" s="418">
        <v>44265</v>
      </c>
      <c r="BK484" s="419">
        <v>80.532991440000004</v>
      </c>
      <c r="BL484" s="419"/>
      <c r="BM484" s="1"/>
      <c r="BN484" s="419"/>
      <c r="BO484" s="419"/>
      <c r="BP484" s="1"/>
      <c r="BQ484" s="419"/>
      <c r="BR484" s="419"/>
      <c r="BS484" s="1"/>
      <c r="BT484" s="419"/>
      <c r="BU484" s="419"/>
      <c r="BV484" s="1"/>
      <c r="BW484" s="419"/>
      <c r="BX484" s="419"/>
      <c r="BY484" s="1"/>
      <c r="BZ484" s="419"/>
      <c r="CA484" s="419"/>
      <c r="CB484" s="1"/>
      <c r="CC484" s="419"/>
      <c r="CD484" s="419"/>
      <c r="CE484" s="1"/>
      <c r="CF484" s="419"/>
      <c r="CG484" s="419"/>
      <c r="CH484" s="1"/>
      <c r="CI484" s="419"/>
      <c r="CJ484" s="419"/>
      <c r="CK484" s="1"/>
      <c r="CL484" s="419"/>
      <c r="CM484" s="419"/>
      <c r="CN484" s="1"/>
      <c r="CO484" s="419"/>
      <c r="CP484" s="419"/>
      <c r="CQ484" s="1"/>
      <c r="CR484" s="419"/>
      <c r="CS484" s="419"/>
      <c r="CT484" s="1"/>
      <c r="CU484" s="419"/>
      <c r="CV484" s="419"/>
      <c r="CW484" s="1"/>
      <c r="CX484" s="419"/>
      <c r="CY484" s="419"/>
      <c r="CZ484" s="1"/>
      <c r="DA484" s="419"/>
      <c r="DB484" s="419"/>
      <c r="DC484" s="1"/>
      <c r="DD484" s="419"/>
      <c r="DE484" s="419"/>
      <c r="DF484" s="1"/>
      <c r="DG484" s="419"/>
      <c r="DH484" s="419"/>
      <c r="DI484" s="1"/>
      <c r="DJ484" s="419"/>
      <c r="DK484" s="419"/>
      <c r="DL484" s="1"/>
      <c r="DM484" s="419"/>
      <c r="DN484" s="419"/>
      <c r="DO484" s="1"/>
      <c r="DP484" s="419"/>
      <c r="DQ484" s="419"/>
      <c r="DR484" s="1"/>
      <c r="DS484" s="419"/>
      <c r="DT484" s="419"/>
      <c r="DU484" s="1"/>
      <c r="DV484" s="419"/>
      <c r="DW484" s="419"/>
      <c r="DX484" s="1"/>
      <c r="DY484" s="419"/>
      <c r="DZ484" s="419"/>
      <c r="EA484" s="1"/>
      <c r="EB484" s="419"/>
      <c r="EC484" s="419"/>
      <c r="ED484" s="1"/>
      <c r="EE484" s="419"/>
      <c r="EF484" s="419"/>
      <c r="EG484" s="1"/>
      <c r="EH484" s="419"/>
      <c r="EI484" s="419"/>
      <c r="EJ484" s="1"/>
      <c r="EK484" s="419"/>
      <c r="EL484" s="419"/>
      <c r="EM484" s="1"/>
      <c r="EN484" s="419"/>
      <c r="EO484" s="419"/>
      <c r="EP484" s="1"/>
      <c r="EQ484" s="419"/>
      <c r="ER484" s="419"/>
      <c r="ES484" s="1"/>
      <c r="ET484" s="419"/>
      <c r="EU484" s="9"/>
      <c r="EV484" s="9"/>
    </row>
    <row r="485" spans="2:152">
      <c r="B485" s="418"/>
      <c r="C485" s="1"/>
      <c r="D485" s="419"/>
      <c r="E485" s="1"/>
      <c r="F485" s="1"/>
      <c r="G485" s="419"/>
      <c r="H485" s="1"/>
      <c r="I485" s="1"/>
      <c r="J485" s="419"/>
      <c r="K485" s="418">
        <v>44263</v>
      </c>
      <c r="L485" s="419">
        <v>76.214024390000006</v>
      </c>
      <c r="M485" s="419"/>
      <c r="N485" s="1"/>
      <c r="O485" s="1"/>
      <c r="P485" s="419"/>
      <c r="Q485" s="1"/>
      <c r="R485" s="1"/>
      <c r="S485" s="419"/>
      <c r="T485" s="1"/>
      <c r="U485" s="1"/>
      <c r="V485" s="419"/>
      <c r="W485" s="1"/>
      <c r="X485" s="1"/>
      <c r="Y485" s="419"/>
      <c r="Z485" s="418">
        <v>44257</v>
      </c>
      <c r="AA485" s="419">
        <v>70.594078350000004</v>
      </c>
      <c r="AB485" s="419"/>
      <c r="AC485" s="1"/>
      <c r="AD485" s="1"/>
      <c r="AE485" s="419"/>
      <c r="AF485" s="1"/>
      <c r="AG485" s="1"/>
      <c r="AH485" s="419"/>
      <c r="AI485" s="1"/>
      <c r="AJ485" s="1"/>
      <c r="AK485" s="419"/>
      <c r="AL485" s="418">
        <v>44265</v>
      </c>
      <c r="AM485" s="419">
        <v>76.702783100000005</v>
      </c>
      <c r="AN485" s="419"/>
      <c r="AO485" s="1"/>
      <c r="AP485" s="419"/>
      <c r="AQ485" s="419"/>
      <c r="AR485" s="1"/>
      <c r="AS485" s="419"/>
      <c r="AT485" s="419"/>
      <c r="AU485" s="1"/>
      <c r="AV485" s="419"/>
      <c r="AW485" s="419"/>
      <c r="AX485" s="1"/>
      <c r="AY485" s="419"/>
      <c r="AZ485" s="419"/>
      <c r="BA485" s="1"/>
      <c r="BB485" s="419"/>
      <c r="BC485" s="419"/>
      <c r="BD485" s="1"/>
      <c r="BE485" s="419"/>
      <c r="BF485" s="419"/>
      <c r="BG485" s="1"/>
      <c r="BH485" s="419"/>
      <c r="BI485" s="419"/>
      <c r="BJ485" s="1"/>
      <c r="BK485" s="419"/>
      <c r="BL485" s="419"/>
      <c r="BM485" s="1"/>
      <c r="BN485" s="419"/>
      <c r="BO485" s="419"/>
      <c r="BP485" s="1"/>
      <c r="BQ485" s="419"/>
      <c r="BR485" s="419"/>
      <c r="BS485" s="1"/>
      <c r="BT485" s="419"/>
      <c r="BU485" s="419"/>
      <c r="BV485" s="1"/>
      <c r="BW485" s="419"/>
      <c r="BX485" s="419"/>
      <c r="BY485" s="1"/>
      <c r="BZ485" s="419"/>
      <c r="CA485" s="419"/>
      <c r="CB485" s="1"/>
      <c r="CC485" s="419"/>
      <c r="CD485" s="419"/>
      <c r="CE485" s="1"/>
      <c r="CF485" s="419"/>
      <c r="CG485" s="419"/>
      <c r="CH485" s="1"/>
      <c r="CI485" s="419"/>
      <c r="CJ485" s="419"/>
      <c r="CK485" s="1"/>
      <c r="CL485" s="419"/>
      <c r="CM485" s="419"/>
      <c r="CN485" s="1"/>
      <c r="CO485" s="419"/>
      <c r="CP485" s="419"/>
      <c r="CQ485" s="1"/>
      <c r="CR485" s="419"/>
      <c r="CS485" s="419"/>
      <c r="CT485" s="1"/>
      <c r="CU485" s="419"/>
      <c r="CV485" s="419"/>
      <c r="CW485" s="1"/>
      <c r="CX485" s="419"/>
      <c r="CY485" s="419"/>
      <c r="CZ485" s="1"/>
      <c r="DA485" s="419"/>
      <c r="DB485" s="419"/>
      <c r="DC485" s="1"/>
      <c r="DD485" s="419"/>
      <c r="DE485" s="419"/>
      <c r="DF485" s="1"/>
      <c r="DG485" s="419"/>
      <c r="DH485" s="419"/>
      <c r="DI485" s="1"/>
      <c r="DJ485" s="419"/>
      <c r="DK485" s="419"/>
      <c r="DL485" s="1"/>
      <c r="DM485" s="419"/>
      <c r="DN485" s="419"/>
      <c r="DO485" s="1"/>
      <c r="DP485" s="419"/>
      <c r="DQ485" s="419"/>
      <c r="DR485" s="1"/>
      <c r="DS485" s="419"/>
      <c r="DT485" s="419"/>
      <c r="DU485" s="1"/>
      <c r="DV485" s="419"/>
      <c r="DW485" s="419"/>
      <c r="DX485" s="1"/>
      <c r="DY485" s="419"/>
      <c r="DZ485" s="419"/>
      <c r="EA485" s="1"/>
      <c r="EB485" s="419"/>
      <c r="EC485" s="419"/>
      <c r="ED485" s="1"/>
      <c r="EE485" s="419"/>
      <c r="EF485" s="419"/>
      <c r="EG485" s="1"/>
      <c r="EH485" s="419"/>
      <c r="EI485" s="419"/>
      <c r="EJ485" s="1"/>
      <c r="EK485" s="419"/>
      <c r="EL485" s="419"/>
      <c r="EM485" s="1"/>
      <c r="EN485" s="419"/>
      <c r="EO485" s="419"/>
      <c r="EP485" s="1"/>
      <c r="EQ485" s="419"/>
      <c r="ER485" s="419"/>
      <c r="ES485" s="1"/>
      <c r="ET485" s="419"/>
      <c r="EU485" s="9"/>
      <c r="EV485" s="9"/>
    </row>
    <row r="486" spans="2:152">
      <c r="B486" s="418"/>
      <c r="C486" s="1"/>
      <c r="D486" s="419"/>
      <c r="E486" s="1"/>
      <c r="F486" s="1"/>
      <c r="G486" s="419"/>
      <c r="H486" s="1"/>
      <c r="I486" s="1"/>
      <c r="J486" s="419"/>
      <c r="K486" s="418">
        <v>44264</v>
      </c>
      <c r="L486" s="419">
        <v>76.203935700000002</v>
      </c>
      <c r="M486" s="419"/>
      <c r="N486" s="1"/>
      <c r="O486" s="1"/>
      <c r="P486" s="419"/>
      <c r="Q486" s="1"/>
      <c r="R486" s="1"/>
      <c r="S486" s="419"/>
      <c r="T486" s="1"/>
      <c r="U486" s="1"/>
      <c r="V486" s="419"/>
      <c r="W486" s="1"/>
      <c r="X486" s="1"/>
      <c r="Y486" s="419"/>
      <c r="Z486" s="418">
        <v>44258</v>
      </c>
      <c r="AA486" s="419">
        <v>70.594078350000004</v>
      </c>
      <c r="AB486" s="419"/>
      <c r="AC486" s="1"/>
      <c r="AD486" s="1"/>
      <c r="AE486" s="419"/>
      <c r="AF486" s="1"/>
      <c r="AG486" s="1"/>
      <c r="AH486" s="419"/>
      <c r="AI486" s="1"/>
      <c r="AJ486" s="1"/>
      <c r="AK486" s="419"/>
      <c r="AL486" s="418">
        <v>44266</v>
      </c>
      <c r="AM486" s="419">
        <v>76.702783100000005</v>
      </c>
      <c r="AN486" s="419"/>
      <c r="AO486" s="1"/>
      <c r="AP486" s="419"/>
      <c r="AQ486" s="419"/>
      <c r="AR486" s="1"/>
      <c r="AS486" s="419"/>
      <c r="AT486" s="419"/>
      <c r="AU486" s="1"/>
      <c r="AV486" s="419"/>
      <c r="AW486" s="419"/>
      <c r="AX486" s="1"/>
      <c r="AY486" s="419"/>
      <c r="AZ486" s="419"/>
      <c r="BA486" s="1"/>
      <c r="BB486" s="419"/>
      <c r="BC486" s="419"/>
      <c r="BD486" s="1"/>
      <c r="BE486" s="419"/>
      <c r="BF486" s="419"/>
      <c r="BG486" s="1"/>
      <c r="BH486" s="419"/>
      <c r="BI486" s="419"/>
      <c r="BJ486" s="1"/>
      <c r="BK486" s="419"/>
      <c r="BL486" s="419"/>
      <c r="BM486" s="1"/>
      <c r="BN486" s="419"/>
      <c r="BO486" s="419"/>
      <c r="BP486" s="1"/>
      <c r="BQ486" s="419"/>
      <c r="BR486" s="419"/>
      <c r="BS486" s="1"/>
      <c r="BT486" s="419"/>
      <c r="BU486" s="419"/>
      <c r="BV486" s="1"/>
      <c r="BW486" s="419"/>
      <c r="BX486" s="419"/>
      <c r="BY486" s="1"/>
      <c r="BZ486" s="419"/>
      <c r="CA486" s="419"/>
      <c r="CB486" s="1"/>
      <c r="CC486" s="419"/>
      <c r="CD486" s="419"/>
      <c r="CE486" s="1"/>
      <c r="CF486" s="419"/>
      <c r="CG486" s="419"/>
      <c r="CH486" s="1"/>
      <c r="CI486" s="419"/>
      <c r="CJ486" s="419"/>
      <c r="CK486" s="1"/>
      <c r="CL486" s="419"/>
      <c r="CM486" s="419"/>
      <c r="CN486" s="1"/>
      <c r="CO486" s="419"/>
      <c r="CP486" s="419"/>
      <c r="CQ486" s="1"/>
      <c r="CR486" s="419"/>
      <c r="CS486" s="419"/>
      <c r="CT486" s="1"/>
      <c r="CU486" s="419"/>
      <c r="CV486" s="419"/>
      <c r="CW486" s="1"/>
      <c r="CX486" s="419"/>
      <c r="CY486" s="419"/>
      <c r="CZ486" s="1"/>
      <c r="DA486" s="419"/>
      <c r="DB486" s="419"/>
      <c r="DC486" s="1"/>
      <c r="DD486" s="419"/>
      <c r="DE486" s="419"/>
      <c r="DF486" s="1"/>
      <c r="DG486" s="419"/>
      <c r="DH486" s="419"/>
      <c r="DI486" s="1"/>
      <c r="DJ486" s="419"/>
      <c r="DK486" s="419"/>
      <c r="DL486" s="1"/>
      <c r="DM486" s="419"/>
      <c r="DN486" s="419"/>
      <c r="DO486" s="1"/>
      <c r="DP486" s="419"/>
      <c r="DQ486" s="419"/>
      <c r="DR486" s="1"/>
      <c r="DS486" s="419"/>
      <c r="DT486" s="419"/>
      <c r="DU486" s="1"/>
      <c r="DV486" s="419"/>
      <c r="DW486" s="419"/>
      <c r="DX486" s="1"/>
      <c r="DY486" s="419"/>
      <c r="DZ486" s="419"/>
      <c r="EA486" s="1"/>
      <c r="EB486" s="419"/>
      <c r="EC486" s="419"/>
      <c r="ED486" s="1"/>
      <c r="EE486" s="419"/>
      <c r="EF486" s="419"/>
      <c r="EG486" s="1"/>
      <c r="EH486" s="419"/>
      <c r="EI486" s="419"/>
      <c r="EJ486" s="1"/>
      <c r="EK486" s="419"/>
      <c r="EL486" s="419"/>
      <c r="EM486" s="1"/>
      <c r="EN486" s="419"/>
      <c r="EO486" s="419"/>
      <c r="EP486" s="1"/>
      <c r="EQ486" s="419"/>
      <c r="ER486" s="419"/>
      <c r="ES486" s="1"/>
      <c r="ET486" s="419"/>
      <c r="EU486" s="9"/>
      <c r="EV486" s="9"/>
    </row>
    <row r="487" spans="2:152">
      <c r="B487" s="418"/>
      <c r="C487" s="1"/>
      <c r="D487" s="419"/>
      <c r="E487" s="1"/>
      <c r="F487" s="1"/>
      <c r="G487" s="419"/>
      <c r="H487" s="1"/>
      <c r="I487" s="1"/>
      <c r="J487" s="419"/>
      <c r="K487" s="418">
        <v>44265</v>
      </c>
      <c r="L487" s="419">
        <v>76.10809313</v>
      </c>
      <c r="M487" s="419"/>
      <c r="N487" s="1"/>
      <c r="O487" s="1"/>
      <c r="P487" s="419"/>
      <c r="Q487" s="1"/>
      <c r="R487" s="1"/>
      <c r="S487" s="419"/>
      <c r="T487" s="1"/>
      <c r="U487" s="1"/>
      <c r="V487" s="419"/>
      <c r="W487" s="1"/>
      <c r="X487" s="1"/>
      <c r="Y487" s="419"/>
      <c r="Z487" s="418">
        <v>44259</v>
      </c>
      <c r="AA487" s="419">
        <v>70.484800870000001</v>
      </c>
      <c r="AB487" s="419"/>
      <c r="AC487" s="1"/>
      <c r="AD487" s="1"/>
      <c r="AE487" s="419"/>
      <c r="AF487" s="1"/>
      <c r="AG487" s="1"/>
      <c r="AH487" s="419"/>
      <c r="AI487" s="1"/>
      <c r="AJ487" s="1"/>
      <c r="AK487" s="419"/>
      <c r="AL487" s="1"/>
      <c r="AM487" s="1"/>
      <c r="AN487" s="419"/>
      <c r="AO487" s="1"/>
      <c r="AP487" s="419"/>
      <c r="AQ487" s="419"/>
      <c r="AR487" s="1"/>
      <c r="AS487" s="419"/>
      <c r="AT487" s="419"/>
      <c r="AU487" s="1"/>
      <c r="AV487" s="419"/>
      <c r="AW487" s="419"/>
      <c r="AX487" s="1"/>
      <c r="AY487" s="419"/>
      <c r="AZ487" s="419"/>
      <c r="BA487" s="1"/>
      <c r="BB487" s="419"/>
      <c r="BC487" s="419"/>
      <c r="BD487" s="1"/>
      <c r="BE487" s="419"/>
      <c r="BF487" s="419"/>
      <c r="BG487" s="1"/>
      <c r="BH487" s="419"/>
      <c r="BI487" s="419"/>
      <c r="BJ487" s="1"/>
      <c r="BK487" s="419"/>
      <c r="BL487" s="419"/>
      <c r="BM487" s="1"/>
      <c r="BN487" s="419"/>
      <c r="BO487" s="419"/>
      <c r="BP487" s="1"/>
      <c r="BQ487" s="419"/>
      <c r="BR487" s="419"/>
      <c r="BS487" s="1"/>
      <c r="BT487" s="419"/>
      <c r="BU487" s="419"/>
      <c r="BV487" s="1"/>
      <c r="BW487" s="419"/>
      <c r="BX487" s="419"/>
      <c r="BY487" s="1"/>
      <c r="BZ487" s="419"/>
      <c r="CA487" s="419"/>
      <c r="CB487" s="1"/>
      <c r="CC487" s="419"/>
      <c r="CD487" s="419"/>
      <c r="CE487" s="1"/>
      <c r="CF487" s="419"/>
      <c r="CG487" s="419"/>
      <c r="CH487" s="1"/>
      <c r="CI487" s="419"/>
      <c r="CJ487" s="419"/>
      <c r="CK487" s="1"/>
      <c r="CL487" s="419"/>
      <c r="CM487" s="419"/>
      <c r="CN487" s="1"/>
      <c r="CO487" s="419"/>
      <c r="CP487" s="419"/>
      <c r="CQ487" s="1"/>
      <c r="CR487" s="419"/>
      <c r="CS487" s="419"/>
      <c r="CT487" s="1"/>
      <c r="CU487" s="419"/>
      <c r="CV487" s="419"/>
      <c r="CW487" s="1"/>
      <c r="CX487" s="419"/>
      <c r="CY487" s="419"/>
      <c r="CZ487" s="1"/>
      <c r="DA487" s="419"/>
      <c r="DB487" s="419"/>
      <c r="DC487" s="1"/>
      <c r="DD487" s="419"/>
      <c r="DE487" s="419"/>
      <c r="DF487" s="1"/>
      <c r="DG487" s="419"/>
      <c r="DH487" s="419"/>
      <c r="DI487" s="1"/>
      <c r="DJ487" s="419"/>
      <c r="DK487" s="419"/>
      <c r="DL487" s="1"/>
      <c r="DM487" s="419"/>
      <c r="DN487" s="419"/>
      <c r="DO487" s="1"/>
      <c r="DP487" s="419"/>
      <c r="DQ487" s="419"/>
      <c r="DR487" s="1"/>
      <c r="DS487" s="419"/>
      <c r="DT487" s="419"/>
      <c r="DU487" s="1"/>
      <c r="DV487" s="419"/>
      <c r="DW487" s="419"/>
      <c r="DX487" s="1"/>
      <c r="DY487" s="419"/>
      <c r="DZ487" s="419"/>
      <c r="EA487" s="1"/>
      <c r="EB487" s="419"/>
      <c r="EC487" s="419"/>
      <c r="ED487" s="1"/>
      <c r="EE487" s="419"/>
      <c r="EF487" s="419"/>
      <c r="EG487" s="1"/>
      <c r="EH487" s="419"/>
      <c r="EI487" s="419"/>
      <c r="EJ487" s="1"/>
      <c r="EK487" s="419"/>
      <c r="EL487" s="419"/>
      <c r="EM487" s="1"/>
      <c r="EN487" s="419"/>
      <c r="EO487" s="419"/>
      <c r="EP487" s="1"/>
      <c r="EQ487" s="419"/>
      <c r="ER487" s="419"/>
      <c r="ES487" s="1"/>
      <c r="ET487" s="419"/>
      <c r="EU487" s="9"/>
      <c r="EV487" s="9"/>
    </row>
    <row r="488" spans="2:152">
      <c r="B488" s="418"/>
      <c r="C488" s="1"/>
      <c r="D488" s="419"/>
      <c r="E488" s="1"/>
      <c r="F488" s="1"/>
      <c r="G488" s="419"/>
      <c r="H488" s="1"/>
      <c r="I488" s="1"/>
      <c r="J488" s="419"/>
      <c r="K488" s="418">
        <v>44266</v>
      </c>
      <c r="L488" s="419">
        <v>76.04756098</v>
      </c>
      <c r="M488" s="419"/>
      <c r="N488" s="1"/>
      <c r="O488" s="1"/>
      <c r="P488" s="419"/>
      <c r="Q488" s="1"/>
      <c r="R488" s="1"/>
      <c r="S488" s="419"/>
      <c r="T488" s="1"/>
      <c r="U488" s="1"/>
      <c r="V488" s="419"/>
      <c r="W488" s="1"/>
      <c r="X488" s="1"/>
      <c r="Y488" s="419"/>
      <c r="Z488" s="418">
        <v>44260</v>
      </c>
      <c r="AA488" s="419">
        <v>70.557652520000005</v>
      </c>
      <c r="AB488" s="419"/>
      <c r="AC488" s="1"/>
      <c r="AD488" s="1"/>
      <c r="AE488" s="419"/>
      <c r="AF488" s="1"/>
      <c r="AG488" s="1"/>
      <c r="AH488" s="419"/>
      <c r="AI488" s="1"/>
      <c r="AJ488" s="1"/>
      <c r="AK488" s="419"/>
      <c r="AL488" s="1"/>
      <c r="AM488" s="1"/>
      <c r="AN488" s="419"/>
      <c r="AO488" s="1"/>
      <c r="AP488" s="419"/>
      <c r="AQ488" s="419"/>
      <c r="AR488" s="1"/>
      <c r="AS488" s="419"/>
      <c r="AT488" s="419"/>
      <c r="AU488" s="1"/>
      <c r="AV488" s="419"/>
      <c r="AW488" s="419"/>
      <c r="AX488" s="1"/>
      <c r="AY488" s="419"/>
      <c r="AZ488" s="419"/>
      <c r="BA488" s="1"/>
      <c r="BB488" s="419"/>
      <c r="BC488" s="419"/>
      <c r="BD488" s="1"/>
      <c r="BE488" s="419"/>
      <c r="BF488" s="419"/>
      <c r="BG488" s="1"/>
      <c r="BH488" s="419"/>
      <c r="BI488" s="419"/>
      <c r="BJ488" s="1"/>
      <c r="BK488" s="419"/>
      <c r="BL488" s="419"/>
      <c r="BM488" s="1"/>
      <c r="BN488" s="419"/>
      <c r="BO488" s="419"/>
      <c r="BP488" s="1"/>
      <c r="BQ488" s="419"/>
      <c r="BR488" s="419"/>
      <c r="BS488" s="1"/>
      <c r="BT488" s="419"/>
      <c r="BU488" s="419"/>
      <c r="BV488" s="1"/>
      <c r="BW488" s="419"/>
      <c r="BX488" s="419"/>
      <c r="BY488" s="1"/>
      <c r="BZ488" s="419"/>
      <c r="CA488" s="419"/>
      <c r="CB488" s="1"/>
      <c r="CC488" s="419"/>
      <c r="CD488" s="419"/>
      <c r="CE488" s="1"/>
      <c r="CF488" s="419"/>
      <c r="CG488" s="419"/>
      <c r="CH488" s="1"/>
      <c r="CI488" s="419"/>
      <c r="CJ488" s="419"/>
      <c r="CK488" s="1"/>
      <c r="CL488" s="419"/>
      <c r="CM488" s="419"/>
      <c r="CN488" s="1"/>
      <c r="CO488" s="419"/>
      <c r="CP488" s="419"/>
      <c r="CQ488" s="1"/>
      <c r="CR488" s="419"/>
      <c r="CS488" s="419"/>
      <c r="CT488" s="1"/>
      <c r="CU488" s="419"/>
      <c r="CV488" s="419"/>
      <c r="CW488" s="1"/>
      <c r="CX488" s="419"/>
      <c r="CY488" s="419"/>
      <c r="CZ488" s="1"/>
      <c r="DA488" s="419"/>
      <c r="DB488" s="419"/>
      <c r="DC488" s="1"/>
      <c r="DD488" s="419"/>
      <c r="DE488" s="419"/>
      <c r="DF488" s="1"/>
      <c r="DG488" s="419"/>
      <c r="DH488" s="419"/>
      <c r="DI488" s="1"/>
      <c r="DJ488" s="419"/>
      <c r="DK488" s="419"/>
      <c r="DL488" s="1"/>
      <c r="DM488" s="419"/>
      <c r="DN488" s="419"/>
      <c r="DO488" s="1"/>
      <c r="DP488" s="419"/>
      <c r="DQ488" s="419"/>
      <c r="DR488" s="1"/>
      <c r="DS488" s="419"/>
      <c r="DT488" s="419"/>
      <c r="DU488" s="1"/>
      <c r="DV488" s="419"/>
      <c r="DW488" s="419"/>
      <c r="DX488" s="1"/>
      <c r="DY488" s="419"/>
      <c r="DZ488" s="419"/>
      <c r="EA488" s="1"/>
      <c r="EB488" s="419"/>
      <c r="EC488" s="419"/>
      <c r="ED488" s="1"/>
      <c r="EE488" s="419"/>
      <c r="EF488" s="419"/>
      <c r="EG488" s="1"/>
      <c r="EH488" s="419"/>
      <c r="EI488" s="419"/>
      <c r="EJ488" s="1"/>
      <c r="EK488" s="419"/>
      <c r="EL488" s="419"/>
      <c r="EM488" s="1"/>
      <c r="EN488" s="419"/>
      <c r="EO488" s="419"/>
      <c r="EP488" s="1"/>
      <c r="EQ488" s="419"/>
      <c r="ER488" s="419"/>
      <c r="ES488" s="1"/>
      <c r="ET488" s="419"/>
      <c r="EU488" s="9"/>
      <c r="EV488" s="9"/>
    </row>
    <row r="489" spans="2:152">
      <c r="B489" s="418"/>
      <c r="C489" s="1"/>
      <c r="D489" s="419"/>
      <c r="E489" s="1"/>
      <c r="F489" s="1"/>
      <c r="G489" s="419"/>
      <c r="H489" s="1"/>
      <c r="I489" s="1"/>
      <c r="J489" s="419"/>
      <c r="K489" s="418">
        <v>44266</v>
      </c>
      <c r="L489" s="419">
        <v>75.860920179999994</v>
      </c>
      <c r="M489" s="419"/>
      <c r="N489" s="1"/>
      <c r="O489" s="1"/>
      <c r="P489" s="419"/>
      <c r="Q489" s="1"/>
      <c r="R489" s="1"/>
      <c r="S489" s="419"/>
      <c r="T489" s="1"/>
      <c r="U489" s="1"/>
      <c r="V489" s="419"/>
      <c r="W489" s="1"/>
      <c r="X489" s="1"/>
      <c r="Y489" s="419"/>
      <c r="Z489" s="418">
        <v>44260</v>
      </c>
      <c r="AA489" s="419">
        <v>70.594078350000004</v>
      </c>
      <c r="AB489" s="419"/>
      <c r="AC489" s="1"/>
      <c r="AD489" s="1"/>
      <c r="AE489" s="419"/>
      <c r="AF489" s="1"/>
      <c r="AG489" s="1"/>
      <c r="AH489" s="419"/>
      <c r="AI489" s="1"/>
      <c r="AJ489" s="1"/>
      <c r="AK489" s="419"/>
      <c r="AL489" s="1"/>
      <c r="AM489" s="1"/>
      <c r="AN489" s="419"/>
      <c r="AO489" s="1"/>
      <c r="AP489" s="419"/>
      <c r="AQ489" s="419"/>
      <c r="AR489" s="1"/>
      <c r="AS489" s="419"/>
      <c r="AT489" s="419"/>
      <c r="AU489" s="1"/>
      <c r="AV489" s="419"/>
      <c r="AW489" s="419"/>
      <c r="AX489" s="1"/>
      <c r="AY489" s="419"/>
      <c r="AZ489" s="419"/>
      <c r="BA489" s="1"/>
      <c r="BB489" s="419"/>
      <c r="BC489" s="419"/>
      <c r="BD489" s="1"/>
      <c r="BE489" s="419"/>
      <c r="BF489" s="419"/>
      <c r="BG489" s="1"/>
      <c r="BH489" s="419"/>
      <c r="BI489" s="419"/>
      <c r="BJ489" s="1"/>
      <c r="BK489" s="419"/>
      <c r="BL489" s="419"/>
      <c r="BM489" s="1"/>
      <c r="BN489" s="419"/>
      <c r="BO489" s="419"/>
      <c r="BP489" s="1"/>
      <c r="BQ489" s="419"/>
      <c r="BR489" s="419"/>
      <c r="BS489" s="1"/>
      <c r="BT489" s="419"/>
      <c r="BU489" s="419"/>
      <c r="BV489" s="1"/>
      <c r="BW489" s="419"/>
      <c r="BX489" s="419"/>
      <c r="BY489" s="1"/>
      <c r="BZ489" s="419"/>
      <c r="CA489" s="419"/>
      <c r="CB489" s="1"/>
      <c r="CC489" s="419"/>
      <c r="CD489" s="419"/>
      <c r="CE489" s="1"/>
      <c r="CF489" s="419"/>
      <c r="CG489" s="419"/>
      <c r="CH489" s="1"/>
      <c r="CI489" s="419"/>
      <c r="CJ489" s="419"/>
      <c r="CK489" s="1"/>
      <c r="CL489" s="419"/>
      <c r="CM489" s="419"/>
      <c r="CN489" s="1"/>
      <c r="CO489" s="419"/>
      <c r="CP489" s="419"/>
      <c r="CQ489" s="1"/>
      <c r="CR489" s="419"/>
      <c r="CS489" s="419"/>
      <c r="CT489" s="1"/>
      <c r="CU489" s="419"/>
      <c r="CV489" s="419"/>
      <c r="CW489" s="1"/>
      <c r="CX489" s="419"/>
      <c r="CY489" s="419"/>
      <c r="CZ489" s="1"/>
      <c r="DA489" s="419"/>
      <c r="DB489" s="419"/>
      <c r="DC489" s="1"/>
      <c r="DD489" s="419"/>
      <c r="DE489" s="419"/>
      <c r="DF489" s="1"/>
      <c r="DG489" s="419"/>
      <c r="DH489" s="419"/>
      <c r="DI489" s="1"/>
      <c r="DJ489" s="419"/>
      <c r="DK489" s="419"/>
      <c r="DL489" s="1"/>
      <c r="DM489" s="419"/>
      <c r="DN489" s="419"/>
      <c r="DO489" s="1"/>
      <c r="DP489" s="419"/>
      <c r="DQ489" s="419"/>
      <c r="DR489" s="1"/>
      <c r="DS489" s="419"/>
      <c r="DT489" s="419"/>
      <c r="DU489" s="1"/>
      <c r="DV489" s="419"/>
      <c r="DW489" s="419"/>
      <c r="DX489" s="1"/>
      <c r="DY489" s="419"/>
      <c r="DZ489" s="419"/>
      <c r="EA489" s="1"/>
      <c r="EB489" s="419"/>
      <c r="EC489" s="419"/>
      <c r="ED489" s="1"/>
      <c r="EE489" s="419"/>
      <c r="EF489" s="419"/>
      <c r="EG489" s="1"/>
      <c r="EH489" s="419"/>
      <c r="EI489" s="419"/>
      <c r="EJ489" s="1"/>
      <c r="EK489" s="419"/>
      <c r="EL489" s="419"/>
      <c r="EM489" s="1"/>
      <c r="EN489" s="419"/>
      <c r="EO489" s="419"/>
      <c r="EP489" s="1"/>
      <c r="EQ489" s="419"/>
      <c r="ER489" s="419"/>
      <c r="ES489" s="1"/>
      <c r="ET489" s="419"/>
      <c r="EU489" s="9"/>
      <c r="EV489" s="9"/>
    </row>
    <row r="490" spans="2:152">
      <c r="B490" s="418"/>
      <c r="C490" s="1"/>
      <c r="D490" s="419"/>
      <c r="E490" s="1"/>
      <c r="F490" s="1"/>
      <c r="G490" s="419"/>
      <c r="H490" s="1"/>
      <c r="I490" s="1"/>
      <c r="J490" s="419"/>
      <c r="K490" s="418">
        <v>44267</v>
      </c>
      <c r="L490" s="419">
        <v>75.770121950000004</v>
      </c>
      <c r="M490" s="419"/>
      <c r="N490" s="1"/>
      <c r="O490" s="1"/>
      <c r="P490" s="419"/>
      <c r="Q490" s="1"/>
      <c r="R490" s="1"/>
      <c r="S490" s="419"/>
      <c r="T490" s="1"/>
      <c r="U490" s="1"/>
      <c r="V490" s="419"/>
      <c r="W490" s="1"/>
      <c r="X490" s="1"/>
      <c r="Y490" s="419"/>
      <c r="Z490" s="1"/>
      <c r="AA490" s="1"/>
      <c r="AB490" s="419"/>
      <c r="AC490" s="1"/>
      <c r="AD490" s="1"/>
      <c r="AE490" s="419"/>
      <c r="AF490" s="1"/>
      <c r="AG490" s="1"/>
      <c r="AH490" s="419"/>
      <c r="AI490" s="1"/>
      <c r="AJ490" s="1"/>
      <c r="AK490" s="419"/>
      <c r="AL490" s="1"/>
      <c r="AM490" s="1"/>
      <c r="AN490" s="419"/>
      <c r="AO490" s="1"/>
      <c r="AP490" s="419"/>
      <c r="AQ490" s="419"/>
      <c r="AR490" s="1"/>
      <c r="AS490" s="419"/>
      <c r="AT490" s="419"/>
      <c r="AU490" s="1"/>
      <c r="AV490" s="419"/>
      <c r="AW490" s="419"/>
      <c r="AX490" s="1"/>
      <c r="AY490" s="419"/>
      <c r="AZ490" s="419"/>
      <c r="BA490" s="1"/>
      <c r="BB490" s="419"/>
      <c r="BC490" s="419"/>
      <c r="BD490" s="1"/>
      <c r="BE490" s="419"/>
      <c r="BF490" s="419"/>
      <c r="BG490" s="1"/>
      <c r="BH490" s="419"/>
      <c r="BI490" s="419"/>
      <c r="BJ490" s="1"/>
      <c r="BK490" s="419"/>
      <c r="BL490" s="419"/>
      <c r="BM490" s="1"/>
      <c r="BN490" s="419"/>
      <c r="BO490" s="419"/>
      <c r="BP490" s="1"/>
      <c r="BQ490" s="419"/>
      <c r="BR490" s="419"/>
      <c r="BS490" s="1"/>
      <c r="BT490" s="419"/>
      <c r="BU490" s="419"/>
      <c r="BV490" s="1"/>
      <c r="BW490" s="419"/>
      <c r="BX490" s="419"/>
      <c r="BY490" s="1"/>
      <c r="BZ490" s="419"/>
      <c r="CA490" s="419"/>
      <c r="CB490" s="1"/>
      <c r="CC490" s="419"/>
      <c r="CD490" s="419"/>
      <c r="CE490" s="1"/>
      <c r="CF490" s="419"/>
      <c r="CG490" s="419"/>
      <c r="CH490" s="1"/>
      <c r="CI490" s="419"/>
      <c r="CJ490" s="419"/>
      <c r="CK490" s="1"/>
      <c r="CL490" s="419"/>
      <c r="CM490" s="419"/>
      <c r="CN490" s="1"/>
      <c r="CO490" s="419"/>
      <c r="CP490" s="419"/>
      <c r="CQ490" s="1"/>
      <c r="CR490" s="419"/>
      <c r="CS490" s="419"/>
      <c r="CT490" s="1"/>
      <c r="CU490" s="419"/>
      <c r="CV490" s="419"/>
      <c r="CW490" s="1"/>
      <c r="CX490" s="419"/>
      <c r="CY490" s="419"/>
      <c r="CZ490" s="1"/>
      <c r="DA490" s="419"/>
      <c r="DB490" s="419"/>
      <c r="DC490" s="1"/>
      <c r="DD490" s="419"/>
      <c r="DE490" s="419"/>
      <c r="DF490" s="1"/>
      <c r="DG490" s="419"/>
      <c r="DH490" s="419"/>
      <c r="DI490" s="1"/>
      <c r="DJ490" s="419"/>
      <c r="DK490" s="419"/>
      <c r="DL490" s="1"/>
      <c r="DM490" s="419"/>
      <c r="DN490" s="419"/>
      <c r="DO490" s="1"/>
      <c r="DP490" s="419"/>
      <c r="DQ490" s="419"/>
      <c r="DR490" s="1"/>
      <c r="DS490" s="419"/>
      <c r="DT490" s="419"/>
      <c r="DU490" s="1"/>
      <c r="DV490" s="419"/>
      <c r="DW490" s="419"/>
      <c r="DX490" s="1"/>
      <c r="DY490" s="419"/>
      <c r="DZ490" s="419"/>
      <c r="EA490" s="1"/>
      <c r="EB490" s="419"/>
      <c r="EC490" s="419"/>
      <c r="ED490" s="1"/>
      <c r="EE490" s="419"/>
      <c r="EF490" s="419"/>
      <c r="EG490" s="1"/>
      <c r="EH490" s="419"/>
      <c r="EI490" s="419"/>
      <c r="EJ490" s="1"/>
      <c r="EK490" s="419"/>
      <c r="EL490" s="419"/>
      <c r="EM490" s="1"/>
      <c r="EN490" s="419"/>
      <c r="EO490" s="419"/>
      <c r="EP490" s="1"/>
      <c r="EQ490" s="419"/>
      <c r="ER490" s="419"/>
      <c r="ES490" s="1"/>
      <c r="ET490" s="419"/>
      <c r="EU490" s="9"/>
      <c r="EV490" s="9"/>
    </row>
    <row r="491" spans="2:152">
      <c r="B491" s="416"/>
      <c r="C491" s="382"/>
      <c r="D491" s="417"/>
      <c r="E491" s="382"/>
      <c r="F491" s="382"/>
      <c r="G491" s="417"/>
      <c r="H491" s="382"/>
      <c r="I491" s="382"/>
      <c r="J491" s="417"/>
      <c r="K491" s="382"/>
      <c r="L491" s="382"/>
      <c r="M491" s="417"/>
      <c r="N491" s="382"/>
      <c r="O491" s="382"/>
      <c r="P491" s="417"/>
      <c r="Q491" s="382"/>
      <c r="R491" s="382"/>
      <c r="S491" s="417"/>
      <c r="T491" s="382"/>
      <c r="U491" s="382"/>
      <c r="V491" s="417"/>
      <c r="W491" s="382"/>
      <c r="X491" s="382"/>
      <c r="Y491" s="417"/>
      <c r="Z491" s="382"/>
      <c r="AA491" s="382"/>
      <c r="AB491" s="417"/>
      <c r="AC491" s="382"/>
      <c r="AD491" s="382"/>
      <c r="AE491" s="417"/>
      <c r="AF491" s="382"/>
      <c r="AG491" s="382"/>
      <c r="AH491" s="417"/>
      <c r="AI491" s="382"/>
      <c r="AJ491" s="382"/>
      <c r="AK491" s="417"/>
      <c r="AL491" s="382"/>
      <c r="AM491" s="382"/>
      <c r="AN491" s="417"/>
      <c r="AO491" s="382"/>
      <c r="AP491" s="417"/>
      <c r="AQ491" s="417"/>
      <c r="AR491" s="382"/>
      <c r="AS491" s="417"/>
      <c r="AT491" s="417"/>
      <c r="AU491" s="382"/>
      <c r="AV491" s="417"/>
      <c r="AW491" s="417"/>
      <c r="AX491" s="382"/>
      <c r="AY491" s="417"/>
      <c r="AZ491" s="417"/>
      <c r="BA491" s="382"/>
      <c r="BB491" s="417"/>
      <c r="BC491" s="417"/>
      <c r="BD491" s="382"/>
      <c r="BE491" s="417"/>
      <c r="BF491" s="417"/>
      <c r="BG491" s="382"/>
      <c r="BH491" s="417"/>
      <c r="BI491" s="417"/>
      <c r="BJ491" s="382"/>
      <c r="BK491" s="417"/>
      <c r="BL491" s="417"/>
      <c r="BM491" s="382"/>
      <c r="BN491" s="417"/>
      <c r="BO491" s="417"/>
      <c r="BP491" s="382"/>
      <c r="BQ491" s="417"/>
      <c r="BR491" s="417"/>
      <c r="BS491" s="382"/>
      <c r="BT491" s="417"/>
      <c r="BU491" s="417"/>
      <c r="BV491" s="382"/>
      <c r="BW491" s="417"/>
      <c r="BX491" s="417"/>
      <c r="BY491" s="382"/>
      <c r="BZ491" s="417"/>
      <c r="CA491" s="417"/>
      <c r="CB491" s="382"/>
      <c r="CC491" s="417"/>
      <c r="CD491" s="417"/>
      <c r="CE491" s="382"/>
      <c r="CF491" s="417"/>
      <c r="CG491" s="417"/>
      <c r="CH491" s="382"/>
      <c r="CI491" s="417"/>
      <c r="CJ491" s="417"/>
      <c r="CK491" s="382"/>
      <c r="CL491" s="417"/>
      <c r="CM491" s="417"/>
      <c r="CN491" s="382"/>
      <c r="CO491" s="417"/>
      <c r="CP491" s="417"/>
      <c r="CQ491" s="382"/>
      <c r="CR491" s="417"/>
      <c r="CS491" s="417"/>
      <c r="CT491" s="382"/>
      <c r="CU491" s="417"/>
      <c r="CV491" s="417"/>
      <c r="CW491" s="382"/>
      <c r="CX491" s="417"/>
      <c r="CY491" s="417"/>
      <c r="CZ491" s="382"/>
      <c r="DA491" s="417"/>
      <c r="DB491" s="417"/>
      <c r="DC491" s="382"/>
      <c r="DD491" s="417"/>
      <c r="DE491" s="417"/>
      <c r="DF491" s="382"/>
      <c r="DG491" s="417"/>
      <c r="DH491" s="417"/>
      <c r="DI491" s="382"/>
      <c r="DJ491" s="417"/>
      <c r="DK491" s="417"/>
      <c r="DL491" s="382"/>
      <c r="DM491" s="417"/>
      <c r="DN491" s="417"/>
      <c r="DO491" s="382"/>
      <c r="DP491" s="417"/>
      <c r="DQ491" s="417"/>
      <c r="DR491" s="382"/>
      <c r="DS491" s="417"/>
      <c r="DT491" s="417"/>
      <c r="DU491" s="382"/>
      <c r="DV491" s="417"/>
      <c r="DW491" s="417"/>
      <c r="DX491" s="382"/>
      <c r="DY491" s="417"/>
      <c r="DZ491" s="417"/>
      <c r="EA491" s="382"/>
      <c r="EB491" s="417"/>
      <c r="EC491" s="417"/>
      <c r="ED491" s="382"/>
      <c r="EE491" s="417"/>
      <c r="EF491" s="417"/>
      <c r="EG491" s="382"/>
      <c r="EH491" s="417"/>
      <c r="EI491" s="417"/>
      <c r="EJ491" s="382"/>
      <c r="EK491" s="417"/>
      <c r="EL491" s="417"/>
      <c r="EM491" s="382"/>
      <c r="EN491" s="417"/>
      <c r="EO491" s="417"/>
      <c r="EP491" s="382"/>
      <c r="EQ491" s="417"/>
      <c r="ER491" s="417"/>
      <c r="ES491" s="382"/>
      <c r="ET491" s="417"/>
    </row>
  </sheetData>
  <sortState xmlns:xlrd2="http://schemas.microsoft.com/office/spreadsheetml/2017/richdata2" ref="I61:K109">
    <sortCondition ref="J61:J109"/>
  </sortState>
  <mergeCells count="3">
    <mergeCell ref="C5:D5"/>
    <mergeCell ref="H5:I5"/>
    <mergeCell ref="M5:N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A. 7-Day Avg Total Norm Cases</vt:lpstr>
      <vt:lpstr>B. LN Case Growth</vt:lpstr>
      <vt:lpstr>C. Pop. Density</vt:lpstr>
      <vt:lpstr>D. Fold-Case Growth</vt:lpstr>
      <vt:lpstr>E. Mask Use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Guerra,Damian D</dc:creator>
  <cp:lastModifiedBy>Guerra,Damian D</cp:lastModifiedBy>
  <dcterms:created xsi:type="dcterms:W3CDTF">2021-04-28T16:15:06Z</dcterms:created>
  <dcterms:modified xsi:type="dcterms:W3CDTF">2021-08-03T17:48:33Z</dcterms:modified>
</cp:coreProperties>
</file>