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pdute\Dropbox\AUDIT-E validation\EWAC paper 1\Supp Mat\"/>
    </mc:Choice>
  </mc:AlternateContent>
  <xr:revisionPtr revIDLastSave="0" documentId="13_ncr:1_{C35A97CA-9AC3-4853-94C7-B021B65AE1F5}" xr6:coauthVersionLast="45" xr6:coauthVersionMax="45" xr10:uidLastSave="{00000000-0000-0000-0000-000000000000}"/>
  <bookViews>
    <workbookView xWindow="-120" yWindow="-120" windowWidth="25440" windowHeight="15540" tabRatio="500" xr2:uid="{00000000-000D-0000-FFFF-FFFF00000000}"/>
  </bookViews>
  <sheets>
    <sheet name="Test_data" sheetId="1" r:id="rId1"/>
    <sheet name="Coefficien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14" i="1" l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</calcChain>
</file>

<file path=xl/sharedStrings.xml><?xml version="1.0" encoding="utf-8"?>
<sst xmlns="http://schemas.openxmlformats.org/spreadsheetml/2006/main" count="81" uniqueCount="42">
  <si>
    <t>person_id</t>
  </si>
  <si>
    <t>audit1</t>
  </si>
  <si>
    <t>audit2</t>
  </si>
  <si>
    <t>audit3</t>
  </si>
  <si>
    <t>EWAC_grams_week</t>
  </si>
  <si>
    <t>EWAC_UK_units_week</t>
  </si>
  <si>
    <t>A</t>
  </si>
  <si>
    <t>Monthly or less</t>
  </si>
  <si>
    <t>3 to 4</t>
  </si>
  <si>
    <t>Never</t>
  </si>
  <si>
    <t>B</t>
  </si>
  <si>
    <t>2 to 3 times a week</t>
  </si>
  <si>
    <t>1 to 2</t>
  </si>
  <si>
    <t>Less than monthly</t>
  </si>
  <si>
    <t>C</t>
  </si>
  <si>
    <t>Weekly</t>
  </si>
  <si>
    <t>D</t>
  </si>
  <si>
    <t>6 or more times a week</t>
  </si>
  <si>
    <t>E</t>
  </si>
  <si>
    <t>4 to 5 times a week</t>
  </si>
  <si>
    <t>F</t>
  </si>
  <si>
    <t>5 to 6</t>
  </si>
  <si>
    <t>G</t>
  </si>
  <si>
    <t>H</t>
  </si>
  <si>
    <t>I</t>
  </si>
  <si>
    <t>J</t>
  </si>
  <si>
    <t>Daily or almost daily</t>
  </si>
  <si>
    <t>AUDIT-1</t>
  </si>
  <si>
    <t>id</t>
  </si>
  <si>
    <t>audit_score</t>
  </si>
  <si>
    <t>label</t>
  </si>
  <si>
    <t>value</t>
  </si>
  <si>
    <t>2 to 4 times a month</t>
  </si>
  <si>
    <t>AUDIT-2</t>
  </si>
  <si>
    <t>7 to 9</t>
  </si>
  <si>
    <t>10 to 12</t>
  </si>
  <si>
    <t>13 to 15</t>
  </si>
  <si>
    <t>16 or more</t>
  </si>
  <si>
    <t>AUDIT-3</t>
  </si>
  <si>
    <t>Monthly</t>
  </si>
  <si>
    <t>Supplementary information S4:</t>
  </si>
  <si>
    <t>EWAC test data and coefficients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</si>
</sst>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tabSelected="1" zoomScaleNormal="100" workbookViewId="0">
      <selection activeCell="A2" sqref="A2"/>
    </sheetView>
  </sheetViews>
  <sheetFormatPr defaultColWidth="11.5703125" defaultRowHeight="15" x14ac:dyDescent="0.25"/>
  <cols>
    <col min="2" max="2" width="21.42578125" customWidth="1"/>
    <col min="4" max="4" width="17.85546875" customWidth="1"/>
    <col min="5" max="5" width="18.7109375" bestFit="1" customWidth="1"/>
    <col min="6" max="6" width="16.42578125" customWidth="1"/>
  </cols>
  <sheetData>
    <row r="1" spans="1:6" ht="41.25" customHeight="1" x14ac:dyDescent="0.25">
      <c r="A1" s="1" t="s">
        <v>40</v>
      </c>
    </row>
    <row r="2" spans="1:6" ht="18" x14ac:dyDescent="0.25">
      <c r="A2" s="1" t="s">
        <v>41</v>
      </c>
    </row>
    <row r="4" spans="1:6" x14ac:dyDescent="0.2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</row>
    <row r="5" spans="1:6" x14ac:dyDescent="0.25">
      <c r="A5" t="s">
        <v>6</v>
      </c>
      <c r="B5" t="s">
        <v>7</v>
      </c>
      <c r="C5" t="s">
        <v>8</v>
      </c>
      <c r="D5" t="s">
        <v>9</v>
      </c>
      <c r="E5">
        <f>((INDEX(Coefficients!$D$4:$D$9,MATCH(B5,Coefficients!$C$4:$C$9,0))*INDEX(Coefficients!$D$14:$D$20,MATCH(C5,Coefficients!$C$14:$C$20,0)))+INDEX(Coefficients!$D$25:$D$29,MATCH(D5,Coefficients!$C$25:$C$29,0)))</f>
        <v>10.6794111984</v>
      </c>
      <c r="F5">
        <f t="shared" ref="F5:F14" si="0">E5/8</f>
        <v>1.3349263998000001</v>
      </c>
    </row>
    <row r="6" spans="1:6" x14ac:dyDescent="0.25">
      <c r="A6" t="s">
        <v>10</v>
      </c>
      <c r="B6" t="s">
        <v>11</v>
      </c>
      <c r="C6" t="s">
        <v>12</v>
      </c>
      <c r="D6" t="s">
        <v>13</v>
      </c>
      <c r="E6">
        <f>((INDEX(Coefficients!$D$4:$D$9,MATCH(B6,Coefficients!$C$4:$C$9,0))*INDEX(Coefficients!$D$14:$D$20,MATCH(C6,Coefficients!$C$14:$C$20,0)))+INDEX(Coefficients!$D$25:$D$29,MATCH(D6,Coefficients!$C$25:$C$29,0)))</f>
        <v>46.276628804800005</v>
      </c>
      <c r="F6">
        <f t="shared" si="0"/>
        <v>5.7845786006000006</v>
      </c>
    </row>
    <row r="7" spans="1:6" x14ac:dyDescent="0.25">
      <c r="A7" t="s">
        <v>14</v>
      </c>
      <c r="B7" t="s">
        <v>11</v>
      </c>
      <c r="C7" t="s">
        <v>8</v>
      </c>
      <c r="D7" t="s">
        <v>15</v>
      </c>
      <c r="E7">
        <f>((INDEX(Coefficients!$D$4:$D$9,MATCH(B7,Coefficients!$C$4:$C$9,0))*INDEX(Coefficients!$D$14:$D$20,MATCH(C7,Coefficients!$C$14:$C$20,0)))+INDEX(Coefficients!$D$25:$D$29,MATCH(D7,Coefficients!$C$25:$C$29,0)))</f>
        <v>118.50007853279999</v>
      </c>
      <c r="F7">
        <f t="shared" si="0"/>
        <v>14.812509816599999</v>
      </c>
    </row>
    <row r="8" spans="1:6" x14ac:dyDescent="0.25">
      <c r="A8" t="s">
        <v>16</v>
      </c>
      <c r="B8" t="s">
        <v>17</v>
      </c>
      <c r="C8" t="s">
        <v>12</v>
      </c>
      <c r="D8" t="s">
        <v>9</v>
      </c>
      <c r="E8">
        <f>((INDEX(Coefficients!$D$4:$D$9,MATCH(B8,Coefficients!$C$4:$C$9,0))*INDEX(Coefficients!$D$14:$D$20,MATCH(C8,Coefficients!$C$14:$C$20,0)))+INDEX(Coefficients!$D$25:$D$29,MATCH(D8,Coefficients!$C$25:$C$29,0)))</f>
        <v>104.7057829232</v>
      </c>
      <c r="F8">
        <f t="shared" si="0"/>
        <v>13.088222865400001</v>
      </c>
    </row>
    <row r="9" spans="1:6" x14ac:dyDescent="0.25">
      <c r="A9" t="s">
        <v>18</v>
      </c>
      <c r="B9" t="s">
        <v>19</v>
      </c>
      <c r="C9" t="s">
        <v>12</v>
      </c>
      <c r="D9" t="s">
        <v>9</v>
      </c>
      <c r="E9">
        <f>((INDEX(Coefficients!$D$4:$D$9,MATCH(B9,Coefficients!$C$4:$C$9,0))*INDEX(Coefficients!$D$14:$D$20,MATCH(C9,Coefficients!$C$14:$C$20,0)))+INDEX(Coefficients!$D$25:$D$29,MATCH(D9,Coefficients!$C$25:$C$29,0)))</f>
        <v>68.770183340800003</v>
      </c>
      <c r="F9">
        <f t="shared" si="0"/>
        <v>8.5962729176000003</v>
      </c>
    </row>
    <row r="10" spans="1:6" x14ac:dyDescent="0.25">
      <c r="A10" t="s">
        <v>20</v>
      </c>
      <c r="B10" t="s">
        <v>17</v>
      </c>
      <c r="C10" t="s">
        <v>21</v>
      </c>
      <c r="D10" t="s">
        <v>9</v>
      </c>
      <c r="E10">
        <f>((INDEX(Coefficients!$D$4:$D$9,MATCH(B10,Coefficients!$C$4:$C$9,0))*INDEX(Coefficients!$D$14:$D$20,MATCH(C10,Coefficients!$C$14:$C$20,0)))+INDEX(Coefficients!$D$25:$D$29,MATCH(D10,Coefficients!$C$25:$C$29,0)))</f>
        <v>246.4284816752</v>
      </c>
      <c r="F10">
        <f t="shared" si="0"/>
        <v>30.803560209400001</v>
      </c>
    </row>
    <row r="11" spans="1:6" x14ac:dyDescent="0.25">
      <c r="A11" t="s">
        <v>22</v>
      </c>
      <c r="B11" t="s">
        <v>11</v>
      </c>
      <c r="C11" t="s">
        <v>8</v>
      </c>
      <c r="D11" t="s">
        <v>9</v>
      </c>
      <c r="E11">
        <f>((INDEX(Coefficients!$D$4:$D$9,MATCH(B11,Coefficients!$C$4:$C$9,0))*INDEX(Coefficients!$D$14:$D$20,MATCH(C11,Coefficients!$C$14:$C$20,0)))+INDEX(Coefficients!$D$25:$D$29,MATCH(D11,Coefficients!$C$25:$C$29,0)))</f>
        <v>60.403227532799995</v>
      </c>
      <c r="F11">
        <f t="shared" si="0"/>
        <v>7.5504034415999994</v>
      </c>
    </row>
    <row r="12" spans="1:6" x14ac:dyDescent="0.25">
      <c r="A12" t="s">
        <v>23</v>
      </c>
      <c r="B12" t="s">
        <v>7</v>
      </c>
      <c r="C12" t="s">
        <v>12</v>
      </c>
      <c r="D12" t="s">
        <v>9</v>
      </c>
      <c r="E12">
        <f>((INDEX(Coefficients!$D$4:$D$9,MATCH(B12,Coefficients!$C$4:$C$9,0))*INDEX(Coefficients!$D$14:$D$20,MATCH(C12,Coefficients!$C$14:$C$20,0)))+INDEX(Coefficients!$D$25:$D$29,MATCH(D12,Coefficients!$C$25:$C$29,0)))</f>
        <v>7.875990014400001</v>
      </c>
      <c r="F12">
        <f t="shared" si="0"/>
        <v>0.98449875180000013</v>
      </c>
    </row>
    <row r="13" spans="1:6" x14ac:dyDescent="0.25">
      <c r="A13" t="s">
        <v>24</v>
      </c>
      <c r="B13" t="s">
        <v>19</v>
      </c>
      <c r="C13" t="s">
        <v>8</v>
      </c>
      <c r="D13" t="s">
        <v>9</v>
      </c>
      <c r="E13">
        <f>((INDEX(Coefficients!$D$4:$D$9,MATCH(B13,Coefficients!$C$4:$C$9,0))*INDEX(Coefficients!$D$14:$D$20,MATCH(C13,Coefficients!$C$14:$C$20,0)))+INDEX(Coefficients!$D$25:$D$29,MATCH(D13,Coefficients!$C$25:$C$29,0)))</f>
        <v>119.84645802879999</v>
      </c>
      <c r="F13">
        <f t="shared" si="0"/>
        <v>14.980807253599998</v>
      </c>
    </row>
    <row r="14" spans="1:6" x14ac:dyDescent="0.25">
      <c r="A14" t="s">
        <v>25</v>
      </c>
      <c r="B14" t="s">
        <v>17</v>
      </c>
      <c r="C14" t="s">
        <v>21</v>
      </c>
      <c r="D14" t="s">
        <v>26</v>
      </c>
      <c r="E14">
        <f>((INDEX(Coefficients!$D$4:$D$9,MATCH(B14,Coefficients!$C$4:$C$9,0))*INDEX(Coefficients!$D$14:$D$20,MATCH(C14,Coefficients!$C$14:$C$20,0)))+INDEX(Coefficients!$D$25:$D$29,MATCH(D14,Coefficients!$C$25:$C$29,0)))</f>
        <v>500.22105367519998</v>
      </c>
      <c r="F14">
        <f t="shared" si="0"/>
        <v>62.527631709399998</v>
      </c>
    </row>
  </sheetData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29"/>
  <sheetViews>
    <sheetView zoomScaleNormal="100" workbookViewId="0"/>
  </sheetViews>
  <sheetFormatPr defaultColWidth="11.5703125" defaultRowHeight="15" x14ac:dyDescent="0.25"/>
  <sheetData>
    <row r="2" spans="1:4" x14ac:dyDescent="0.25">
      <c r="A2" t="s">
        <v>27</v>
      </c>
    </row>
    <row r="3" spans="1:4" x14ac:dyDescent="0.25">
      <c r="A3" t="s">
        <v>28</v>
      </c>
      <c r="B3" t="s">
        <v>29</v>
      </c>
      <c r="C3" t="s">
        <v>30</v>
      </c>
      <c r="D3" t="s">
        <v>31</v>
      </c>
    </row>
    <row r="4" spans="1:4" x14ac:dyDescent="0.25">
      <c r="A4">
        <v>1</v>
      </c>
      <c r="B4">
        <v>0</v>
      </c>
      <c r="C4" t="s">
        <v>9</v>
      </c>
      <c r="D4">
        <v>0</v>
      </c>
    </row>
    <row r="5" spans="1:4" x14ac:dyDescent="0.25">
      <c r="A5">
        <v>2</v>
      </c>
      <c r="B5">
        <v>1</v>
      </c>
      <c r="C5" t="s">
        <v>7</v>
      </c>
      <c r="D5">
        <v>0.18251439999999999</v>
      </c>
    </row>
    <row r="6" spans="1:4" x14ac:dyDescent="0.25">
      <c r="A6">
        <v>3</v>
      </c>
      <c r="B6">
        <v>2</v>
      </c>
      <c r="C6" t="s">
        <v>32</v>
      </c>
      <c r="D6">
        <v>0.56222649999999996</v>
      </c>
    </row>
    <row r="7" spans="1:4" x14ac:dyDescent="0.25">
      <c r="A7">
        <v>4</v>
      </c>
      <c r="B7">
        <v>3</v>
      </c>
      <c r="C7" t="s">
        <v>11</v>
      </c>
      <c r="D7">
        <v>1.6139923</v>
      </c>
    </row>
    <row r="8" spans="1:4" x14ac:dyDescent="0.25">
      <c r="A8">
        <v>5</v>
      </c>
      <c r="B8">
        <v>4</v>
      </c>
      <c r="C8" t="s">
        <v>19</v>
      </c>
      <c r="D8">
        <v>3.3252782999999999</v>
      </c>
    </row>
    <row r="9" spans="1:4" x14ac:dyDescent="0.25">
      <c r="A9">
        <v>6</v>
      </c>
      <c r="B9">
        <v>4</v>
      </c>
      <c r="C9" t="s">
        <v>17</v>
      </c>
      <c r="D9">
        <v>5.1799232000000002</v>
      </c>
    </row>
    <row r="12" spans="1:4" x14ac:dyDescent="0.25">
      <c r="A12" t="s">
        <v>33</v>
      </c>
    </row>
    <row r="13" spans="1:4" x14ac:dyDescent="0.25">
      <c r="A13" t="s">
        <v>28</v>
      </c>
      <c r="B13" t="s">
        <v>29</v>
      </c>
      <c r="C13" t="s">
        <v>30</v>
      </c>
      <c r="D13" t="s">
        <v>31</v>
      </c>
    </row>
    <row r="14" spans="1:4" x14ac:dyDescent="0.25">
      <c r="A14">
        <v>1</v>
      </c>
      <c r="B14">
        <v>0</v>
      </c>
      <c r="C14" t="s">
        <v>12</v>
      </c>
      <c r="D14">
        <v>19.376000000000001</v>
      </c>
    </row>
    <row r="15" spans="1:4" x14ac:dyDescent="0.25">
      <c r="A15">
        <v>2</v>
      </c>
      <c r="B15">
        <v>1</v>
      </c>
      <c r="C15" t="s">
        <v>8</v>
      </c>
      <c r="D15">
        <v>34.735999999999997</v>
      </c>
    </row>
    <row r="16" spans="1:4" x14ac:dyDescent="0.25">
      <c r="A16">
        <v>3</v>
      </c>
      <c r="B16">
        <v>2</v>
      </c>
      <c r="C16" t="s">
        <v>21</v>
      </c>
      <c r="D16">
        <v>46.735999999999997</v>
      </c>
    </row>
    <row r="17" spans="1:4" x14ac:dyDescent="0.25">
      <c r="A17">
        <v>4</v>
      </c>
      <c r="B17">
        <v>3</v>
      </c>
      <c r="C17" t="s">
        <v>34</v>
      </c>
      <c r="D17">
        <v>55.128</v>
      </c>
    </row>
    <row r="18" spans="1:4" x14ac:dyDescent="0.25">
      <c r="A18">
        <v>5</v>
      </c>
      <c r="B18">
        <v>4</v>
      </c>
      <c r="C18" t="s">
        <v>35</v>
      </c>
      <c r="D18">
        <v>77.36</v>
      </c>
    </row>
    <row r="19" spans="1:4" x14ac:dyDescent="0.25">
      <c r="A19">
        <v>6</v>
      </c>
      <c r="B19">
        <v>4</v>
      </c>
      <c r="C19" t="s">
        <v>36</v>
      </c>
      <c r="D19">
        <v>77.8</v>
      </c>
    </row>
    <row r="20" spans="1:4" x14ac:dyDescent="0.25">
      <c r="A20">
        <v>7</v>
      </c>
      <c r="B20">
        <v>4</v>
      </c>
      <c r="C20" t="s">
        <v>37</v>
      </c>
      <c r="D20">
        <v>142.65600000000001</v>
      </c>
    </row>
    <row r="23" spans="1:4" x14ac:dyDescent="0.25">
      <c r="A23" t="s">
        <v>38</v>
      </c>
    </row>
    <row r="24" spans="1:4" x14ac:dyDescent="0.25">
      <c r="A24" t="s">
        <v>28</v>
      </c>
      <c r="B24" t="s">
        <v>29</v>
      </c>
      <c r="C24" t="s">
        <v>30</v>
      </c>
      <c r="D24" t="s">
        <v>31</v>
      </c>
    </row>
    <row r="25" spans="1:4" x14ac:dyDescent="0.25">
      <c r="A25">
        <v>1</v>
      </c>
      <c r="B25">
        <v>0</v>
      </c>
      <c r="C25" t="s">
        <v>9</v>
      </c>
      <c r="D25">
        <v>4.3395910000000004</v>
      </c>
    </row>
    <row r="26" spans="1:4" x14ac:dyDescent="0.25">
      <c r="A26">
        <v>2</v>
      </c>
      <c r="B26">
        <v>1</v>
      </c>
      <c r="C26" t="s">
        <v>13</v>
      </c>
      <c r="D26">
        <v>15.003914</v>
      </c>
    </row>
    <row r="27" spans="1:4" x14ac:dyDescent="0.25">
      <c r="A27">
        <v>3</v>
      </c>
      <c r="B27">
        <v>2</v>
      </c>
      <c r="C27" t="s">
        <v>39</v>
      </c>
      <c r="D27">
        <v>29.249414999999999</v>
      </c>
    </row>
    <row r="28" spans="1:4" x14ac:dyDescent="0.25">
      <c r="A28">
        <v>4</v>
      </c>
      <c r="B28">
        <v>3</v>
      </c>
      <c r="C28" t="s">
        <v>15</v>
      </c>
      <c r="D28">
        <v>62.436442</v>
      </c>
    </row>
    <row r="29" spans="1:4" x14ac:dyDescent="0.25">
      <c r="A29">
        <v>5</v>
      </c>
      <c r="B29">
        <v>4</v>
      </c>
      <c r="C29" t="s">
        <v>26</v>
      </c>
      <c r="D29">
        <v>258.13216299999999</v>
      </c>
    </row>
  </sheetData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Test_data</vt:lpstr>
      <vt:lpstr>Coefficients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Dutey-Magni</dc:creator>
  <dc:description/>
  <cp:lastModifiedBy>pdutey</cp:lastModifiedBy>
  <cp:revision>9</cp:revision>
  <dcterms:created xsi:type="dcterms:W3CDTF">2020-04-05T18:45:12Z</dcterms:created>
  <dcterms:modified xsi:type="dcterms:W3CDTF">2020-12-10T17:09:11Z</dcterms:modified>
  <dc:language>en-GB</dc:language>
</cp:coreProperties>
</file>