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545" activeTab="2"/>
  </bookViews>
  <sheets>
    <sheet name="LIST" sheetId="1" r:id="rId1"/>
    <sheet name="CALCULATION" sheetId="2" r:id="rId2"/>
    <sheet name="FINAL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<sst xmlns="http://schemas.openxmlformats.org/spreadsheetml/2006/main" count="871" uniqueCount="56">
  <si>
    <t>MALE</t>
  </si>
  <si>
    <t>FEMALE</t>
  </si>
  <si>
    <t>ASIAN</t>
  </si>
  <si>
    <t>BLACK</t>
  </si>
  <si>
    <t>LATINO</t>
  </si>
  <si>
    <t>WHITE</t>
  </si>
  <si>
    <t>TWO OR MORE</t>
  </si>
  <si>
    <t>OTHER</t>
  </si>
  <si>
    <t>NO RESPONSE</t>
  </si>
  <si>
    <t>xxx</t>
  </si>
  <si>
    <t>BIRTH YR</t>
  </si>
  <si>
    <t>RACE</t>
  </si>
  <si>
    <t>GRAD YR</t>
  </si>
  <si>
    <t>COLUMN</t>
  </si>
  <si>
    <t>MEANING</t>
  </si>
  <si>
    <t>A</t>
  </si>
  <si>
    <t>SEX</t>
  </si>
  <si>
    <t>B</t>
  </si>
  <si>
    <t>C</t>
  </si>
  <si>
    <t>D</t>
  </si>
  <si>
    <t>F1</t>
  </si>
  <si>
    <t>E1</t>
  </si>
  <si>
    <t>ROUGH</t>
  </si>
  <si>
    <t>G1</t>
  </si>
  <si>
    <t>n=CATEGORIES</t>
  </si>
  <si>
    <t xml:space="preserve">n=RESIDENCY SLOTS </t>
  </si>
  <si>
    <t>H</t>
  </si>
  <si>
    <t>BLANK</t>
  </si>
  <si>
    <t>I</t>
  </si>
  <si>
    <t>FREQUENCY OF A</t>
  </si>
  <si>
    <t>J</t>
  </si>
  <si>
    <t>K</t>
  </si>
  <si>
    <t>L</t>
  </si>
  <si>
    <t>FREQUENCY OF B</t>
  </si>
  <si>
    <t>FREQUENCY OF C</t>
  </si>
  <si>
    <t>FREQUENCY OF D</t>
  </si>
  <si>
    <t>M</t>
  </si>
  <si>
    <t>N</t>
  </si>
  <si>
    <t>O</t>
  </si>
  <si>
    <t>P</t>
  </si>
  <si>
    <t>Q</t>
  </si>
  <si>
    <t>R</t>
  </si>
  <si>
    <t>S</t>
  </si>
  <si>
    <t>T</t>
  </si>
  <si>
    <t>SCORE BASED ON A</t>
  </si>
  <si>
    <t>SCORE BASED ON B</t>
  </si>
  <si>
    <t>SCORE BASED ON C</t>
  </si>
  <si>
    <t>SCORE BASED ON D</t>
  </si>
  <si>
    <t>CUMULATIVE SCORE</t>
  </si>
  <si>
    <t>REALIGNED TO 25</t>
  </si>
  <si>
    <t>REALIGNED TO 100</t>
  </si>
  <si>
    <t>H1</t>
  </si>
  <si>
    <t>n=INTERVIEWEES</t>
  </si>
  <si>
    <t>n=CHARACTERISTICS</t>
  </si>
  <si>
    <t>REALIGNED TO 0- 25</t>
  </si>
  <si>
    <t>REALIGNED TO 0-100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</si>
</sst>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5" borderId="0" xfId="0" applyFill="1" applyAlignment="1">
      <alignment/>
    </xf>
    <xf numFmtId="0" fontId="35" fillId="5" borderId="0" xfId="0" applyFont="1" applyFill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N8" sqref="N8"/>
    </sheetView>
  </sheetViews>
  <sheetFormatPr defaultColWidth="9.140625" defaultRowHeight="15"/>
  <sheetData>
    <row r="1" spans="1:17" ht="15">
      <c r="A1" s="2" t="s">
        <v>16</v>
      </c>
      <c r="B1" s="2" t="s">
        <v>10</v>
      </c>
      <c r="C1" s="2" t="s">
        <v>11</v>
      </c>
      <c r="D1" s="2" t="s">
        <v>12</v>
      </c>
      <c r="I1" t="s">
        <v>0</v>
      </c>
      <c r="J1">
        <v>1984</v>
      </c>
      <c r="L1">
        <v>2016</v>
      </c>
      <c r="Q1" s="1">
        <v>30682</v>
      </c>
    </row>
    <row r="2" spans="1:17" ht="15">
      <c r="A2" t="s">
        <v>0</v>
      </c>
      <c r="B2">
        <v>1984</v>
      </c>
      <c r="D2">
        <v>2016</v>
      </c>
      <c r="I2" t="s">
        <v>0</v>
      </c>
      <c r="J2">
        <v>1987</v>
      </c>
      <c r="K2" t="s">
        <v>5</v>
      </c>
      <c r="L2">
        <v>2017</v>
      </c>
      <c r="Q2" s="1">
        <v>31778</v>
      </c>
    </row>
    <row r="3" spans="1:17" ht="15">
      <c r="A3" t="s">
        <v>0</v>
      </c>
      <c r="B3">
        <v>1987</v>
      </c>
      <c r="C3" t="s">
        <v>5</v>
      </c>
      <c r="D3">
        <v>2017</v>
      </c>
      <c r="I3" t="s">
        <v>1</v>
      </c>
      <c r="J3">
        <v>1984</v>
      </c>
      <c r="L3">
        <v>2014</v>
      </c>
      <c r="Q3" s="1">
        <v>30682</v>
      </c>
    </row>
    <row r="4" spans="1:17" ht="15">
      <c r="A4" t="s">
        <v>1</v>
      </c>
      <c r="B4">
        <v>1984</v>
      </c>
      <c r="D4">
        <v>2014</v>
      </c>
      <c r="I4" t="s">
        <v>0</v>
      </c>
      <c r="J4">
        <v>1989</v>
      </c>
      <c r="K4" t="s">
        <v>2</v>
      </c>
      <c r="L4">
        <v>2017</v>
      </c>
      <c r="Q4" s="1">
        <v>32509</v>
      </c>
    </row>
    <row r="5" spans="1:17" ht="15">
      <c r="A5" t="s">
        <v>0</v>
      </c>
      <c r="B5">
        <v>1989</v>
      </c>
      <c r="C5" t="s">
        <v>2</v>
      </c>
      <c r="D5">
        <v>2017</v>
      </c>
      <c r="I5" t="s">
        <v>1</v>
      </c>
      <c r="J5">
        <v>1989</v>
      </c>
      <c r="K5" t="s">
        <v>2</v>
      </c>
      <c r="L5">
        <v>2015</v>
      </c>
      <c r="Q5" s="1">
        <v>32509</v>
      </c>
    </row>
    <row r="6" spans="1:12" ht="15">
      <c r="A6" t="s">
        <v>1</v>
      </c>
      <c r="B6">
        <v>1989</v>
      </c>
      <c r="C6" t="s">
        <v>2</v>
      </c>
      <c r="D6">
        <v>2015</v>
      </c>
      <c r="I6" t="s">
        <v>0</v>
      </c>
      <c r="J6">
        <v>1988</v>
      </c>
      <c r="K6" t="s">
        <v>3</v>
      </c>
      <c r="L6">
        <v>2015</v>
      </c>
    </row>
    <row r="7" spans="1:12" ht="15">
      <c r="A7" t="s">
        <v>0</v>
      </c>
      <c r="B7">
        <v>1988</v>
      </c>
      <c r="C7" t="s">
        <v>3</v>
      </c>
      <c r="D7">
        <v>2015</v>
      </c>
      <c r="I7" t="s">
        <v>1</v>
      </c>
      <c r="J7">
        <v>1985</v>
      </c>
      <c r="K7" t="s">
        <v>5</v>
      </c>
      <c r="L7">
        <v>2019</v>
      </c>
    </row>
    <row r="8" spans="1:12" ht="15">
      <c r="A8" t="s">
        <v>1</v>
      </c>
      <c r="B8">
        <v>1985</v>
      </c>
      <c r="C8" t="s">
        <v>5</v>
      </c>
      <c r="D8">
        <v>2019</v>
      </c>
      <c r="I8" t="s">
        <v>0</v>
      </c>
      <c r="J8">
        <v>1990</v>
      </c>
      <c r="K8" t="s">
        <v>5</v>
      </c>
      <c r="L8">
        <v>2017</v>
      </c>
    </row>
    <row r="9" spans="1:12" ht="15">
      <c r="A9" t="s">
        <v>0</v>
      </c>
      <c r="B9">
        <v>1990</v>
      </c>
      <c r="C9" t="s">
        <v>5</v>
      </c>
      <c r="D9">
        <v>2017</v>
      </c>
      <c r="I9" t="s">
        <v>0</v>
      </c>
      <c r="J9">
        <v>1989</v>
      </c>
      <c r="K9" t="s">
        <v>2</v>
      </c>
      <c r="L9">
        <v>2019</v>
      </c>
    </row>
    <row r="10" spans="1:11" ht="15">
      <c r="A10" t="s">
        <v>0</v>
      </c>
      <c r="B10">
        <v>1989</v>
      </c>
      <c r="C10" t="s">
        <v>2</v>
      </c>
      <c r="D10">
        <v>2019</v>
      </c>
      <c r="I10" t="s">
        <v>1</v>
      </c>
      <c r="J10">
        <v>1989</v>
      </c>
      <c r="K10" t="s">
        <v>2</v>
      </c>
    </row>
    <row r="11" spans="1:12" ht="15">
      <c r="A11" t="s">
        <v>1</v>
      </c>
      <c r="B11">
        <v>1989</v>
      </c>
      <c r="C11" t="s">
        <v>2</v>
      </c>
      <c r="I11" t="s">
        <v>0</v>
      </c>
      <c r="J11">
        <v>1984</v>
      </c>
      <c r="K11" t="s">
        <v>2</v>
      </c>
      <c r="L11">
        <v>2017</v>
      </c>
    </row>
    <row r="12" spans="1:12" ht="15">
      <c r="A12" t="s">
        <v>0</v>
      </c>
      <c r="B12">
        <v>1984</v>
      </c>
      <c r="C12" t="s">
        <v>2</v>
      </c>
      <c r="D12">
        <v>2017</v>
      </c>
      <c r="I12" t="s">
        <v>0</v>
      </c>
      <c r="J12">
        <v>1990</v>
      </c>
      <c r="L12">
        <v>2013</v>
      </c>
    </row>
    <row r="13" spans="1:12" ht="15">
      <c r="A13" t="s">
        <v>0</v>
      </c>
      <c r="B13">
        <v>1990</v>
      </c>
      <c r="D13">
        <v>2013</v>
      </c>
      <c r="I13" t="s">
        <v>0</v>
      </c>
      <c r="J13">
        <v>1989</v>
      </c>
      <c r="K13" t="s">
        <v>7</v>
      </c>
      <c r="L13">
        <v>2012</v>
      </c>
    </row>
    <row r="14" spans="1:12" ht="15">
      <c r="A14" t="s">
        <v>0</v>
      </c>
      <c r="B14">
        <v>1989</v>
      </c>
      <c r="C14" t="s">
        <v>7</v>
      </c>
      <c r="D14">
        <v>2012</v>
      </c>
      <c r="I14" t="s">
        <v>1</v>
      </c>
      <c r="J14">
        <v>1984</v>
      </c>
      <c r="K14" t="s">
        <v>6</v>
      </c>
      <c r="L14">
        <v>2016</v>
      </c>
    </row>
    <row r="15" spans="1:12" ht="15">
      <c r="A15" t="s">
        <v>1</v>
      </c>
      <c r="B15">
        <v>1984</v>
      </c>
      <c r="C15" t="s">
        <v>6</v>
      </c>
      <c r="D15">
        <v>2016</v>
      </c>
      <c r="I15" t="s">
        <v>0</v>
      </c>
      <c r="J15">
        <v>1990</v>
      </c>
      <c r="K15" t="s">
        <v>2</v>
      </c>
      <c r="L15">
        <v>2017</v>
      </c>
    </row>
    <row r="16" spans="1:11" ht="15">
      <c r="A16" t="s">
        <v>0</v>
      </c>
      <c r="B16">
        <v>1990</v>
      </c>
      <c r="C16" t="s">
        <v>2</v>
      </c>
      <c r="D16">
        <v>2017</v>
      </c>
      <c r="I16" t="s">
        <v>0</v>
      </c>
      <c r="J16">
        <v>1983</v>
      </c>
      <c r="K16" t="s">
        <v>2</v>
      </c>
    </row>
    <row r="17" spans="1:11" ht="15">
      <c r="A17" t="s">
        <v>0</v>
      </c>
      <c r="B17">
        <v>1983</v>
      </c>
      <c r="C17" t="s">
        <v>2</v>
      </c>
      <c r="I17" t="s">
        <v>1</v>
      </c>
      <c r="J17">
        <v>1985</v>
      </c>
      <c r="K17" t="s">
        <v>2</v>
      </c>
    </row>
    <row r="18" spans="1:12" ht="15">
      <c r="A18" t="s">
        <v>1</v>
      </c>
      <c r="B18">
        <v>1985</v>
      </c>
      <c r="C18" t="s">
        <v>2</v>
      </c>
      <c r="I18" t="s">
        <v>0</v>
      </c>
      <c r="J18">
        <v>1983</v>
      </c>
      <c r="K18" t="s">
        <v>5</v>
      </c>
      <c r="L18">
        <v>2019</v>
      </c>
    </row>
    <row r="19" spans="1:12" ht="15">
      <c r="A19" t="s">
        <v>0</v>
      </c>
      <c r="B19">
        <v>1983</v>
      </c>
      <c r="C19" t="s">
        <v>5</v>
      </c>
      <c r="D19">
        <v>2019</v>
      </c>
      <c r="I19" t="s">
        <v>1</v>
      </c>
      <c r="J19">
        <v>1982</v>
      </c>
      <c r="K19" t="s">
        <v>2</v>
      </c>
      <c r="L19">
        <v>2016</v>
      </c>
    </row>
    <row r="20" spans="1:12" ht="15">
      <c r="A20" t="s">
        <v>1</v>
      </c>
      <c r="B20">
        <v>1982</v>
      </c>
      <c r="C20" t="s">
        <v>2</v>
      </c>
      <c r="D20">
        <v>2016</v>
      </c>
      <c r="I20" t="s">
        <v>0</v>
      </c>
      <c r="J20">
        <v>1991</v>
      </c>
      <c r="K20" t="s">
        <v>2</v>
      </c>
      <c r="L20">
        <v>2010</v>
      </c>
    </row>
    <row r="21" spans="1:12" ht="15">
      <c r="A21" t="s">
        <v>0</v>
      </c>
      <c r="B21">
        <v>1991</v>
      </c>
      <c r="C21" t="s">
        <v>2</v>
      </c>
      <c r="D21">
        <v>2010</v>
      </c>
      <c r="I21" t="s">
        <v>1</v>
      </c>
      <c r="J21">
        <v>1981</v>
      </c>
      <c r="L21">
        <v>2016</v>
      </c>
    </row>
    <row r="22" spans="1:12" ht="15">
      <c r="A22" t="s">
        <v>1</v>
      </c>
      <c r="B22">
        <v>1981</v>
      </c>
      <c r="D22">
        <v>2016</v>
      </c>
      <c r="I22" t="s">
        <v>1</v>
      </c>
      <c r="J22">
        <v>1992</v>
      </c>
      <c r="K22" t="s">
        <v>5</v>
      </c>
      <c r="L22">
        <v>2017</v>
      </c>
    </row>
    <row r="23" spans="1:12" ht="15">
      <c r="A23" t="s">
        <v>1</v>
      </c>
      <c r="B23">
        <v>1992</v>
      </c>
      <c r="C23" t="s">
        <v>5</v>
      </c>
      <c r="D23">
        <v>2017</v>
      </c>
      <c r="I23" t="s">
        <v>1</v>
      </c>
      <c r="J23">
        <v>1992</v>
      </c>
      <c r="K23" t="s">
        <v>5</v>
      </c>
      <c r="L23">
        <v>2017</v>
      </c>
    </row>
    <row r="24" spans="1:12" ht="15">
      <c r="A24" t="s">
        <v>1</v>
      </c>
      <c r="B24">
        <v>1992</v>
      </c>
      <c r="C24" t="s">
        <v>5</v>
      </c>
      <c r="D24">
        <v>2017</v>
      </c>
      <c r="K24" t="s">
        <v>2</v>
      </c>
      <c r="L24">
        <v>2011</v>
      </c>
    </row>
    <row r="25" spans="3:12" ht="15">
      <c r="C25" t="s">
        <v>2</v>
      </c>
      <c r="D25">
        <v>2011</v>
      </c>
      <c r="I25" t="s">
        <v>1</v>
      </c>
      <c r="J25">
        <v>1993</v>
      </c>
      <c r="K25" t="s">
        <v>5</v>
      </c>
      <c r="L25">
        <v>2017</v>
      </c>
    </row>
    <row r="26" spans="1:12" ht="15">
      <c r="A26" t="s">
        <v>1</v>
      </c>
      <c r="B26">
        <v>1993</v>
      </c>
      <c r="C26" t="s">
        <v>5</v>
      </c>
      <c r="D26">
        <v>2017</v>
      </c>
      <c r="I26" t="s">
        <v>0</v>
      </c>
      <c r="K26" t="s">
        <v>2</v>
      </c>
      <c r="L26">
        <v>2016</v>
      </c>
    </row>
    <row r="27" spans="1:12" ht="15">
      <c r="A27" t="s">
        <v>0</v>
      </c>
      <c r="C27" t="s">
        <v>2</v>
      </c>
      <c r="D27">
        <v>2016</v>
      </c>
      <c r="I27" t="s">
        <v>0</v>
      </c>
      <c r="J27">
        <v>1991</v>
      </c>
      <c r="K27" t="s">
        <v>2</v>
      </c>
      <c r="L27">
        <v>2013</v>
      </c>
    </row>
    <row r="28" spans="1:11" ht="15">
      <c r="A28" t="s">
        <v>0</v>
      </c>
      <c r="B28">
        <v>1991</v>
      </c>
      <c r="C28" t="s">
        <v>2</v>
      </c>
      <c r="D28">
        <v>2013</v>
      </c>
      <c r="J28">
        <v>1981</v>
      </c>
      <c r="K28" t="s">
        <v>2</v>
      </c>
    </row>
    <row r="29" spans="2:12" ht="15">
      <c r="B29">
        <v>1981</v>
      </c>
      <c r="C29" t="s">
        <v>2</v>
      </c>
      <c r="I29" t="s">
        <v>0</v>
      </c>
      <c r="J29">
        <v>1990</v>
      </c>
      <c r="K29" t="s">
        <v>6</v>
      </c>
      <c r="L29">
        <v>2016</v>
      </c>
    </row>
    <row r="30" spans="1:12" ht="15">
      <c r="A30" t="s">
        <v>0</v>
      </c>
      <c r="B30">
        <v>1990</v>
      </c>
      <c r="C30" t="s">
        <v>6</v>
      </c>
      <c r="D30">
        <v>2016</v>
      </c>
      <c r="I30" t="s">
        <v>0</v>
      </c>
      <c r="J30">
        <v>1991</v>
      </c>
      <c r="K30" t="s">
        <v>6</v>
      </c>
      <c r="L30">
        <v>2017</v>
      </c>
    </row>
    <row r="31" spans="1:12" ht="15">
      <c r="A31" t="s">
        <v>0</v>
      </c>
      <c r="B31">
        <v>1991</v>
      </c>
      <c r="C31" t="s">
        <v>6</v>
      </c>
      <c r="D31">
        <v>2017</v>
      </c>
      <c r="I31" t="s">
        <v>1</v>
      </c>
      <c r="J31">
        <v>1983</v>
      </c>
      <c r="K31" t="s">
        <v>2</v>
      </c>
      <c r="L31">
        <v>2010</v>
      </c>
    </row>
    <row r="32" spans="1:12" ht="15">
      <c r="A32" t="s">
        <v>1</v>
      </c>
      <c r="B32">
        <v>1983</v>
      </c>
      <c r="C32" t="s">
        <v>2</v>
      </c>
      <c r="D32">
        <v>2010</v>
      </c>
      <c r="I32" t="s">
        <v>1</v>
      </c>
      <c r="L32">
        <v>2013</v>
      </c>
    </row>
    <row r="33" spans="1:12" ht="15">
      <c r="A33" t="s">
        <v>1</v>
      </c>
      <c r="D33">
        <v>2013</v>
      </c>
      <c r="I33" t="s">
        <v>0</v>
      </c>
      <c r="J33">
        <v>1992</v>
      </c>
      <c r="K33" t="s">
        <v>2</v>
      </c>
      <c r="L33">
        <v>2016</v>
      </c>
    </row>
    <row r="34" spans="1:12" ht="15">
      <c r="A34" t="s">
        <v>0</v>
      </c>
      <c r="B34">
        <v>1992</v>
      </c>
      <c r="C34" t="s">
        <v>2</v>
      </c>
      <c r="D34">
        <v>2016</v>
      </c>
      <c r="I34" t="s">
        <v>1</v>
      </c>
      <c r="J34">
        <v>1984</v>
      </c>
      <c r="K34" t="s">
        <v>4</v>
      </c>
      <c r="L34">
        <v>2019</v>
      </c>
    </row>
    <row r="35" spans="1:12" ht="15">
      <c r="A35" t="s">
        <v>1</v>
      </c>
      <c r="B35">
        <v>1984</v>
      </c>
      <c r="C35" t="s">
        <v>4</v>
      </c>
      <c r="D35">
        <v>2019</v>
      </c>
      <c r="I35" t="s">
        <v>0</v>
      </c>
      <c r="J35">
        <v>1983</v>
      </c>
      <c r="K35" t="s">
        <v>2</v>
      </c>
      <c r="L35">
        <v>2017</v>
      </c>
    </row>
    <row r="36" spans="1:12" ht="15">
      <c r="A36" t="s">
        <v>0</v>
      </c>
      <c r="B36">
        <v>1983</v>
      </c>
      <c r="C36" t="s">
        <v>2</v>
      </c>
      <c r="D36">
        <v>2017</v>
      </c>
      <c r="I36" t="s">
        <v>1</v>
      </c>
      <c r="J36">
        <v>1994</v>
      </c>
      <c r="K36" t="s">
        <v>5</v>
      </c>
      <c r="L36">
        <v>2012</v>
      </c>
    </row>
    <row r="37" spans="1:12" ht="15">
      <c r="A37" t="s">
        <v>1</v>
      </c>
      <c r="B37">
        <v>1994</v>
      </c>
      <c r="C37" t="s">
        <v>5</v>
      </c>
      <c r="D37">
        <v>2012</v>
      </c>
      <c r="I37" t="s">
        <v>1</v>
      </c>
      <c r="J37">
        <v>1994</v>
      </c>
      <c r="K37" t="s">
        <v>5</v>
      </c>
      <c r="L37">
        <v>2016</v>
      </c>
    </row>
    <row r="38" spans="1:11" ht="15">
      <c r="A38" t="s">
        <v>1</v>
      </c>
      <c r="B38">
        <v>1994</v>
      </c>
      <c r="C38" t="s">
        <v>5</v>
      </c>
      <c r="D38">
        <v>2016</v>
      </c>
      <c r="I38" t="s">
        <v>1</v>
      </c>
      <c r="J38">
        <v>1984</v>
      </c>
      <c r="K38" t="s">
        <v>5</v>
      </c>
    </row>
    <row r="39" spans="1:11" ht="15">
      <c r="A39" t="s">
        <v>1</v>
      </c>
      <c r="B39">
        <v>1984</v>
      </c>
      <c r="C39" t="s">
        <v>5</v>
      </c>
      <c r="I39" t="s">
        <v>0</v>
      </c>
      <c r="J39">
        <v>1988</v>
      </c>
      <c r="K39" t="s">
        <v>5</v>
      </c>
    </row>
    <row r="40" spans="1:12" ht="15">
      <c r="A40" t="s">
        <v>0</v>
      </c>
      <c r="B40">
        <v>1988</v>
      </c>
      <c r="C40" t="s">
        <v>5</v>
      </c>
      <c r="I40" t="s">
        <v>1</v>
      </c>
      <c r="J40">
        <v>1984</v>
      </c>
      <c r="L40">
        <v>2017</v>
      </c>
    </row>
    <row r="41" spans="1:12" ht="15">
      <c r="A41" t="s">
        <v>1</v>
      </c>
      <c r="B41">
        <v>1984</v>
      </c>
      <c r="D41">
        <v>2017</v>
      </c>
      <c r="I41" t="s">
        <v>1</v>
      </c>
      <c r="J41">
        <v>1985</v>
      </c>
      <c r="L41">
        <v>2012</v>
      </c>
    </row>
    <row r="42" spans="1:12" ht="15">
      <c r="A42" t="s">
        <v>1</v>
      </c>
      <c r="B42">
        <v>1985</v>
      </c>
      <c r="D42">
        <v>2012</v>
      </c>
      <c r="I42" t="s">
        <v>0</v>
      </c>
      <c r="J42">
        <v>1984</v>
      </c>
      <c r="K42" t="s">
        <v>5</v>
      </c>
      <c r="L42">
        <v>2019</v>
      </c>
    </row>
    <row r="43" spans="1:12" ht="15">
      <c r="A43" t="s">
        <v>0</v>
      </c>
      <c r="B43">
        <v>1984</v>
      </c>
      <c r="C43" t="s">
        <v>5</v>
      </c>
      <c r="D43">
        <v>2019</v>
      </c>
      <c r="I43" t="s">
        <v>0</v>
      </c>
      <c r="J43">
        <v>1990</v>
      </c>
      <c r="K43" t="s">
        <v>2</v>
      </c>
      <c r="L43">
        <v>2011</v>
      </c>
    </row>
    <row r="44" spans="1:12" ht="15">
      <c r="A44" t="s">
        <v>0</v>
      </c>
      <c r="B44">
        <v>1990</v>
      </c>
      <c r="C44" t="s">
        <v>2</v>
      </c>
      <c r="D44">
        <v>2011</v>
      </c>
      <c r="I44" t="s">
        <v>1</v>
      </c>
      <c r="J44">
        <v>1981</v>
      </c>
      <c r="K44" t="s">
        <v>2</v>
      </c>
      <c r="L44">
        <v>2020</v>
      </c>
    </row>
    <row r="45" spans="1:12" ht="15">
      <c r="A45" t="s">
        <v>1</v>
      </c>
      <c r="B45">
        <v>1981</v>
      </c>
      <c r="C45" t="s">
        <v>2</v>
      </c>
      <c r="D45">
        <v>2020</v>
      </c>
      <c r="I45" t="s">
        <v>0</v>
      </c>
      <c r="J45">
        <v>1985</v>
      </c>
      <c r="K45" t="s">
        <v>2</v>
      </c>
      <c r="L45">
        <v>2019</v>
      </c>
    </row>
    <row r="46" spans="1:12" ht="15">
      <c r="A46" t="s">
        <v>0</v>
      </c>
      <c r="B46">
        <v>1985</v>
      </c>
      <c r="C46" t="s">
        <v>2</v>
      </c>
      <c r="D46">
        <v>2019</v>
      </c>
      <c r="I46" t="s">
        <v>0</v>
      </c>
      <c r="J46">
        <v>1985</v>
      </c>
      <c r="K46" t="s">
        <v>2</v>
      </c>
      <c r="L46">
        <v>2016</v>
      </c>
    </row>
    <row r="47" spans="1:12" ht="15">
      <c r="A47" t="s">
        <v>0</v>
      </c>
      <c r="B47">
        <v>1985</v>
      </c>
      <c r="C47" t="s">
        <v>2</v>
      </c>
      <c r="D47">
        <v>2016</v>
      </c>
      <c r="I47" t="s">
        <v>1</v>
      </c>
      <c r="J47">
        <v>1991</v>
      </c>
      <c r="K47" t="s">
        <v>5</v>
      </c>
      <c r="L47">
        <v>2018</v>
      </c>
    </row>
    <row r="48" spans="1:12" ht="15">
      <c r="A48" t="s">
        <v>1</v>
      </c>
      <c r="B48">
        <v>1991</v>
      </c>
      <c r="C48" t="s">
        <v>5</v>
      </c>
      <c r="D48">
        <v>2018</v>
      </c>
      <c r="I48" t="s">
        <v>1</v>
      </c>
      <c r="J48">
        <v>1982</v>
      </c>
      <c r="K48" t="s">
        <v>5</v>
      </c>
      <c r="L48">
        <v>2020</v>
      </c>
    </row>
    <row r="49" spans="1:12" ht="15">
      <c r="A49" t="s">
        <v>1</v>
      </c>
      <c r="B49">
        <v>1982</v>
      </c>
      <c r="C49" t="s">
        <v>5</v>
      </c>
      <c r="D49">
        <v>2020</v>
      </c>
      <c r="I49" t="s">
        <v>0</v>
      </c>
      <c r="J49">
        <v>1990</v>
      </c>
      <c r="K49" t="s">
        <v>2</v>
      </c>
      <c r="L49">
        <v>2018</v>
      </c>
    </row>
    <row r="50" spans="1:12" ht="15">
      <c r="A50" t="s">
        <v>0</v>
      </c>
      <c r="B50">
        <v>1990</v>
      </c>
      <c r="C50" t="s">
        <v>2</v>
      </c>
      <c r="D50">
        <v>2018</v>
      </c>
      <c r="I50" t="s">
        <v>0</v>
      </c>
      <c r="J50">
        <v>1985</v>
      </c>
      <c r="K50" t="s">
        <v>5</v>
      </c>
      <c r="L50">
        <v>2011</v>
      </c>
    </row>
    <row r="51" spans="1:12" ht="15">
      <c r="A51" t="s">
        <v>0</v>
      </c>
      <c r="B51">
        <v>1985</v>
      </c>
      <c r="C51" t="s">
        <v>5</v>
      </c>
      <c r="D51">
        <v>2011</v>
      </c>
      <c r="I51" t="s">
        <v>0</v>
      </c>
      <c r="J51">
        <v>1991</v>
      </c>
      <c r="K51" t="s">
        <v>2</v>
      </c>
      <c r="L51">
        <v>2014</v>
      </c>
    </row>
    <row r="52" spans="1:12" ht="15">
      <c r="A52" t="s">
        <v>0</v>
      </c>
      <c r="B52">
        <v>1991</v>
      </c>
      <c r="C52" t="s">
        <v>2</v>
      </c>
      <c r="D52">
        <v>2014</v>
      </c>
      <c r="I52" t="s">
        <v>1</v>
      </c>
      <c r="J52">
        <v>1991</v>
      </c>
      <c r="K52" t="s">
        <v>2</v>
      </c>
      <c r="L52">
        <v>2017</v>
      </c>
    </row>
    <row r="53" spans="1:11" ht="15">
      <c r="A53" t="s">
        <v>1</v>
      </c>
      <c r="B53">
        <v>1991</v>
      </c>
      <c r="C53" t="s">
        <v>2</v>
      </c>
      <c r="D53">
        <v>2017</v>
      </c>
      <c r="I53" t="s">
        <v>1</v>
      </c>
      <c r="J53">
        <v>1986</v>
      </c>
      <c r="K53" t="s">
        <v>4</v>
      </c>
    </row>
    <row r="54" spans="1:12" ht="15">
      <c r="A54" t="s">
        <v>1</v>
      </c>
      <c r="B54">
        <v>1986</v>
      </c>
      <c r="C54" t="s">
        <v>4</v>
      </c>
      <c r="I54" t="s">
        <v>1</v>
      </c>
      <c r="J54">
        <v>1983</v>
      </c>
      <c r="L54">
        <v>2013</v>
      </c>
    </row>
    <row r="55" spans="1:12" ht="15">
      <c r="A55" t="s">
        <v>1</v>
      </c>
      <c r="B55">
        <v>1983</v>
      </c>
      <c r="D55">
        <v>2013</v>
      </c>
      <c r="I55" t="s">
        <v>0</v>
      </c>
      <c r="J55">
        <v>1992</v>
      </c>
      <c r="K55" t="s">
        <v>5</v>
      </c>
      <c r="L55">
        <v>2016</v>
      </c>
    </row>
    <row r="56" spans="1:12" ht="15">
      <c r="A56" t="s">
        <v>0</v>
      </c>
      <c r="B56">
        <v>1992</v>
      </c>
      <c r="C56" t="s">
        <v>5</v>
      </c>
      <c r="D56">
        <v>2016</v>
      </c>
      <c r="I56" t="s">
        <v>0</v>
      </c>
      <c r="J56">
        <v>1981</v>
      </c>
      <c r="K56" t="s">
        <v>5</v>
      </c>
      <c r="L56">
        <v>2018</v>
      </c>
    </row>
    <row r="57" spans="1:12" ht="15">
      <c r="A57" t="s">
        <v>0</v>
      </c>
      <c r="B57">
        <v>1981</v>
      </c>
      <c r="C57" t="s">
        <v>5</v>
      </c>
      <c r="D57">
        <v>2018</v>
      </c>
      <c r="I57" t="s">
        <v>1</v>
      </c>
      <c r="J57">
        <v>1992</v>
      </c>
      <c r="K57" t="s">
        <v>2</v>
      </c>
      <c r="L57">
        <v>2016</v>
      </c>
    </row>
    <row r="58" spans="1:12" ht="15">
      <c r="A58" t="s">
        <v>1</v>
      </c>
      <c r="B58">
        <v>1992</v>
      </c>
      <c r="C58" t="s">
        <v>2</v>
      </c>
      <c r="D58">
        <v>2016</v>
      </c>
      <c r="I58" t="s">
        <v>0</v>
      </c>
      <c r="J58">
        <v>1985</v>
      </c>
      <c r="K58" t="s">
        <v>5</v>
      </c>
      <c r="L58">
        <v>2013</v>
      </c>
    </row>
    <row r="59" spans="1:12" ht="15">
      <c r="A59" t="s">
        <v>0</v>
      </c>
      <c r="B59">
        <v>1985</v>
      </c>
      <c r="C59" t="s">
        <v>5</v>
      </c>
      <c r="D59">
        <v>2013</v>
      </c>
      <c r="I59" t="s">
        <v>1</v>
      </c>
      <c r="J59">
        <v>1985</v>
      </c>
      <c r="L59">
        <v>2016</v>
      </c>
    </row>
    <row r="60" spans="1:12" ht="15">
      <c r="A60" t="s">
        <v>1</v>
      </c>
      <c r="B60">
        <v>1985</v>
      </c>
      <c r="D60">
        <v>2016</v>
      </c>
      <c r="I60" t="s">
        <v>0</v>
      </c>
      <c r="J60">
        <v>1981</v>
      </c>
      <c r="K60" t="s">
        <v>2</v>
      </c>
      <c r="L60">
        <v>2020</v>
      </c>
    </row>
    <row r="61" spans="1:12" ht="15">
      <c r="A61" t="s">
        <v>0</v>
      </c>
      <c r="B61">
        <v>1981</v>
      </c>
      <c r="C61" t="s">
        <v>2</v>
      </c>
      <c r="D61">
        <v>2020</v>
      </c>
      <c r="I61" t="s">
        <v>0</v>
      </c>
      <c r="J61">
        <v>1983</v>
      </c>
      <c r="K61" t="s">
        <v>2</v>
      </c>
      <c r="L61">
        <v>2014</v>
      </c>
    </row>
    <row r="62" spans="1:12" ht="15">
      <c r="A62" t="s">
        <v>0</v>
      </c>
      <c r="B62">
        <v>1983</v>
      </c>
      <c r="C62" t="s">
        <v>2</v>
      </c>
      <c r="D62">
        <v>2014</v>
      </c>
      <c r="I62" t="s">
        <v>1</v>
      </c>
      <c r="J62">
        <v>1993</v>
      </c>
      <c r="K62" t="s">
        <v>2</v>
      </c>
      <c r="L62">
        <v>2011</v>
      </c>
    </row>
    <row r="63" spans="1:12" ht="15">
      <c r="A63" t="s">
        <v>1</v>
      </c>
      <c r="B63">
        <v>1993</v>
      </c>
      <c r="C63" t="s">
        <v>2</v>
      </c>
      <c r="D63">
        <v>2011</v>
      </c>
      <c r="I63" t="s">
        <v>0</v>
      </c>
      <c r="J63">
        <v>1988</v>
      </c>
      <c r="K63" t="s">
        <v>5</v>
      </c>
      <c r="L63">
        <v>2017</v>
      </c>
    </row>
    <row r="64" spans="1:12" ht="15">
      <c r="A64" t="s">
        <v>0</v>
      </c>
      <c r="B64">
        <v>1988</v>
      </c>
      <c r="C64" t="s">
        <v>5</v>
      </c>
      <c r="D64">
        <v>2017</v>
      </c>
      <c r="I64" t="s">
        <v>0</v>
      </c>
      <c r="J64">
        <v>1982</v>
      </c>
      <c r="K64" t="s">
        <v>5</v>
      </c>
      <c r="L64">
        <v>2020</v>
      </c>
    </row>
    <row r="65" spans="1:12" ht="15">
      <c r="A65" t="s">
        <v>0</v>
      </c>
      <c r="B65">
        <v>1982</v>
      </c>
      <c r="C65" t="s">
        <v>5</v>
      </c>
      <c r="D65">
        <v>2020</v>
      </c>
      <c r="I65" t="s">
        <v>0</v>
      </c>
      <c r="J65">
        <v>1983</v>
      </c>
      <c r="L65">
        <v>2016</v>
      </c>
    </row>
    <row r="66" spans="1:11" ht="15">
      <c r="A66" t="s">
        <v>0</v>
      </c>
      <c r="B66">
        <v>1983</v>
      </c>
      <c r="D66">
        <v>2016</v>
      </c>
      <c r="I66" t="s">
        <v>1</v>
      </c>
      <c r="J66">
        <v>1984</v>
      </c>
      <c r="K66" t="s">
        <v>4</v>
      </c>
    </row>
    <row r="67" spans="1:12" ht="15">
      <c r="A67" t="s">
        <v>1</v>
      </c>
      <c r="B67">
        <v>1984</v>
      </c>
      <c r="C67" t="s">
        <v>4</v>
      </c>
      <c r="I67" t="s">
        <v>1</v>
      </c>
      <c r="J67">
        <v>1983</v>
      </c>
      <c r="K67" t="s">
        <v>6</v>
      </c>
      <c r="L67">
        <v>2018</v>
      </c>
    </row>
    <row r="68" spans="1:12" ht="15">
      <c r="A68" t="s">
        <v>1</v>
      </c>
      <c r="B68">
        <v>1983</v>
      </c>
      <c r="C68" t="s">
        <v>6</v>
      </c>
      <c r="D68">
        <v>2018</v>
      </c>
      <c r="I68" t="s">
        <v>0</v>
      </c>
      <c r="J68">
        <v>1982</v>
      </c>
      <c r="K68" t="s">
        <v>3</v>
      </c>
      <c r="L68">
        <v>2017</v>
      </c>
    </row>
    <row r="69" spans="1:12" ht="15">
      <c r="A69" t="s">
        <v>0</v>
      </c>
      <c r="B69">
        <v>1982</v>
      </c>
      <c r="C69" t="s">
        <v>3</v>
      </c>
      <c r="D69">
        <v>2017</v>
      </c>
      <c r="I69" t="s">
        <v>0</v>
      </c>
      <c r="J69">
        <v>1992</v>
      </c>
      <c r="K69" t="s">
        <v>5</v>
      </c>
      <c r="L69">
        <v>2014</v>
      </c>
    </row>
    <row r="70" spans="1:12" ht="15">
      <c r="A70" t="s">
        <v>0</v>
      </c>
      <c r="B70">
        <v>1992</v>
      </c>
      <c r="C70" t="s">
        <v>5</v>
      </c>
      <c r="D70">
        <v>2014</v>
      </c>
      <c r="I70" t="s">
        <v>0</v>
      </c>
      <c r="J70">
        <v>1988</v>
      </c>
      <c r="K70" t="s">
        <v>5</v>
      </c>
      <c r="L70">
        <v>2018</v>
      </c>
    </row>
    <row r="71" spans="1:12" ht="15">
      <c r="A71" t="s">
        <v>0</v>
      </c>
      <c r="B71">
        <v>1988</v>
      </c>
      <c r="C71" t="s">
        <v>5</v>
      </c>
      <c r="D71">
        <v>2018</v>
      </c>
      <c r="I71" t="s">
        <v>1</v>
      </c>
      <c r="J71">
        <v>1990</v>
      </c>
      <c r="K71" t="s">
        <v>2</v>
      </c>
      <c r="L71">
        <v>2019</v>
      </c>
    </row>
    <row r="72" spans="1:12" ht="15">
      <c r="A72" t="s">
        <v>1</v>
      </c>
      <c r="B72">
        <v>1990</v>
      </c>
      <c r="C72" t="s">
        <v>2</v>
      </c>
      <c r="D72">
        <v>2019</v>
      </c>
      <c r="I72" t="s">
        <v>1</v>
      </c>
      <c r="J72">
        <v>1985</v>
      </c>
      <c r="K72" t="s">
        <v>2</v>
      </c>
      <c r="L72">
        <v>2019</v>
      </c>
    </row>
    <row r="73" spans="1:12" ht="15">
      <c r="A73" t="s">
        <v>1</v>
      </c>
      <c r="B73">
        <v>1985</v>
      </c>
      <c r="C73" t="s">
        <v>2</v>
      </c>
      <c r="D73">
        <v>2019</v>
      </c>
      <c r="I73" t="s">
        <v>0</v>
      </c>
      <c r="J73">
        <v>1986</v>
      </c>
      <c r="K73" t="s">
        <v>3</v>
      </c>
      <c r="L73">
        <v>2011</v>
      </c>
    </row>
    <row r="74" spans="1:12" ht="15">
      <c r="A74" t="s">
        <v>0</v>
      </c>
      <c r="B74">
        <v>1986</v>
      </c>
      <c r="C74" t="s">
        <v>3</v>
      </c>
      <c r="D74">
        <v>2011</v>
      </c>
      <c r="I74" t="s">
        <v>1</v>
      </c>
      <c r="J74">
        <v>1990</v>
      </c>
      <c r="K74" t="s">
        <v>2</v>
      </c>
      <c r="L74">
        <v>2012</v>
      </c>
    </row>
    <row r="75" spans="1:12" ht="15">
      <c r="A75" t="s">
        <v>1</v>
      </c>
      <c r="B75">
        <v>1990</v>
      </c>
      <c r="C75" t="s">
        <v>2</v>
      </c>
      <c r="D75">
        <v>2012</v>
      </c>
      <c r="I75" t="s">
        <v>0</v>
      </c>
      <c r="J75">
        <v>1983</v>
      </c>
      <c r="K75" t="s">
        <v>2</v>
      </c>
      <c r="L75">
        <v>2016</v>
      </c>
    </row>
    <row r="76" spans="1:12" ht="15">
      <c r="A76" t="s">
        <v>0</v>
      </c>
      <c r="B76">
        <v>1983</v>
      </c>
      <c r="C76" t="s">
        <v>2</v>
      </c>
      <c r="D76">
        <v>2016</v>
      </c>
      <c r="I76" t="s">
        <v>1</v>
      </c>
      <c r="J76">
        <v>1994</v>
      </c>
      <c r="K76" t="s">
        <v>2</v>
      </c>
      <c r="L76">
        <v>2010</v>
      </c>
    </row>
    <row r="77" spans="1:12" ht="15">
      <c r="A77" t="s">
        <v>1</v>
      </c>
      <c r="B77">
        <v>1994</v>
      </c>
      <c r="C77" t="s">
        <v>2</v>
      </c>
      <c r="D77">
        <v>2010</v>
      </c>
      <c r="I77" t="s">
        <v>0</v>
      </c>
      <c r="J77">
        <v>1987</v>
      </c>
      <c r="K77" t="s">
        <v>2</v>
      </c>
      <c r="L77">
        <v>2010</v>
      </c>
    </row>
    <row r="78" spans="1:11" ht="15">
      <c r="A78" t="s">
        <v>0</v>
      </c>
      <c r="B78">
        <v>1987</v>
      </c>
      <c r="C78" t="s">
        <v>2</v>
      </c>
      <c r="D78">
        <v>2010</v>
      </c>
      <c r="I78" t="s">
        <v>0</v>
      </c>
      <c r="J78">
        <v>1992</v>
      </c>
      <c r="K78" t="s">
        <v>4</v>
      </c>
    </row>
    <row r="79" spans="1:12" ht="15">
      <c r="A79" t="s">
        <v>0</v>
      </c>
      <c r="B79">
        <v>1992</v>
      </c>
      <c r="C79" t="s">
        <v>4</v>
      </c>
      <c r="I79" t="s">
        <v>0</v>
      </c>
      <c r="J79">
        <v>1985</v>
      </c>
      <c r="L79">
        <v>2016</v>
      </c>
    </row>
    <row r="80" spans="1:12" ht="15">
      <c r="A80" t="s">
        <v>0</v>
      </c>
      <c r="B80">
        <v>1985</v>
      </c>
      <c r="D80">
        <v>2016</v>
      </c>
      <c r="I80" t="s">
        <v>1</v>
      </c>
      <c r="J80">
        <v>1983</v>
      </c>
      <c r="K80" t="s">
        <v>2</v>
      </c>
      <c r="L80">
        <v>2019</v>
      </c>
    </row>
    <row r="81" spans="1:12" ht="15">
      <c r="A81" t="s">
        <v>1</v>
      </c>
      <c r="B81">
        <v>1983</v>
      </c>
      <c r="C81" t="s">
        <v>2</v>
      </c>
      <c r="D81">
        <v>2019</v>
      </c>
      <c r="I81" t="s">
        <v>0</v>
      </c>
      <c r="J81">
        <v>1983</v>
      </c>
      <c r="K81" t="s">
        <v>7</v>
      </c>
      <c r="L81">
        <v>2017</v>
      </c>
    </row>
    <row r="82" spans="1:12" ht="15">
      <c r="A82" t="s">
        <v>0</v>
      </c>
      <c r="B82">
        <v>1983</v>
      </c>
      <c r="C82" t="s">
        <v>7</v>
      </c>
      <c r="D82">
        <v>2017</v>
      </c>
      <c r="I82" t="s">
        <v>1</v>
      </c>
      <c r="J82">
        <v>1982</v>
      </c>
      <c r="L82">
        <v>2014</v>
      </c>
    </row>
    <row r="83" spans="1:12" ht="15">
      <c r="A83" t="s">
        <v>1</v>
      </c>
      <c r="B83">
        <v>1982</v>
      </c>
      <c r="D83">
        <v>2014</v>
      </c>
      <c r="I83" t="s">
        <v>1</v>
      </c>
      <c r="J83">
        <v>1993</v>
      </c>
      <c r="K83" t="s">
        <v>3</v>
      </c>
      <c r="L83">
        <v>2015</v>
      </c>
    </row>
    <row r="84" spans="1:12" ht="15">
      <c r="A84" t="s">
        <v>1</v>
      </c>
      <c r="B84">
        <v>1993</v>
      </c>
      <c r="C84" t="s">
        <v>3</v>
      </c>
      <c r="D84">
        <v>2015</v>
      </c>
      <c r="I84" t="s">
        <v>0</v>
      </c>
      <c r="J84">
        <v>1983</v>
      </c>
      <c r="K84" t="s">
        <v>2</v>
      </c>
      <c r="L84">
        <v>2015</v>
      </c>
    </row>
    <row r="85" spans="1:12" ht="15">
      <c r="A85" t="s">
        <v>0</v>
      </c>
      <c r="B85">
        <v>1983</v>
      </c>
      <c r="C85" t="s">
        <v>2</v>
      </c>
      <c r="D85">
        <v>2015</v>
      </c>
      <c r="J85">
        <v>1985</v>
      </c>
      <c r="K85" t="s">
        <v>2</v>
      </c>
      <c r="L85">
        <v>2010</v>
      </c>
    </row>
    <row r="86" spans="2:11" ht="15">
      <c r="B86">
        <v>1985</v>
      </c>
      <c r="C86" t="s">
        <v>2</v>
      </c>
      <c r="D86">
        <v>2010</v>
      </c>
      <c r="I86" t="s">
        <v>0</v>
      </c>
      <c r="J86">
        <v>1982</v>
      </c>
      <c r="K86" t="s">
        <v>2</v>
      </c>
    </row>
    <row r="87" spans="1:12" ht="15">
      <c r="A87" t="s">
        <v>0</v>
      </c>
      <c r="B87">
        <v>1982</v>
      </c>
      <c r="C87" t="s">
        <v>2</v>
      </c>
      <c r="I87" t="s">
        <v>0</v>
      </c>
      <c r="J87">
        <v>1985</v>
      </c>
      <c r="K87" t="s">
        <v>5</v>
      </c>
      <c r="L87">
        <v>2017</v>
      </c>
    </row>
    <row r="88" spans="1:12" ht="15">
      <c r="A88" t="s">
        <v>0</v>
      </c>
      <c r="B88">
        <v>1985</v>
      </c>
      <c r="C88" t="s">
        <v>5</v>
      </c>
      <c r="D88">
        <v>2017</v>
      </c>
      <c r="I88" t="s">
        <v>0</v>
      </c>
      <c r="J88">
        <v>1990</v>
      </c>
      <c r="K88" t="s">
        <v>2</v>
      </c>
      <c r="L88">
        <v>2016</v>
      </c>
    </row>
    <row r="89" spans="1:12" ht="15">
      <c r="A89" t="s">
        <v>0</v>
      </c>
      <c r="B89">
        <v>1990</v>
      </c>
      <c r="C89" t="s">
        <v>2</v>
      </c>
      <c r="D89">
        <v>2016</v>
      </c>
      <c r="I89" t="s">
        <v>0</v>
      </c>
      <c r="J89">
        <v>1987</v>
      </c>
      <c r="K89" t="s">
        <v>4</v>
      </c>
      <c r="L89">
        <v>2019</v>
      </c>
    </row>
    <row r="90" spans="1:12" ht="15">
      <c r="A90" t="s">
        <v>0</v>
      </c>
      <c r="B90">
        <v>1987</v>
      </c>
      <c r="C90" t="s">
        <v>4</v>
      </c>
      <c r="D90">
        <v>2019</v>
      </c>
      <c r="I90" t="s">
        <v>0</v>
      </c>
      <c r="J90">
        <v>1984</v>
      </c>
      <c r="K90" t="s">
        <v>6</v>
      </c>
      <c r="L90">
        <v>2016</v>
      </c>
    </row>
    <row r="91" spans="1:12" ht="15">
      <c r="A91" t="s">
        <v>0</v>
      </c>
      <c r="B91">
        <v>1984</v>
      </c>
      <c r="C91" t="s">
        <v>6</v>
      </c>
      <c r="D91">
        <v>2016</v>
      </c>
      <c r="I91" t="s">
        <v>0</v>
      </c>
      <c r="J91">
        <v>1984</v>
      </c>
      <c r="K91" t="s">
        <v>2</v>
      </c>
      <c r="L91">
        <v>2012</v>
      </c>
    </row>
    <row r="92" spans="1:12" ht="15">
      <c r="A92" t="s">
        <v>0</v>
      </c>
      <c r="B92">
        <v>1984</v>
      </c>
      <c r="C92" t="s">
        <v>2</v>
      </c>
      <c r="D92">
        <v>2012</v>
      </c>
      <c r="I92" t="s">
        <v>0</v>
      </c>
      <c r="J92">
        <v>1989</v>
      </c>
      <c r="K92" t="s">
        <v>2</v>
      </c>
      <c r="L92">
        <v>2017</v>
      </c>
    </row>
    <row r="93" spans="1:12" ht="15">
      <c r="A93" t="s">
        <v>0</v>
      </c>
      <c r="B93">
        <v>1989</v>
      </c>
      <c r="C93" t="s">
        <v>2</v>
      </c>
      <c r="D93">
        <v>2017</v>
      </c>
      <c r="I93" t="s">
        <v>0</v>
      </c>
      <c r="J93">
        <v>1992</v>
      </c>
      <c r="K93" t="s">
        <v>6</v>
      </c>
      <c r="L93">
        <v>2016</v>
      </c>
    </row>
    <row r="94" spans="1:12" ht="15">
      <c r="A94" t="s">
        <v>0</v>
      </c>
      <c r="B94">
        <v>1992</v>
      </c>
      <c r="C94" t="s">
        <v>6</v>
      </c>
      <c r="D94">
        <v>2016</v>
      </c>
      <c r="I94" t="s">
        <v>0</v>
      </c>
      <c r="J94">
        <v>1989</v>
      </c>
      <c r="K94" t="s">
        <v>5</v>
      </c>
      <c r="L94">
        <v>2016</v>
      </c>
    </row>
    <row r="95" spans="1:12" ht="15">
      <c r="A95" t="s">
        <v>0</v>
      </c>
      <c r="B95">
        <v>1989</v>
      </c>
      <c r="C95" t="s">
        <v>5</v>
      </c>
      <c r="D95">
        <v>2016</v>
      </c>
      <c r="I95" t="s">
        <v>1</v>
      </c>
      <c r="J95">
        <v>1984</v>
      </c>
      <c r="L95">
        <v>2015</v>
      </c>
    </row>
    <row r="96" spans="1:12" ht="15">
      <c r="A96" t="s">
        <v>1</v>
      </c>
      <c r="B96">
        <v>1984</v>
      </c>
      <c r="D96">
        <v>2015</v>
      </c>
      <c r="I96" t="s">
        <v>0</v>
      </c>
      <c r="J96">
        <v>1991</v>
      </c>
      <c r="K96" t="s">
        <v>6</v>
      </c>
      <c r="L96">
        <v>2016</v>
      </c>
    </row>
    <row r="97" spans="1:12" ht="15">
      <c r="A97" t="s">
        <v>0</v>
      </c>
      <c r="B97">
        <v>1991</v>
      </c>
      <c r="C97" t="s">
        <v>6</v>
      </c>
      <c r="D97">
        <v>2016</v>
      </c>
      <c r="I97" t="s">
        <v>0</v>
      </c>
      <c r="J97">
        <v>1991</v>
      </c>
      <c r="K97" t="s">
        <v>5</v>
      </c>
      <c r="L97">
        <v>2017</v>
      </c>
    </row>
    <row r="98" spans="1:12" ht="15">
      <c r="A98" t="s">
        <v>0</v>
      </c>
      <c r="B98">
        <v>1991</v>
      </c>
      <c r="C98" t="s">
        <v>5</v>
      </c>
      <c r="D98">
        <v>2017</v>
      </c>
      <c r="I98" t="s">
        <v>1</v>
      </c>
      <c r="J98">
        <v>1986</v>
      </c>
      <c r="K98" t="s">
        <v>2</v>
      </c>
      <c r="L98">
        <v>2018</v>
      </c>
    </row>
    <row r="99" spans="1:12" ht="15">
      <c r="A99" t="s">
        <v>1</v>
      </c>
      <c r="B99">
        <v>1986</v>
      </c>
      <c r="C99" t="s">
        <v>2</v>
      </c>
      <c r="D99">
        <v>2018</v>
      </c>
      <c r="I99" t="s">
        <v>1</v>
      </c>
      <c r="J99">
        <v>1993</v>
      </c>
      <c r="K99" t="s">
        <v>6</v>
      </c>
      <c r="L99">
        <v>2016</v>
      </c>
    </row>
    <row r="100" spans="1:12" ht="15">
      <c r="A100" t="s">
        <v>1</v>
      </c>
      <c r="B100">
        <v>1993</v>
      </c>
      <c r="C100" t="s">
        <v>6</v>
      </c>
      <c r="D100">
        <v>2016</v>
      </c>
      <c r="I100" t="s">
        <v>0</v>
      </c>
      <c r="J100">
        <v>1987</v>
      </c>
      <c r="K100" t="s">
        <v>5</v>
      </c>
      <c r="L100">
        <v>2016</v>
      </c>
    </row>
    <row r="101" spans="1:4" ht="15">
      <c r="A101" t="s">
        <v>0</v>
      </c>
      <c r="B101">
        <v>1987</v>
      </c>
      <c r="C101" t="s">
        <v>5</v>
      </c>
      <c r="D101">
        <v>2016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I6" sqref="I6"/>
    </sheetView>
  </sheetViews>
  <sheetFormatPr defaultColWidth="9.140625" defaultRowHeight="15"/>
  <cols>
    <col min="5" max="8" width="9.140625" style="5" customWidth="1"/>
    <col min="14" max="20" width="9.140625" style="5" customWidth="1"/>
  </cols>
  <sheetData>
    <row r="1" spans="1:20" ht="15">
      <c r="A1" t="s">
        <v>0</v>
      </c>
      <c r="B1">
        <v>1984</v>
      </c>
      <c r="C1" t="s">
        <v>8</v>
      </c>
      <c r="D1">
        <v>2016</v>
      </c>
      <c r="E1" s="5" t="s">
        <v>9</v>
      </c>
      <c r="F1" s="5">
        <v>10</v>
      </c>
      <c r="G1" s="5">
        <f>MATCH("zzz",A1:E1,1)-1</f>
        <v>4</v>
      </c>
      <c r="I1">
        <f>COUNTIF(A:A,A1)</f>
        <v>57</v>
      </c>
      <c r="J1">
        <f>COUNTIF(B:B,B1)</f>
        <v>12</v>
      </c>
      <c r="K1">
        <f>COUNTIF(C:C,C1)</f>
        <v>13</v>
      </c>
      <c r="L1">
        <f>COUNTIF(D:D,D1)</f>
        <v>22</v>
      </c>
      <c r="N1" s="5">
        <f>$F$1-$F$1*(COUNTIF(A:A,A1)/MATCH("zzzz",$A:$A,1))</f>
        <v>4.300000000000001</v>
      </c>
      <c r="O1" s="5">
        <f>$F$1-$F$1*(COUNTIF(B:B,B1)/MATCH("zzzz",$A:$A,1))</f>
        <v>8.8</v>
      </c>
      <c r="P1" s="5">
        <f>$F$1-$F$1*(COUNTIF(C:C,C1)/MATCH("zzzz",$A:$A,1))</f>
        <v>8.7</v>
      </c>
      <c r="Q1" s="5">
        <f>$F$1-$F$1*(COUNTIF(D:D,D1)/MATCH("zzzz",$A:$A,1))</f>
        <v>7.8</v>
      </c>
      <c r="R1" s="5">
        <f>SUM(N1:Q1)</f>
        <v>29.6</v>
      </c>
      <c r="S1" s="5">
        <f>25*R1/($G$1*$F$1)</f>
        <v>18.5</v>
      </c>
      <c r="T1" s="5">
        <f>100*R1/($G$1*$F$1)</f>
        <v>74</v>
      </c>
    </row>
    <row r="2" spans="1:20" ht="15">
      <c r="A2" t="s">
        <v>0</v>
      </c>
      <c r="B2">
        <v>1987</v>
      </c>
      <c r="C2" t="s">
        <v>5</v>
      </c>
      <c r="D2">
        <v>2017</v>
      </c>
      <c r="I2">
        <f aca="true" t="shared" si="0" ref="I2:I65">COUNTIF(A$1:A$65536,A2)</f>
        <v>57</v>
      </c>
      <c r="J2">
        <f aca="true" t="shared" si="1" ref="J2:J65">COUNTIF(B$1:B$65536,B2)</f>
        <v>4</v>
      </c>
      <c r="K2">
        <f aca="true" t="shared" si="2" ref="K2:K65">COUNTIF(C$1:C$65536,C2)</f>
        <v>26</v>
      </c>
      <c r="L2">
        <f aca="true" t="shared" si="3" ref="L2:L65">COUNTIF(D$1:D$65536,D2)</f>
        <v>18</v>
      </c>
      <c r="N2" s="5">
        <f aca="true" t="shared" si="4" ref="N2:N65">$F$1-$F$1*(COUNTIF(A$1:A$65536,A2)/MATCH("zzzz",$A:$A,1))</f>
        <v>4.300000000000001</v>
      </c>
      <c r="O2" s="5">
        <f aca="true" t="shared" si="5" ref="O2:O65">$F$1-$F$1*(COUNTIF(B$1:B$65536,B2)/MATCH("zzzz",$A:$A,1))</f>
        <v>9.6</v>
      </c>
      <c r="P2" s="5">
        <f aca="true" t="shared" si="6" ref="P2:P65">$F$1-$F$1*(COUNTIF(C$1:C$65536,C2)/MATCH("zzzz",$A:$A,1))</f>
        <v>7.4</v>
      </c>
      <c r="Q2" s="5">
        <f aca="true" t="shared" si="7" ref="Q2:Q65">$F$1-$F$1*(COUNTIF(D$1:D$65536,D2)/MATCH("zzzz",$A:$A,1))</f>
        <v>8.2</v>
      </c>
      <c r="R2" s="5">
        <f aca="true" t="shared" si="8" ref="R2:R65">SUM(N2:Q2)</f>
        <v>29.5</v>
      </c>
      <c r="S2" s="5">
        <f aca="true" t="shared" si="9" ref="S2:S65">25*R2/($G$1*$F$1)</f>
        <v>18.4375</v>
      </c>
      <c r="T2" s="5">
        <f aca="true" t="shared" si="10" ref="T2:T65">100*R2/($G$1*$F$1)</f>
        <v>73.75</v>
      </c>
    </row>
    <row r="3" spans="1:20" ht="15">
      <c r="A3" t="s">
        <v>1</v>
      </c>
      <c r="B3">
        <v>1984</v>
      </c>
      <c r="C3" t="s">
        <v>8</v>
      </c>
      <c r="D3">
        <v>2014</v>
      </c>
      <c r="F3" s="6" t="s">
        <v>13</v>
      </c>
      <c r="G3" s="6" t="s">
        <v>14</v>
      </c>
      <c r="I3">
        <f t="shared" si="0"/>
        <v>40</v>
      </c>
      <c r="J3">
        <f t="shared" si="1"/>
        <v>12</v>
      </c>
      <c r="K3">
        <f t="shared" si="2"/>
        <v>13</v>
      </c>
      <c r="L3">
        <f t="shared" si="3"/>
        <v>5</v>
      </c>
      <c r="N3" s="5">
        <f t="shared" si="4"/>
        <v>6</v>
      </c>
      <c r="O3" s="5">
        <f t="shared" si="5"/>
        <v>8.8</v>
      </c>
      <c r="P3" s="5">
        <f t="shared" si="6"/>
        <v>8.7</v>
      </c>
      <c r="Q3" s="5">
        <f t="shared" si="7"/>
        <v>9.5</v>
      </c>
      <c r="R3" s="5">
        <f t="shared" si="8"/>
        <v>33</v>
      </c>
      <c r="S3" s="5">
        <f t="shared" si="9"/>
        <v>20.625</v>
      </c>
      <c r="T3" s="5">
        <f t="shared" si="10"/>
        <v>82.5</v>
      </c>
    </row>
    <row r="4" spans="1:20" ht="15">
      <c r="A4" t="s">
        <v>0</v>
      </c>
      <c r="B4">
        <v>1989</v>
      </c>
      <c r="C4" t="s">
        <v>2</v>
      </c>
      <c r="D4">
        <v>2017</v>
      </c>
      <c r="F4" s="5" t="s">
        <v>15</v>
      </c>
      <c r="G4" s="5" t="s">
        <v>16</v>
      </c>
      <c r="I4">
        <f t="shared" si="0"/>
        <v>57</v>
      </c>
      <c r="J4">
        <f t="shared" si="1"/>
        <v>7</v>
      </c>
      <c r="K4">
        <f t="shared" si="2"/>
        <v>42</v>
      </c>
      <c r="L4">
        <f t="shared" si="3"/>
        <v>18</v>
      </c>
      <c r="N4" s="5">
        <f t="shared" si="4"/>
        <v>4.300000000000001</v>
      </c>
      <c r="O4" s="5">
        <f t="shared" si="5"/>
        <v>9.3</v>
      </c>
      <c r="P4" s="5">
        <f t="shared" si="6"/>
        <v>5.8</v>
      </c>
      <c r="Q4" s="5">
        <f t="shared" si="7"/>
        <v>8.2</v>
      </c>
      <c r="R4" s="5">
        <f t="shared" si="8"/>
        <v>27.6</v>
      </c>
      <c r="S4" s="5">
        <f t="shared" si="9"/>
        <v>17.25</v>
      </c>
      <c r="T4" s="5">
        <f t="shared" si="10"/>
        <v>69</v>
      </c>
    </row>
    <row r="5" spans="1:20" ht="15">
      <c r="A5" t="s">
        <v>1</v>
      </c>
      <c r="B5">
        <v>1989</v>
      </c>
      <c r="C5" t="s">
        <v>2</v>
      </c>
      <c r="D5">
        <v>2015</v>
      </c>
      <c r="F5" s="5" t="s">
        <v>17</v>
      </c>
      <c r="G5" s="5" t="s">
        <v>10</v>
      </c>
      <c r="I5">
        <f t="shared" si="0"/>
        <v>40</v>
      </c>
      <c r="J5">
        <f t="shared" si="1"/>
        <v>7</v>
      </c>
      <c r="K5">
        <f t="shared" si="2"/>
        <v>42</v>
      </c>
      <c r="L5">
        <f t="shared" si="3"/>
        <v>5</v>
      </c>
      <c r="N5" s="5">
        <f t="shared" si="4"/>
        <v>6</v>
      </c>
      <c r="O5" s="5">
        <f t="shared" si="5"/>
        <v>9.3</v>
      </c>
      <c r="P5" s="5">
        <f t="shared" si="6"/>
        <v>5.8</v>
      </c>
      <c r="Q5" s="5">
        <f t="shared" si="7"/>
        <v>9.5</v>
      </c>
      <c r="R5" s="5">
        <f t="shared" si="8"/>
        <v>30.6</v>
      </c>
      <c r="S5" s="5">
        <f t="shared" si="9"/>
        <v>19.125</v>
      </c>
      <c r="T5" s="5">
        <f t="shared" si="10"/>
        <v>76.5</v>
      </c>
    </row>
    <row r="6" spans="1:20" ht="15">
      <c r="A6" t="s">
        <v>0</v>
      </c>
      <c r="B6">
        <v>1988</v>
      </c>
      <c r="C6" t="s">
        <v>3</v>
      </c>
      <c r="D6">
        <v>2015</v>
      </c>
      <c r="F6" s="5" t="s">
        <v>18</v>
      </c>
      <c r="G6" s="5" t="s">
        <v>11</v>
      </c>
      <c r="I6">
        <f t="shared" si="0"/>
        <v>57</v>
      </c>
      <c r="J6">
        <f t="shared" si="1"/>
        <v>4</v>
      </c>
      <c r="K6">
        <f t="shared" si="2"/>
        <v>4</v>
      </c>
      <c r="L6">
        <f t="shared" si="3"/>
        <v>5</v>
      </c>
      <c r="N6" s="5">
        <f t="shared" si="4"/>
        <v>4.300000000000001</v>
      </c>
      <c r="O6" s="5">
        <f t="shared" si="5"/>
        <v>9.6</v>
      </c>
      <c r="P6" s="5">
        <f t="shared" si="6"/>
        <v>9.6</v>
      </c>
      <c r="Q6" s="5">
        <f t="shared" si="7"/>
        <v>9.5</v>
      </c>
      <c r="R6" s="5">
        <f t="shared" si="8"/>
        <v>33</v>
      </c>
      <c r="S6" s="5">
        <f t="shared" si="9"/>
        <v>20.625</v>
      </c>
      <c r="T6" s="5">
        <f t="shared" si="10"/>
        <v>82.5</v>
      </c>
    </row>
    <row r="7" spans="1:20" ht="15">
      <c r="A7" t="s">
        <v>1</v>
      </c>
      <c r="B7">
        <v>1985</v>
      </c>
      <c r="C7" t="s">
        <v>5</v>
      </c>
      <c r="D7">
        <v>2019</v>
      </c>
      <c r="F7" s="5" t="s">
        <v>19</v>
      </c>
      <c r="G7" s="5" t="s">
        <v>12</v>
      </c>
      <c r="I7">
        <f t="shared" si="0"/>
        <v>40</v>
      </c>
      <c r="J7">
        <f t="shared" si="1"/>
        <v>12</v>
      </c>
      <c r="K7">
        <f t="shared" si="2"/>
        <v>26</v>
      </c>
      <c r="L7">
        <f t="shared" si="3"/>
        <v>10</v>
      </c>
      <c r="N7" s="5">
        <f t="shared" si="4"/>
        <v>6</v>
      </c>
      <c r="O7" s="5">
        <f t="shared" si="5"/>
        <v>8.8</v>
      </c>
      <c r="P7" s="5">
        <f t="shared" si="6"/>
        <v>7.4</v>
      </c>
      <c r="Q7" s="5">
        <f t="shared" si="7"/>
        <v>9</v>
      </c>
      <c r="R7" s="5">
        <f t="shared" si="8"/>
        <v>31.200000000000003</v>
      </c>
      <c r="S7" s="5">
        <f t="shared" si="9"/>
        <v>19.500000000000004</v>
      </c>
      <c r="T7" s="5">
        <f t="shared" si="10"/>
        <v>78.00000000000001</v>
      </c>
    </row>
    <row r="8" spans="1:20" ht="15">
      <c r="A8" t="s">
        <v>0</v>
      </c>
      <c r="B8">
        <v>1990</v>
      </c>
      <c r="C8" t="s">
        <v>5</v>
      </c>
      <c r="D8">
        <v>2017</v>
      </c>
      <c r="F8" s="5" t="s">
        <v>21</v>
      </c>
      <c r="G8" s="5" t="s">
        <v>22</v>
      </c>
      <c r="I8">
        <f t="shared" si="0"/>
        <v>57</v>
      </c>
      <c r="J8">
        <f t="shared" si="1"/>
        <v>9</v>
      </c>
      <c r="K8">
        <f t="shared" si="2"/>
        <v>26</v>
      </c>
      <c r="L8">
        <f t="shared" si="3"/>
        <v>18</v>
      </c>
      <c r="N8" s="5">
        <f t="shared" si="4"/>
        <v>4.300000000000001</v>
      </c>
      <c r="O8" s="5">
        <f t="shared" si="5"/>
        <v>9.1</v>
      </c>
      <c r="P8" s="5">
        <f t="shared" si="6"/>
        <v>7.4</v>
      </c>
      <c r="Q8" s="5">
        <f t="shared" si="7"/>
        <v>8.2</v>
      </c>
      <c r="R8" s="5">
        <f t="shared" si="8"/>
        <v>29</v>
      </c>
      <c r="S8" s="5">
        <f t="shared" si="9"/>
        <v>18.125</v>
      </c>
      <c r="T8" s="5">
        <f t="shared" si="10"/>
        <v>72.5</v>
      </c>
    </row>
    <row r="9" spans="1:20" ht="15">
      <c r="A9" t="s">
        <v>0</v>
      </c>
      <c r="B9">
        <v>1989</v>
      </c>
      <c r="C9" t="s">
        <v>2</v>
      </c>
      <c r="D9">
        <v>2019</v>
      </c>
      <c r="F9" s="5" t="s">
        <v>20</v>
      </c>
      <c r="G9" s="5" t="s">
        <v>25</v>
      </c>
      <c r="I9">
        <f t="shared" si="0"/>
        <v>57</v>
      </c>
      <c r="J9">
        <f t="shared" si="1"/>
        <v>7</v>
      </c>
      <c r="K9">
        <f t="shared" si="2"/>
        <v>42</v>
      </c>
      <c r="L9">
        <f t="shared" si="3"/>
        <v>10</v>
      </c>
      <c r="N9" s="5">
        <f t="shared" si="4"/>
        <v>4.300000000000001</v>
      </c>
      <c r="O9" s="5">
        <f t="shared" si="5"/>
        <v>9.3</v>
      </c>
      <c r="P9" s="5">
        <f t="shared" si="6"/>
        <v>5.8</v>
      </c>
      <c r="Q9" s="5">
        <f t="shared" si="7"/>
        <v>9</v>
      </c>
      <c r="R9" s="5">
        <f t="shared" si="8"/>
        <v>28.400000000000002</v>
      </c>
      <c r="S9" s="5">
        <f t="shared" si="9"/>
        <v>17.75</v>
      </c>
      <c r="T9" s="5">
        <f t="shared" si="10"/>
        <v>71</v>
      </c>
    </row>
    <row r="10" spans="1:20" ht="15">
      <c r="A10" t="s">
        <v>1</v>
      </c>
      <c r="B10">
        <v>1989</v>
      </c>
      <c r="C10" t="s">
        <v>2</v>
      </c>
      <c r="D10" t="s">
        <v>8</v>
      </c>
      <c r="F10" s="5" t="s">
        <v>23</v>
      </c>
      <c r="G10" s="5" t="s">
        <v>24</v>
      </c>
      <c r="I10">
        <f t="shared" si="0"/>
        <v>40</v>
      </c>
      <c r="J10">
        <f t="shared" si="1"/>
        <v>7</v>
      </c>
      <c r="K10">
        <f t="shared" si="2"/>
        <v>42</v>
      </c>
      <c r="L10">
        <f t="shared" si="3"/>
        <v>10</v>
      </c>
      <c r="N10" s="5">
        <f t="shared" si="4"/>
        <v>6</v>
      </c>
      <c r="O10" s="5">
        <f t="shared" si="5"/>
        <v>9.3</v>
      </c>
      <c r="P10" s="5">
        <f t="shared" si="6"/>
        <v>5.8</v>
      </c>
      <c r="Q10" s="5">
        <f t="shared" si="7"/>
        <v>9</v>
      </c>
      <c r="R10" s="5">
        <f t="shared" si="8"/>
        <v>30.1</v>
      </c>
      <c r="S10" s="5">
        <f t="shared" si="9"/>
        <v>18.8125</v>
      </c>
      <c r="T10" s="5">
        <f t="shared" si="10"/>
        <v>75.25</v>
      </c>
    </row>
    <row r="11" spans="1:20" ht="15">
      <c r="A11" t="s">
        <v>0</v>
      </c>
      <c r="B11">
        <v>1984</v>
      </c>
      <c r="C11" t="s">
        <v>2</v>
      </c>
      <c r="D11">
        <v>2017</v>
      </c>
      <c r="F11" s="5" t="s">
        <v>26</v>
      </c>
      <c r="G11" s="5" t="s">
        <v>27</v>
      </c>
      <c r="I11">
        <f t="shared" si="0"/>
        <v>57</v>
      </c>
      <c r="J11">
        <f t="shared" si="1"/>
        <v>12</v>
      </c>
      <c r="K11">
        <f t="shared" si="2"/>
        <v>42</v>
      </c>
      <c r="L11">
        <f t="shared" si="3"/>
        <v>18</v>
      </c>
      <c r="N11" s="5">
        <f t="shared" si="4"/>
        <v>4.300000000000001</v>
      </c>
      <c r="O11" s="5">
        <f t="shared" si="5"/>
        <v>8.8</v>
      </c>
      <c r="P11" s="5">
        <f t="shared" si="6"/>
        <v>5.8</v>
      </c>
      <c r="Q11" s="5">
        <f t="shared" si="7"/>
        <v>8.2</v>
      </c>
      <c r="R11" s="5">
        <f t="shared" si="8"/>
        <v>27.1</v>
      </c>
      <c r="S11" s="5">
        <f t="shared" si="9"/>
        <v>16.9375</v>
      </c>
      <c r="T11" s="5">
        <f t="shared" si="10"/>
        <v>67.75</v>
      </c>
    </row>
    <row r="12" spans="1:20" ht="15">
      <c r="A12" t="s">
        <v>0</v>
      </c>
      <c r="B12">
        <v>1990</v>
      </c>
      <c r="C12" t="s">
        <v>8</v>
      </c>
      <c r="D12">
        <v>2013</v>
      </c>
      <c r="F12" s="5" t="s">
        <v>28</v>
      </c>
      <c r="G12" s="5" t="s">
        <v>29</v>
      </c>
      <c r="I12">
        <f t="shared" si="0"/>
        <v>57</v>
      </c>
      <c r="J12">
        <f t="shared" si="1"/>
        <v>9</v>
      </c>
      <c r="K12">
        <f t="shared" si="2"/>
        <v>13</v>
      </c>
      <c r="L12">
        <f t="shared" si="3"/>
        <v>5</v>
      </c>
      <c r="N12" s="5">
        <f t="shared" si="4"/>
        <v>4.300000000000001</v>
      </c>
      <c r="O12" s="5">
        <f t="shared" si="5"/>
        <v>9.1</v>
      </c>
      <c r="P12" s="5">
        <f t="shared" si="6"/>
        <v>8.7</v>
      </c>
      <c r="Q12" s="5">
        <f t="shared" si="7"/>
        <v>9.5</v>
      </c>
      <c r="R12" s="5">
        <f t="shared" si="8"/>
        <v>31.6</v>
      </c>
      <c r="S12" s="5">
        <f t="shared" si="9"/>
        <v>19.75</v>
      </c>
      <c r="T12" s="5">
        <f t="shared" si="10"/>
        <v>79</v>
      </c>
    </row>
    <row r="13" spans="1:20" ht="15">
      <c r="A13" t="s">
        <v>0</v>
      </c>
      <c r="B13">
        <v>1989</v>
      </c>
      <c r="C13" t="s">
        <v>7</v>
      </c>
      <c r="D13">
        <v>2012</v>
      </c>
      <c r="F13" s="5" t="s">
        <v>30</v>
      </c>
      <c r="G13" s="5" t="s">
        <v>33</v>
      </c>
      <c r="I13">
        <f t="shared" si="0"/>
        <v>57</v>
      </c>
      <c r="J13">
        <f t="shared" si="1"/>
        <v>7</v>
      </c>
      <c r="K13">
        <f t="shared" si="2"/>
        <v>2</v>
      </c>
      <c r="L13">
        <f t="shared" si="3"/>
        <v>5</v>
      </c>
      <c r="N13" s="5">
        <f t="shared" si="4"/>
        <v>4.300000000000001</v>
      </c>
      <c r="O13" s="5">
        <f t="shared" si="5"/>
        <v>9.3</v>
      </c>
      <c r="P13" s="5">
        <f t="shared" si="6"/>
        <v>9.8</v>
      </c>
      <c r="Q13" s="5">
        <f t="shared" si="7"/>
        <v>9.5</v>
      </c>
      <c r="R13" s="5">
        <f t="shared" si="8"/>
        <v>32.900000000000006</v>
      </c>
      <c r="S13" s="5">
        <f t="shared" si="9"/>
        <v>20.562500000000004</v>
      </c>
      <c r="T13" s="5">
        <f t="shared" si="10"/>
        <v>82.25000000000001</v>
      </c>
    </row>
    <row r="14" spans="1:20" ht="15">
      <c r="A14" t="s">
        <v>1</v>
      </c>
      <c r="B14">
        <v>1984</v>
      </c>
      <c r="C14" t="s">
        <v>6</v>
      </c>
      <c r="D14">
        <v>2016</v>
      </c>
      <c r="F14" s="5" t="s">
        <v>31</v>
      </c>
      <c r="G14" s="5" t="s">
        <v>34</v>
      </c>
      <c r="I14">
        <f t="shared" si="0"/>
        <v>40</v>
      </c>
      <c r="J14">
        <f t="shared" si="1"/>
        <v>12</v>
      </c>
      <c r="K14">
        <f t="shared" si="2"/>
        <v>8</v>
      </c>
      <c r="L14">
        <f t="shared" si="3"/>
        <v>22</v>
      </c>
      <c r="N14" s="5">
        <f t="shared" si="4"/>
        <v>6</v>
      </c>
      <c r="O14" s="5">
        <f t="shared" si="5"/>
        <v>8.8</v>
      </c>
      <c r="P14" s="5">
        <f t="shared" si="6"/>
        <v>9.2</v>
      </c>
      <c r="Q14" s="5">
        <f t="shared" si="7"/>
        <v>7.8</v>
      </c>
      <c r="R14" s="5">
        <f t="shared" si="8"/>
        <v>31.8</v>
      </c>
      <c r="S14" s="5">
        <f t="shared" si="9"/>
        <v>19.875</v>
      </c>
      <c r="T14" s="5">
        <f t="shared" si="10"/>
        <v>79.5</v>
      </c>
    </row>
    <row r="15" spans="1:20" ht="15">
      <c r="A15" t="s">
        <v>0</v>
      </c>
      <c r="B15">
        <v>1990</v>
      </c>
      <c r="C15" t="s">
        <v>2</v>
      </c>
      <c r="D15">
        <v>2017</v>
      </c>
      <c r="F15" s="5" t="s">
        <v>32</v>
      </c>
      <c r="G15" s="5" t="s">
        <v>35</v>
      </c>
      <c r="I15">
        <f t="shared" si="0"/>
        <v>57</v>
      </c>
      <c r="J15">
        <f t="shared" si="1"/>
        <v>9</v>
      </c>
      <c r="K15">
        <f t="shared" si="2"/>
        <v>42</v>
      </c>
      <c r="L15">
        <f t="shared" si="3"/>
        <v>18</v>
      </c>
      <c r="N15" s="5">
        <f t="shared" si="4"/>
        <v>4.300000000000001</v>
      </c>
      <c r="O15" s="5">
        <f t="shared" si="5"/>
        <v>9.1</v>
      </c>
      <c r="P15" s="5">
        <f t="shared" si="6"/>
        <v>5.8</v>
      </c>
      <c r="Q15" s="5">
        <f t="shared" si="7"/>
        <v>8.2</v>
      </c>
      <c r="R15" s="5">
        <f t="shared" si="8"/>
        <v>27.4</v>
      </c>
      <c r="S15" s="5">
        <f t="shared" si="9"/>
        <v>17.125</v>
      </c>
      <c r="T15" s="5">
        <f t="shared" si="10"/>
        <v>68.5</v>
      </c>
    </row>
    <row r="16" spans="1:20" ht="15">
      <c r="A16" t="s">
        <v>0</v>
      </c>
      <c r="B16">
        <v>1983</v>
      </c>
      <c r="C16" t="s">
        <v>2</v>
      </c>
      <c r="D16" t="s">
        <v>8</v>
      </c>
      <c r="F16" s="5" t="s">
        <v>36</v>
      </c>
      <c r="G16" s="5" t="s">
        <v>27</v>
      </c>
      <c r="I16">
        <f t="shared" si="0"/>
        <v>57</v>
      </c>
      <c r="J16">
        <f t="shared" si="1"/>
        <v>12</v>
      </c>
      <c r="K16">
        <f t="shared" si="2"/>
        <v>42</v>
      </c>
      <c r="L16">
        <f t="shared" si="3"/>
        <v>10</v>
      </c>
      <c r="N16" s="5">
        <f t="shared" si="4"/>
        <v>4.300000000000001</v>
      </c>
      <c r="O16" s="5">
        <f t="shared" si="5"/>
        <v>8.8</v>
      </c>
      <c r="P16" s="5">
        <f t="shared" si="6"/>
        <v>5.8</v>
      </c>
      <c r="Q16" s="5">
        <f t="shared" si="7"/>
        <v>9</v>
      </c>
      <c r="R16" s="5">
        <f t="shared" si="8"/>
        <v>27.900000000000002</v>
      </c>
      <c r="S16" s="5">
        <f t="shared" si="9"/>
        <v>17.4375</v>
      </c>
      <c r="T16" s="5">
        <f t="shared" si="10"/>
        <v>69.75</v>
      </c>
    </row>
    <row r="17" spans="1:20" ht="15">
      <c r="A17" t="s">
        <v>1</v>
      </c>
      <c r="B17">
        <v>1985</v>
      </c>
      <c r="C17" t="s">
        <v>2</v>
      </c>
      <c r="D17" t="s">
        <v>8</v>
      </c>
      <c r="F17" s="5" t="s">
        <v>37</v>
      </c>
      <c r="G17" s="5" t="s">
        <v>44</v>
      </c>
      <c r="I17">
        <f t="shared" si="0"/>
        <v>40</v>
      </c>
      <c r="J17">
        <f t="shared" si="1"/>
        <v>12</v>
      </c>
      <c r="K17">
        <f t="shared" si="2"/>
        <v>42</v>
      </c>
      <c r="L17">
        <f t="shared" si="3"/>
        <v>10</v>
      </c>
      <c r="N17" s="5">
        <f t="shared" si="4"/>
        <v>6</v>
      </c>
      <c r="O17" s="5">
        <f t="shared" si="5"/>
        <v>8.8</v>
      </c>
      <c r="P17" s="5">
        <f t="shared" si="6"/>
        <v>5.8</v>
      </c>
      <c r="Q17" s="5">
        <f t="shared" si="7"/>
        <v>9</v>
      </c>
      <c r="R17" s="5">
        <f t="shared" si="8"/>
        <v>29.6</v>
      </c>
      <c r="S17" s="5">
        <f t="shared" si="9"/>
        <v>18.5</v>
      </c>
      <c r="T17" s="5">
        <f t="shared" si="10"/>
        <v>74</v>
      </c>
    </row>
    <row r="18" spans="1:20" ht="15">
      <c r="A18" t="s">
        <v>0</v>
      </c>
      <c r="B18">
        <v>1983</v>
      </c>
      <c r="C18" t="s">
        <v>5</v>
      </c>
      <c r="D18">
        <v>2019</v>
      </c>
      <c r="F18" s="5" t="s">
        <v>38</v>
      </c>
      <c r="G18" s="5" t="s">
        <v>45</v>
      </c>
      <c r="I18">
        <f t="shared" si="0"/>
        <v>57</v>
      </c>
      <c r="J18">
        <f t="shared" si="1"/>
        <v>12</v>
      </c>
      <c r="K18">
        <f t="shared" si="2"/>
        <v>26</v>
      </c>
      <c r="L18">
        <f t="shared" si="3"/>
        <v>10</v>
      </c>
      <c r="N18" s="5">
        <f t="shared" si="4"/>
        <v>4.300000000000001</v>
      </c>
      <c r="O18" s="5">
        <f t="shared" si="5"/>
        <v>8.8</v>
      </c>
      <c r="P18" s="5">
        <f t="shared" si="6"/>
        <v>7.4</v>
      </c>
      <c r="Q18" s="5">
        <f t="shared" si="7"/>
        <v>9</v>
      </c>
      <c r="R18" s="5">
        <f t="shared" si="8"/>
        <v>29.5</v>
      </c>
      <c r="S18" s="5">
        <f t="shared" si="9"/>
        <v>18.4375</v>
      </c>
      <c r="T18" s="5">
        <f t="shared" si="10"/>
        <v>73.75</v>
      </c>
    </row>
    <row r="19" spans="1:20" ht="15">
      <c r="A19" t="s">
        <v>1</v>
      </c>
      <c r="B19">
        <v>1982</v>
      </c>
      <c r="C19" t="s">
        <v>2</v>
      </c>
      <c r="D19">
        <v>2016</v>
      </c>
      <c r="F19" s="5" t="s">
        <v>39</v>
      </c>
      <c r="G19" s="5" t="s">
        <v>46</v>
      </c>
      <c r="I19">
        <f t="shared" si="0"/>
        <v>40</v>
      </c>
      <c r="J19">
        <f t="shared" si="1"/>
        <v>6</v>
      </c>
      <c r="K19">
        <f t="shared" si="2"/>
        <v>42</v>
      </c>
      <c r="L19">
        <f t="shared" si="3"/>
        <v>22</v>
      </c>
      <c r="N19" s="5">
        <f t="shared" si="4"/>
        <v>6</v>
      </c>
      <c r="O19" s="5">
        <f t="shared" si="5"/>
        <v>9.4</v>
      </c>
      <c r="P19" s="5">
        <f t="shared" si="6"/>
        <v>5.8</v>
      </c>
      <c r="Q19" s="5">
        <f t="shared" si="7"/>
        <v>7.8</v>
      </c>
      <c r="R19" s="5">
        <f t="shared" si="8"/>
        <v>29</v>
      </c>
      <c r="S19" s="5">
        <f t="shared" si="9"/>
        <v>18.125</v>
      </c>
      <c r="T19" s="5">
        <f t="shared" si="10"/>
        <v>72.5</v>
      </c>
    </row>
    <row r="20" spans="1:20" ht="15">
      <c r="A20" t="s">
        <v>0</v>
      </c>
      <c r="B20">
        <v>1991</v>
      </c>
      <c r="C20" t="s">
        <v>2</v>
      </c>
      <c r="D20">
        <v>2010</v>
      </c>
      <c r="F20" s="5" t="s">
        <v>40</v>
      </c>
      <c r="G20" s="5" t="s">
        <v>47</v>
      </c>
      <c r="I20">
        <f t="shared" si="0"/>
        <v>57</v>
      </c>
      <c r="J20">
        <f t="shared" si="1"/>
        <v>8</v>
      </c>
      <c r="K20">
        <f t="shared" si="2"/>
        <v>42</v>
      </c>
      <c r="L20">
        <f t="shared" si="3"/>
        <v>5</v>
      </c>
      <c r="N20" s="5">
        <f t="shared" si="4"/>
        <v>4.300000000000001</v>
      </c>
      <c r="O20" s="5">
        <f t="shared" si="5"/>
        <v>9.2</v>
      </c>
      <c r="P20" s="5">
        <f t="shared" si="6"/>
        <v>5.8</v>
      </c>
      <c r="Q20" s="5">
        <f t="shared" si="7"/>
        <v>9.5</v>
      </c>
      <c r="R20" s="5">
        <f t="shared" si="8"/>
        <v>28.8</v>
      </c>
      <c r="S20" s="5">
        <f t="shared" si="9"/>
        <v>18</v>
      </c>
      <c r="T20" s="5">
        <f t="shared" si="10"/>
        <v>72</v>
      </c>
    </row>
    <row r="21" spans="1:20" ht="15">
      <c r="A21" t="s">
        <v>1</v>
      </c>
      <c r="B21">
        <v>1981</v>
      </c>
      <c r="C21" t="s">
        <v>8</v>
      </c>
      <c r="D21">
        <v>2016</v>
      </c>
      <c r="F21" s="5" t="s">
        <v>41</v>
      </c>
      <c r="G21" s="5" t="s">
        <v>48</v>
      </c>
      <c r="I21">
        <f t="shared" si="0"/>
        <v>40</v>
      </c>
      <c r="J21">
        <f t="shared" si="1"/>
        <v>5</v>
      </c>
      <c r="K21">
        <f t="shared" si="2"/>
        <v>13</v>
      </c>
      <c r="L21">
        <f t="shared" si="3"/>
        <v>22</v>
      </c>
      <c r="N21" s="5">
        <f t="shared" si="4"/>
        <v>6</v>
      </c>
      <c r="O21" s="5">
        <f t="shared" si="5"/>
        <v>9.5</v>
      </c>
      <c r="P21" s="5">
        <f t="shared" si="6"/>
        <v>8.7</v>
      </c>
      <c r="Q21" s="5">
        <f t="shared" si="7"/>
        <v>7.8</v>
      </c>
      <c r="R21" s="5">
        <f t="shared" si="8"/>
        <v>32</v>
      </c>
      <c r="S21" s="5">
        <f t="shared" si="9"/>
        <v>20</v>
      </c>
      <c r="T21" s="5">
        <f t="shared" si="10"/>
        <v>80</v>
      </c>
    </row>
    <row r="22" spans="1:20" ht="15">
      <c r="A22" t="s">
        <v>1</v>
      </c>
      <c r="B22">
        <v>1992</v>
      </c>
      <c r="C22" t="s">
        <v>5</v>
      </c>
      <c r="D22">
        <v>2017</v>
      </c>
      <c r="F22" s="5" t="s">
        <v>42</v>
      </c>
      <c r="G22" s="5" t="s">
        <v>49</v>
      </c>
      <c r="I22">
        <f t="shared" si="0"/>
        <v>40</v>
      </c>
      <c r="J22">
        <f t="shared" si="1"/>
        <v>8</v>
      </c>
      <c r="K22">
        <f t="shared" si="2"/>
        <v>26</v>
      </c>
      <c r="L22">
        <f t="shared" si="3"/>
        <v>18</v>
      </c>
      <c r="N22" s="5">
        <f t="shared" si="4"/>
        <v>6</v>
      </c>
      <c r="O22" s="5">
        <f t="shared" si="5"/>
        <v>9.2</v>
      </c>
      <c r="P22" s="5">
        <f t="shared" si="6"/>
        <v>7.4</v>
      </c>
      <c r="Q22" s="5">
        <f t="shared" si="7"/>
        <v>8.2</v>
      </c>
      <c r="R22" s="5">
        <f t="shared" si="8"/>
        <v>30.8</v>
      </c>
      <c r="S22" s="5">
        <f t="shared" si="9"/>
        <v>19.25</v>
      </c>
      <c r="T22" s="5">
        <f t="shared" si="10"/>
        <v>77</v>
      </c>
    </row>
    <row r="23" spans="1:20" ht="15">
      <c r="A23" t="s">
        <v>1</v>
      </c>
      <c r="B23">
        <v>1992</v>
      </c>
      <c r="C23" t="s">
        <v>5</v>
      </c>
      <c r="D23">
        <v>2017</v>
      </c>
      <c r="F23" s="5" t="s">
        <v>43</v>
      </c>
      <c r="G23" s="5" t="s">
        <v>50</v>
      </c>
      <c r="I23">
        <f t="shared" si="0"/>
        <v>40</v>
      </c>
      <c r="J23">
        <f t="shared" si="1"/>
        <v>8</v>
      </c>
      <c r="K23">
        <f t="shared" si="2"/>
        <v>26</v>
      </c>
      <c r="L23">
        <f t="shared" si="3"/>
        <v>18</v>
      </c>
      <c r="N23" s="5">
        <f t="shared" si="4"/>
        <v>6</v>
      </c>
      <c r="O23" s="5">
        <f t="shared" si="5"/>
        <v>9.2</v>
      </c>
      <c r="P23" s="5">
        <f t="shared" si="6"/>
        <v>7.4</v>
      </c>
      <c r="Q23" s="5">
        <f t="shared" si="7"/>
        <v>8.2</v>
      </c>
      <c r="R23" s="5">
        <f t="shared" si="8"/>
        <v>30.8</v>
      </c>
      <c r="S23" s="5">
        <f t="shared" si="9"/>
        <v>19.25</v>
      </c>
      <c r="T23" s="5">
        <f t="shared" si="10"/>
        <v>77</v>
      </c>
    </row>
    <row r="24" spans="1:20" ht="15">
      <c r="A24" t="s">
        <v>8</v>
      </c>
      <c r="B24" t="s">
        <v>8</v>
      </c>
      <c r="C24" t="s">
        <v>2</v>
      </c>
      <c r="D24">
        <v>2011</v>
      </c>
      <c r="I24">
        <f t="shared" si="0"/>
        <v>3</v>
      </c>
      <c r="J24">
        <f t="shared" si="1"/>
        <v>3</v>
      </c>
      <c r="K24">
        <f t="shared" si="2"/>
        <v>42</v>
      </c>
      <c r="L24">
        <f t="shared" si="3"/>
        <v>5</v>
      </c>
      <c r="N24" s="5">
        <f t="shared" si="4"/>
        <v>9.7</v>
      </c>
      <c r="O24" s="5">
        <f t="shared" si="5"/>
        <v>9.7</v>
      </c>
      <c r="P24" s="5">
        <f t="shared" si="6"/>
        <v>5.8</v>
      </c>
      <c r="Q24" s="5">
        <f t="shared" si="7"/>
        <v>9.5</v>
      </c>
      <c r="R24" s="5">
        <f t="shared" si="8"/>
        <v>34.7</v>
      </c>
      <c r="S24" s="5">
        <f t="shared" si="9"/>
        <v>21.687500000000004</v>
      </c>
      <c r="T24" s="5">
        <f t="shared" si="10"/>
        <v>86.75000000000001</v>
      </c>
    </row>
    <row r="25" spans="1:20" ht="15">
      <c r="A25" t="s">
        <v>1</v>
      </c>
      <c r="B25">
        <v>1993</v>
      </c>
      <c r="C25" t="s">
        <v>5</v>
      </c>
      <c r="D25">
        <v>2017</v>
      </c>
      <c r="I25">
        <f t="shared" si="0"/>
        <v>40</v>
      </c>
      <c r="J25">
        <f t="shared" si="1"/>
        <v>4</v>
      </c>
      <c r="K25">
        <f t="shared" si="2"/>
        <v>26</v>
      </c>
      <c r="L25">
        <f t="shared" si="3"/>
        <v>18</v>
      </c>
      <c r="N25" s="5">
        <f t="shared" si="4"/>
        <v>6</v>
      </c>
      <c r="O25" s="5">
        <f t="shared" si="5"/>
        <v>9.6</v>
      </c>
      <c r="P25" s="5">
        <f t="shared" si="6"/>
        <v>7.4</v>
      </c>
      <c r="Q25" s="5">
        <f t="shared" si="7"/>
        <v>8.2</v>
      </c>
      <c r="R25" s="5">
        <f t="shared" si="8"/>
        <v>31.2</v>
      </c>
      <c r="S25" s="5">
        <f t="shared" si="9"/>
        <v>19.5</v>
      </c>
      <c r="T25" s="5">
        <f t="shared" si="10"/>
        <v>78</v>
      </c>
    </row>
    <row r="26" spans="1:20" ht="15">
      <c r="A26" t="s">
        <v>0</v>
      </c>
      <c r="B26" t="s">
        <v>8</v>
      </c>
      <c r="C26" t="s">
        <v>2</v>
      </c>
      <c r="D26">
        <v>2016</v>
      </c>
      <c r="I26">
        <f t="shared" si="0"/>
        <v>57</v>
      </c>
      <c r="J26">
        <f t="shared" si="1"/>
        <v>3</v>
      </c>
      <c r="K26">
        <f t="shared" si="2"/>
        <v>42</v>
      </c>
      <c r="L26">
        <f t="shared" si="3"/>
        <v>22</v>
      </c>
      <c r="N26" s="5">
        <f t="shared" si="4"/>
        <v>4.300000000000001</v>
      </c>
      <c r="O26" s="5">
        <f t="shared" si="5"/>
        <v>9.7</v>
      </c>
      <c r="P26" s="5">
        <f t="shared" si="6"/>
        <v>5.8</v>
      </c>
      <c r="Q26" s="5">
        <f t="shared" si="7"/>
        <v>7.8</v>
      </c>
      <c r="R26" s="5">
        <f t="shared" si="8"/>
        <v>27.6</v>
      </c>
      <c r="S26" s="5">
        <f t="shared" si="9"/>
        <v>17.25</v>
      </c>
      <c r="T26" s="5">
        <f t="shared" si="10"/>
        <v>69</v>
      </c>
    </row>
    <row r="27" spans="1:20" ht="15">
      <c r="A27" t="s">
        <v>0</v>
      </c>
      <c r="B27">
        <v>1991</v>
      </c>
      <c r="C27" t="s">
        <v>2</v>
      </c>
      <c r="D27">
        <v>2013</v>
      </c>
      <c r="I27">
        <f t="shared" si="0"/>
        <v>57</v>
      </c>
      <c r="J27">
        <f t="shared" si="1"/>
        <v>8</v>
      </c>
      <c r="K27">
        <f t="shared" si="2"/>
        <v>42</v>
      </c>
      <c r="L27">
        <f t="shared" si="3"/>
        <v>5</v>
      </c>
      <c r="N27" s="5">
        <f t="shared" si="4"/>
        <v>4.300000000000001</v>
      </c>
      <c r="O27" s="5">
        <f t="shared" si="5"/>
        <v>9.2</v>
      </c>
      <c r="P27" s="5">
        <f t="shared" si="6"/>
        <v>5.8</v>
      </c>
      <c r="Q27" s="5">
        <f t="shared" si="7"/>
        <v>9.5</v>
      </c>
      <c r="R27" s="5">
        <f t="shared" si="8"/>
        <v>28.8</v>
      </c>
      <c r="S27" s="5">
        <f t="shared" si="9"/>
        <v>18</v>
      </c>
      <c r="T27" s="5">
        <f t="shared" si="10"/>
        <v>72</v>
      </c>
    </row>
    <row r="28" spans="1:20" ht="15">
      <c r="A28" t="s">
        <v>8</v>
      </c>
      <c r="B28">
        <v>1981</v>
      </c>
      <c r="C28" t="s">
        <v>2</v>
      </c>
      <c r="D28" t="s">
        <v>8</v>
      </c>
      <c r="I28">
        <f t="shared" si="0"/>
        <v>3</v>
      </c>
      <c r="J28">
        <f t="shared" si="1"/>
        <v>5</v>
      </c>
      <c r="K28">
        <f t="shared" si="2"/>
        <v>42</v>
      </c>
      <c r="L28">
        <f t="shared" si="3"/>
        <v>10</v>
      </c>
      <c r="N28" s="5">
        <f t="shared" si="4"/>
        <v>9.7</v>
      </c>
      <c r="O28" s="5">
        <f t="shared" si="5"/>
        <v>9.5</v>
      </c>
      <c r="P28" s="5">
        <f t="shared" si="6"/>
        <v>5.8</v>
      </c>
      <c r="Q28" s="5">
        <f t="shared" si="7"/>
        <v>9</v>
      </c>
      <c r="R28" s="5">
        <f t="shared" si="8"/>
        <v>34</v>
      </c>
      <c r="S28" s="5">
        <f t="shared" si="9"/>
        <v>21.25</v>
      </c>
      <c r="T28" s="5">
        <f t="shared" si="10"/>
        <v>85</v>
      </c>
    </row>
    <row r="29" spans="1:20" ht="15">
      <c r="A29" t="s">
        <v>0</v>
      </c>
      <c r="B29">
        <v>1990</v>
      </c>
      <c r="C29" t="s">
        <v>6</v>
      </c>
      <c r="D29">
        <v>2016</v>
      </c>
      <c r="I29">
        <f t="shared" si="0"/>
        <v>57</v>
      </c>
      <c r="J29">
        <f t="shared" si="1"/>
        <v>9</v>
      </c>
      <c r="K29">
        <f t="shared" si="2"/>
        <v>8</v>
      </c>
      <c r="L29">
        <f t="shared" si="3"/>
        <v>22</v>
      </c>
      <c r="N29" s="5">
        <f t="shared" si="4"/>
        <v>4.300000000000001</v>
      </c>
      <c r="O29" s="5">
        <f t="shared" si="5"/>
        <v>9.1</v>
      </c>
      <c r="P29" s="5">
        <f t="shared" si="6"/>
        <v>9.2</v>
      </c>
      <c r="Q29" s="5">
        <f t="shared" si="7"/>
        <v>7.8</v>
      </c>
      <c r="R29" s="5">
        <f t="shared" si="8"/>
        <v>30.400000000000002</v>
      </c>
      <c r="S29" s="5">
        <f t="shared" si="9"/>
        <v>19</v>
      </c>
      <c r="T29" s="5">
        <f t="shared" si="10"/>
        <v>76</v>
      </c>
    </row>
    <row r="30" spans="1:20" ht="15">
      <c r="A30" t="s">
        <v>0</v>
      </c>
      <c r="B30">
        <v>1991</v>
      </c>
      <c r="C30" t="s">
        <v>6</v>
      </c>
      <c r="D30">
        <v>2017</v>
      </c>
      <c r="I30">
        <f t="shared" si="0"/>
        <v>57</v>
      </c>
      <c r="J30">
        <f t="shared" si="1"/>
        <v>8</v>
      </c>
      <c r="K30">
        <f t="shared" si="2"/>
        <v>8</v>
      </c>
      <c r="L30">
        <f t="shared" si="3"/>
        <v>18</v>
      </c>
      <c r="N30" s="5">
        <f t="shared" si="4"/>
        <v>4.300000000000001</v>
      </c>
      <c r="O30" s="5">
        <f t="shared" si="5"/>
        <v>9.2</v>
      </c>
      <c r="P30" s="5">
        <f t="shared" si="6"/>
        <v>9.2</v>
      </c>
      <c r="Q30" s="5">
        <f t="shared" si="7"/>
        <v>8.2</v>
      </c>
      <c r="R30" s="5">
        <f t="shared" si="8"/>
        <v>30.9</v>
      </c>
      <c r="S30" s="5">
        <f t="shared" si="9"/>
        <v>19.3125</v>
      </c>
      <c r="T30" s="5">
        <f t="shared" si="10"/>
        <v>77.25</v>
      </c>
    </row>
    <row r="31" spans="1:20" ht="15">
      <c r="A31" t="s">
        <v>1</v>
      </c>
      <c r="B31">
        <v>1983</v>
      </c>
      <c r="C31" t="s">
        <v>2</v>
      </c>
      <c r="D31">
        <v>2010</v>
      </c>
      <c r="I31">
        <f t="shared" si="0"/>
        <v>40</v>
      </c>
      <c r="J31">
        <f t="shared" si="1"/>
        <v>12</v>
      </c>
      <c r="K31">
        <f t="shared" si="2"/>
        <v>42</v>
      </c>
      <c r="L31">
        <f t="shared" si="3"/>
        <v>5</v>
      </c>
      <c r="N31" s="5">
        <f t="shared" si="4"/>
        <v>6</v>
      </c>
      <c r="O31" s="5">
        <f t="shared" si="5"/>
        <v>8.8</v>
      </c>
      <c r="P31" s="5">
        <f t="shared" si="6"/>
        <v>5.8</v>
      </c>
      <c r="Q31" s="5">
        <f t="shared" si="7"/>
        <v>9.5</v>
      </c>
      <c r="R31" s="5">
        <f t="shared" si="8"/>
        <v>30.1</v>
      </c>
      <c r="S31" s="5">
        <f t="shared" si="9"/>
        <v>18.8125</v>
      </c>
      <c r="T31" s="5">
        <f t="shared" si="10"/>
        <v>75.25</v>
      </c>
    </row>
    <row r="32" spans="1:20" ht="15">
      <c r="A32" t="s">
        <v>1</v>
      </c>
      <c r="B32" t="s">
        <v>8</v>
      </c>
      <c r="C32" t="s">
        <v>8</v>
      </c>
      <c r="D32">
        <v>2013</v>
      </c>
      <c r="I32">
        <f t="shared" si="0"/>
        <v>40</v>
      </c>
      <c r="J32">
        <f t="shared" si="1"/>
        <v>3</v>
      </c>
      <c r="K32">
        <f t="shared" si="2"/>
        <v>13</v>
      </c>
      <c r="L32">
        <f t="shared" si="3"/>
        <v>5</v>
      </c>
      <c r="N32" s="5">
        <f t="shared" si="4"/>
        <v>6</v>
      </c>
      <c r="O32" s="5">
        <f t="shared" si="5"/>
        <v>9.7</v>
      </c>
      <c r="P32" s="5">
        <f t="shared" si="6"/>
        <v>8.7</v>
      </c>
      <c r="Q32" s="5">
        <f t="shared" si="7"/>
        <v>9.5</v>
      </c>
      <c r="R32" s="5">
        <f t="shared" si="8"/>
        <v>33.9</v>
      </c>
      <c r="S32" s="5">
        <f t="shared" si="9"/>
        <v>21.1875</v>
      </c>
      <c r="T32" s="5">
        <f t="shared" si="10"/>
        <v>84.75</v>
      </c>
    </row>
    <row r="33" spans="1:20" ht="15">
      <c r="A33" t="s">
        <v>0</v>
      </c>
      <c r="B33">
        <v>1992</v>
      </c>
      <c r="C33" t="s">
        <v>2</v>
      </c>
      <c r="D33">
        <v>2016</v>
      </c>
      <c r="I33">
        <f t="shared" si="0"/>
        <v>57</v>
      </c>
      <c r="J33">
        <f t="shared" si="1"/>
        <v>8</v>
      </c>
      <c r="K33">
        <f t="shared" si="2"/>
        <v>42</v>
      </c>
      <c r="L33">
        <f t="shared" si="3"/>
        <v>22</v>
      </c>
      <c r="N33" s="5">
        <f t="shared" si="4"/>
        <v>4.300000000000001</v>
      </c>
      <c r="O33" s="5">
        <f t="shared" si="5"/>
        <v>9.2</v>
      </c>
      <c r="P33" s="5">
        <f t="shared" si="6"/>
        <v>5.8</v>
      </c>
      <c r="Q33" s="5">
        <f t="shared" si="7"/>
        <v>7.8</v>
      </c>
      <c r="R33" s="5">
        <f t="shared" si="8"/>
        <v>27.1</v>
      </c>
      <c r="S33" s="5">
        <f t="shared" si="9"/>
        <v>16.9375</v>
      </c>
      <c r="T33" s="5">
        <f t="shared" si="10"/>
        <v>67.75</v>
      </c>
    </row>
    <row r="34" spans="1:20" ht="15">
      <c r="A34" t="s">
        <v>1</v>
      </c>
      <c r="B34">
        <v>1984</v>
      </c>
      <c r="C34" t="s">
        <v>4</v>
      </c>
      <c r="D34">
        <v>2019</v>
      </c>
      <c r="I34">
        <f t="shared" si="0"/>
        <v>40</v>
      </c>
      <c r="J34">
        <f t="shared" si="1"/>
        <v>12</v>
      </c>
      <c r="K34">
        <f t="shared" si="2"/>
        <v>5</v>
      </c>
      <c r="L34">
        <f t="shared" si="3"/>
        <v>10</v>
      </c>
      <c r="N34" s="5">
        <f t="shared" si="4"/>
        <v>6</v>
      </c>
      <c r="O34" s="5">
        <f t="shared" si="5"/>
        <v>8.8</v>
      </c>
      <c r="P34" s="5">
        <f t="shared" si="6"/>
        <v>9.5</v>
      </c>
      <c r="Q34" s="5">
        <f t="shared" si="7"/>
        <v>9</v>
      </c>
      <c r="R34" s="5">
        <f t="shared" si="8"/>
        <v>33.3</v>
      </c>
      <c r="S34" s="5">
        <f t="shared" si="9"/>
        <v>20.812499999999996</v>
      </c>
      <c r="T34" s="5">
        <f t="shared" si="10"/>
        <v>83.24999999999999</v>
      </c>
    </row>
    <row r="35" spans="1:20" ht="15">
      <c r="A35" t="s">
        <v>0</v>
      </c>
      <c r="B35">
        <v>1983</v>
      </c>
      <c r="C35" t="s">
        <v>2</v>
      </c>
      <c r="D35">
        <v>2017</v>
      </c>
      <c r="I35">
        <f t="shared" si="0"/>
        <v>57</v>
      </c>
      <c r="J35">
        <f t="shared" si="1"/>
        <v>12</v>
      </c>
      <c r="K35">
        <f t="shared" si="2"/>
        <v>42</v>
      </c>
      <c r="L35">
        <f t="shared" si="3"/>
        <v>18</v>
      </c>
      <c r="N35" s="5">
        <f t="shared" si="4"/>
        <v>4.300000000000001</v>
      </c>
      <c r="O35" s="5">
        <f t="shared" si="5"/>
        <v>8.8</v>
      </c>
      <c r="P35" s="5">
        <f t="shared" si="6"/>
        <v>5.8</v>
      </c>
      <c r="Q35" s="5">
        <f t="shared" si="7"/>
        <v>8.2</v>
      </c>
      <c r="R35" s="5">
        <f t="shared" si="8"/>
        <v>27.1</v>
      </c>
      <c r="S35" s="5">
        <f t="shared" si="9"/>
        <v>16.9375</v>
      </c>
      <c r="T35" s="5">
        <f t="shared" si="10"/>
        <v>67.75</v>
      </c>
    </row>
    <row r="36" spans="1:20" ht="15">
      <c r="A36" t="s">
        <v>1</v>
      </c>
      <c r="B36">
        <v>1994</v>
      </c>
      <c r="C36" t="s">
        <v>5</v>
      </c>
      <c r="D36">
        <v>2012</v>
      </c>
      <c r="I36">
        <f t="shared" si="0"/>
        <v>40</v>
      </c>
      <c r="J36">
        <f t="shared" si="1"/>
        <v>3</v>
      </c>
      <c r="K36">
        <f t="shared" si="2"/>
        <v>26</v>
      </c>
      <c r="L36">
        <f t="shared" si="3"/>
        <v>5</v>
      </c>
      <c r="N36" s="5">
        <f t="shared" si="4"/>
        <v>6</v>
      </c>
      <c r="O36" s="5">
        <f t="shared" si="5"/>
        <v>9.7</v>
      </c>
      <c r="P36" s="5">
        <f t="shared" si="6"/>
        <v>7.4</v>
      </c>
      <c r="Q36" s="5">
        <f t="shared" si="7"/>
        <v>9.5</v>
      </c>
      <c r="R36" s="5">
        <f t="shared" si="8"/>
        <v>32.6</v>
      </c>
      <c r="S36" s="5">
        <f t="shared" si="9"/>
        <v>20.375</v>
      </c>
      <c r="T36" s="5">
        <f t="shared" si="10"/>
        <v>81.5</v>
      </c>
    </row>
    <row r="37" spans="1:20" ht="15">
      <c r="A37" t="s">
        <v>1</v>
      </c>
      <c r="B37">
        <v>1994</v>
      </c>
      <c r="C37" t="s">
        <v>5</v>
      </c>
      <c r="D37">
        <v>2016</v>
      </c>
      <c r="I37">
        <f t="shared" si="0"/>
        <v>40</v>
      </c>
      <c r="J37">
        <f t="shared" si="1"/>
        <v>3</v>
      </c>
      <c r="K37">
        <f t="shared" si="2"/>
        <v>26</v>
      </c>
      <c r="L37">
        <f t="shared" si="3"/>
        <v>22</v>
      </c>
      <c r="N37" s="5">
        <f t="shared" si="4"/>
        <v>6</v>
      </c>
      <c r="O37" s="5">
        <f t="shared" si="5"/>
        <v>9.7</v>
      </c>
      <c r="P37" s="5">
        <f t="shared" si="6"/>
        <v>7.4</v>
      </c>
      <c r="Q37" s="5">
        <f t="shared" si="7"/>
        <v>7.8</v>
      </c>
      <c r="R37" s="5">
        <f t="shared" si="8"/>
        <v>30.900000000000002</v>
      </c>
      <c r="S37" s="5">
        <f t="shared" si="9"/>
        <v>19.3125</v>
      </c>
      <c r="T37" s="5">
        <f t="shared" si="10"/>
        <v>77.25</v>
      </c>
    </row>
    <row r="38" spans="1:20" ht="15">
      <c r="A38" t="s">
        <v>1</v>
      </c>
      <c r="B38">
        <v>1984</v>
      </c>
      <c r="C38" t="s">
        <v>5</v>
      </c>
      <c r="D38" t="s">
        <v>8</v>
      </c>
      <c r="I38">
        <f t="shared" si="0"/>
        <v>40</v>
      </c>
      <c r="J38">
        <f t="shared" si="1"/>
        <v>12</v>
      </c>
      <c r="K38">
        <f t="shared" si="2"/>
        <v>26</v>
      </c>
      <c r="L38">
        <f t="shared" si="3"/>
        <v>10</v>
      </c>
      <c r="N38" s="5">
        <f t="shared" si="4"/>
        <v>6</v>
      </c>
      <c r="O38" s="5">
        <f t="shared" si="5"/>
        <v>8.8</v>
      </c>
      <c r="P38" s="5">
        <f t="shared" si="6"/>
        <v>7.4</v>
      </c>
      <c r="Q38" s="5">
        <f t="shared" si="7"/>
        <v>9</v>
      </c>
      <c r="R38" s="5">
        <f t="shared" si="8"/>
        <v>31.200000000000003</v>
      </c>
      <c r="S38" s="5">
        <f t="shared" si="9"/>
        <v>19.500000000000004</v>
      </c>
      <c r="T38" s="5">
        <f t="shared" si="10"/>
        <v>78.00000000000001</v>
      </c>
    </row>
    <row r="39" spans="1:20" ht="15">
      <c r="A39" t="s">
        <v>0</v>
      </c>
      <c r="B39">
        <v>1988</v>
      </c>
      <c r="C39" t="s">
        <v>5</v>
      </c>
      <c r="D39" t="s">
        <v>8</v>
      </c>
      <c r="I39">
        <f t="shared" si="0"/>
        <v>57</v>
      </c>
      <c r="J39">
        <f t="shared" si="1"/>
        <v>4</v>
      </c>
      <c r="K39">
        <f t="shared" si="2"/>
        <v>26</v>
      </c>
      <c r="L39">
        <f t="shared" si="3"/>
        <v>10</v>
      </c>
      <c r="N39" s="5">
        <f t="shared" si="4"/>
        <v>4.300000000000001</v>
      </c>
      <c r="O39" s="5">
        <f t="shared" si="5"/>
        <v>9.6</v>
      </c>
      <c r="P39" s="5">
        <f t="shared" si="6"/>
        <v>7.4</v>
      </c>
      <c r="Q39" s="5">
        <f t="shared" si="7"/>
        <v>9</v>
      </c>
      <c r="R39" s="5">
        <f t="shared" si="8"/>
        <v>30.3</v>
      </c>
      <c r="S39" s="5">
        <f t="shared" si="9"/>
        <v>18.9375</v>
      </c>
      <c r="T39" s="5">
        <f t="shared" si="10"/>
        <v>75.75</v>
      </c>
    </row>
    <row r="40" spans="1:20" ht="15">
      <c r="A40" t="s">
        <v>1</v>
      </c>
      <c r="B40">
        <v>1984</v>
      </c>
      <c r="C40" t="s">
        <v>8</v>
      </c>
      <c r="D40">
        <v>2017</v>
      </c>
      <c r="I40">
        <f t="shared" si="0"/>
        <v>40</v>
      </c>
      <c r="J40">
        <f t="shared" si="1"/>
        <v>12</v>
      </c>
      <c r="K40">
        <f t="shared" si="2"/>
        <v>13</v>
      </c>
      <c r="L40">
        <f t="shared" si="3"/>
        <v>18</v>
      </c>
      <c r="N40" s="5">
        <f t="shared" si="4"/>
        <v>6</v>
      </c>
      <c r="O40" s="5">
        <f t="shared" si="5"/>
        <v>8.8</v>
      </c>
      <c r="P40" s="5">
        <f t="shared" si="6"/>
        <v>8.7</v>
      </c>
      <c r="Q40" s="5">
        <f t="shared" si="7"/>
        <v>8.2</v>
      </c>
      <c r="R40" s="5">
        <f t="shared" si="8"/>
        <v>31.7</v>
      </c>
      <c r="S40" s="5">
        <f t="shared" si="9"/>
        <v>19.8125</v>
      </c>
      <c r="T40" s="5">
        <f t="shared" si="10"/>
        <v>79.25</v>
      </c>
    </row>
    <row r="41" spans="1:20" ht="15">
      <c r="A41" t="s">
        <v>1</v>
      </c>
      <c r="B41">
        <v>1985</v>
      </c>
      <c r="C41" t="s">
        <v>8</v>
      </c>
      <c r="D41">
        <v>2012</v>
      </c>
      <c r="I41">
        <f t="shared" si="0"/>
        <v>40</v>
      </c>
      <c r="J41">
        <f t="shared" si="1"/>
        <v>12</v>
      </c>
      <c r="K41">
        <f t="shared" si="2"/>
        <v>13</v>
      </c>
      <c r="L41">
        <f t="shared" si="3"/>
        <v>5</v>
      </c>
      <c r="N41" s="5">
        <f t="shared" si="4"/>
        <v>6</v>
      </c>
      <c r="O41" s="5">
        <f t="shared" si="5"/>
        <v>8.8</v>
      </c>
      <c r="P41" s="5">
        <f t="shared" si="6"/>
        <v>8.7</v>
      </c>
      <c r="Q41" s="5">
        <f t="shared" si="7"/>
        <v>9.5</v>
      </c>
      <c r="R41" s="5">
        <f t="shared" si="8"/>
        <v>33</v>
      </c>
      <c r="S41" s="5">
        <f t="shared" si="9"/>
        <v>20.625</v>
      </c>
      <c r="T41" s="5">
        <f t="shared" si="10"/>
        <v>82.5</v>
      </c>
    </row>
    <row r="42" spans="1:20" ht="15">
      <c r="A42" t="s">
        <v>0</v>
      </c>
      <c r="B42">
        <v>1984</v>
      </c>
      <c r="C42" t="s">
        <v>5</v>
      </c>
      <c r="D42">
        <v>2019</v>
      </c>
      <c r="I42">
        <f t="shared" si="0"/>
        <v>57</v>
      </c>
      <c r="J42">
        <f t="shared" si="1"/>
        <v>12</v>
      </c>
      <c r="K42">
        <f t="shared" si="2"/>
        <v>26</v>
      </c>
      <c r="L42">
        <f t="shared" si="3"/>
        <v>10</v>
      </c>
      <c r="N42" s="5">
        <f t="shared" si="4"/>
        <v>4.300000000000001</v>
      </c>
      <c r="O42" s="5">
        <f t="shared" si="5"/>
        <v>8.8</v>
      </c>
      <c r="P42" s="5">
        <f t="shared" si="6"/>
        <v>7.4</v>
      </c>
      <c r="Q42" s="5">
        <f t="shared" si="7"/>
        <v>9</v>
      </c>
      <c r="R42" s="5">
        <f t="shared" si="8"/>
        <v>29.5</v>
      </c>
      <c r="S42" s="5">
        <f t="shared" si="9"/>
        <v>18.4375</v>
      </c>
      <c r="T42" s="5">
        <f t="shared" si="10"/>
        <v>73.75</v>
      </c>
    </row>
    <row r="43" spans="1:20" ht="15">
      <c r="A43" t="s">
        <v>0</v>
      </c>
      <c r="B43">
        <v>1990</v>
      </c>
      <c r="C43" t="s">
        <v>2</v>
      </c>
      <c r="D43">
        <v>2011</v>
      </c>
      <c r="I43">
        <f t="shared" si="0"/>
        <v>57</v>
      </c>
      <c r="J43">
        <f t="shared" si="1"/>
        <v>9</v>
      </c>
      <c r="K43">
        <f t="shared" si="2"/>
        <v>42</v>
      </c>
      <c r="L43">
        <f t="shared" si="3"/>
        <v>5</v>
      </c>
      <c r="N43" s="5">
        <f t="shared" si="4"/>
        <v>4.300000000000001</v>
      </c>
      <c r="O43" s="5">
        <f t="shared" si="5"/>
        <v>9.1</v>
      </c>
      <c r="P43" s="5">
        <f t="shared" si="6"/>
        <v>5.8</v>
      </c>
      <c r="Q43" s="5">
        <f t="shared" si="7"/>
        <v>9.5</v>
      </c>
      <c r="R43" s="5">
        <f t="shared" si="8"/>
        <v>28.7</v>
      </c>
      <c r="S43" s="5">
        <f t="shared" si="9"/>
        <v>17.9375</v>
      </c>
      <c r="T43" s="5">
        <f t="shared" si="10"/>
        <v>71.75</v>
      </c>
    </row>
    <row r="44" spans="1:20" ht="15">
      <c r="A44" t="s">
        <v>1</v>
      </c>
      <c r="B44">
        <v>1981</v>
      </c>
      <c r="C44" t="s">
        <v>2</v>
      </c>
      <c r="D44">
        <v>2020</v>
      </c>
      <c r="I44">
        <f t="shared" si="0"/>
        <v>40</v>
      </c>
      <c r="J44">
        <f t="shared" si="1"/>
        <v>5</v>
      </c>
      <c r="K44">
        <f t="shared" si="2"/>
        <v>42</v>
      </c>
      <c r="L44">
        <f t="shared" si="3"/>
        <v>4</v>
      </c>
      <c r="N44" s="5">
        <f t="shared" si="4"/>
        <v>6</v>
      </c>
      <c r="O44" s="5">
        <f t="shared" si="5"/>
        <v>9.5</v>
      </c>
      <c r="P44" s="5">
        <f t="shared" si="6"/>
        <v>5.8</v>
      </c>
      <c r="Q44" s="5">
        <f t="shared" si="7"/>
        <v>9.6</v>
      </c>
      <c r="R44" s="5">
        <f t="shared" si="8"/>
        <v>30.9</v>
      </c>
      <c r="S44" s="5">
        <f t="shared" si="9"/>
        <v>19.3125</v>
      </c>
      <c r="T44" s="5">
        <f t="shared" si="10"/>
        <v>77.25</v>
      </c>
    </row>
    <row r="45" spans="1:20" ht="15">
      <c r="A45" t="s">
        <v>0</v>
      </c>
      <c r="B45">
        <v>1985</v>
      </c>
      <c r="C45" t="s">
        <v>2</v>
      </c>
      <c r="D45">
        <v>2019</v>
      </c>
      <c r="I45">
        <f t="shared" si="0"/>
        <v>57</v>
      </c>
      <c r="J45">
        <f t="shared" si="1"/>
        <v>12</v>
      </c>
      <c r="K45">
        <f t="shared" si="2"/>
        <v>42</v>
      </c>
      <c r="L45">
        <f t="shared" si="3"/>
        <v>10</v>
      </c>
      <c r="N45" s="5">
        <f t="shared" si="4"/>
        <v>4.300000000000001</v>
      </c>
      <c r="O45" s="5">
        <f t="shared" si="5"/>
        <v>8.8</v>
      </c>
      <c r="P45" s="5">
        <f t="shared" si="6"/>
        <v>5.8</v>
      </c>
      <c r="Q45" s="5">
        <f t="shared" si="7"/>
        <v>9</v>
      </c>
      <c r="R45" s="5">
        <f t="shared" si="8"/>
        <v>27.900000000000002</v>
      </c>
      <c r="S45" s="5">
        <f t="shared" si="9"/>
        <v>17.4375</v>
      </c>
      <c r="T45" s="5">
        <f t="shared" si="10"/>
        <v>69.75</v>
      </c>
    </row>
    <row r="46" spans="1:20" ht="15">
      <c r="A46" t="s">
        <v>0</v>
      </c>
      <c r="B46">
        <v>1985</v>
      </c>
      <c r="C46" t="s">
        <v>2</v>
      </c>
      <c r="D46">
        <v>2016</v>
      </c>
      <c r="I46">
        <f t="shared" si="0"/>
        <v>57</v>
      </c>
      <c r="J46">
        <f t="shared" si="1"/>
        <v>12</v>
      </c>
      <c r="K46">
        <f t="shared" si="2"/>
        <v>42</v>
      </c>
      <c r="L46">
        <f t="shared" si="3"/>
        <v>22</v>
      </c>
      <c r="N46" s="5">
        <f t="shared" si="4"/>
        <v>4.300000000000001</v>
      </c>
      <c r="O46" s="5">
        <f t="shared" si="5"/>
        <v>8.8</v>
      </c>
      <c r="P46" s="5">
        <f t="shared" si="6"/>
        <v>5.8</v>
      </c>
      <c r="Q46" s="5">
        <f t="shared" si="7"/>
        <v>7.8</v>
      </c>
      <c r="R46" s="5">
        <f t="shared" si="8"/>
        <v>26.700000000000003</v>
      </c>
      <c r="S46" s="5">
        <f t="shared" si="9"/>
        <v>16.687500000000004</v>
      </c>
      <c r="T46" s="5">
        <f t="shared" si="10"/>
        <v>66.75000000000001</v>
      </c>
    </row>
    <row r="47" spans="1:20" ht="15">
      <c r="A47" t="s">
        <v>1</v>
      </c>
      <c r="B47">
        <v>1991</v>
      </c>
      <c r="C47" t="s">
        <v>5</v>
      </c>
      <c r="D47">
        <v>2018</v>
      </c>
      <c r="I47">
        <f t="shared" si="0"/>
        <v>40</v>
      </c>
      <c r="J47">
        <f t="shared" si="1"/>
        <v>8</v>
      </c>
      <c r="K47">
        <f t="shared" si="2"/>
        <v>26</v>
      </c>
      <c r="L47">
        <f t="shared" si="3"/>
        <v>6</v>
      </c>
      <c r="N47" s="5">
        <f t="shared" si="4"/>
        <v>6</v>
      </c>
      <c r="O47" s="5">
        <f t="shared" si="5"/>
        <v>9.2</v>
      </c>
      <c r="P47" s="5">
        <f t="shared" si="6"/>
        <v>7.4</v>
      </c>
      <c r="Q47" s="5">
        <f t="shared" si="7"/>
        <v>9.4</v>
      </c>
      <c r="R47" s="5">
        <f t="shared" si="8"/>
        <v>32</v>
      </c>
      <c r="S47" s="5">
        <f t="shared" si="9"/>
        <v>20</v>
      </c>
      <c r="T47" s="5">
        <f t="shared" si="10"/>
        <v>80</v>
      </c>
    </row>
    <row r="48" spans="1:20" ht="15">
      <c r="A48" t="s">
        <v>1</v>
      </c>
      <c r="B48">
        <v>1982</v>
      </c>
      <c r="C48" t="s">
        <v>5</v>
      </c>
      <c r="D48">
        <v>2020</v>
      </c>
      <c r="I48">
        <f t="shared" si="0"/>
        <v>40</v>
      </c>
      <c r="J48">
        <f t="shared" si="1"/>
        <v>6</v>
      </c>
      <c r="K48">
        <f t="shared" si="2"/>
        <v>26</v>
      </c>
      <c r="L48">
        <f t="shared" si="3"/>
        <v>4</v>
      </c>
      <c r="N48" s="5">
        <f t="shared" si="4"/>
        <v>6</v>
      </c>
      <c r="O48" s="5">
        <f t="shared" si="5"/>
        <v>9.4</v>
      </c>
      <c r="P48" s="5">
        <f t="shared" si="6"/>
        <v>7.4</v>
      </c>
      <c r="Q48" s="5">
        <f t="shared" si="7"/>
        <v>9.6</v>
      </c>
      <c r="R48" s="5">
        <f t="shared" si="8"/>
        <v>32.4</v>
      </c>
      <c r="S48" s="5">
        <f t="shared" si="9"/>
        <v>20.25</v>
      </c>
      <c r="T48" s="5">
        <f t="shared" si="10"/>
        <v>81</v>
      </c>
    </row>
    <row r="49" spans="1:20" ht="15">
      <c r="A49" t="s">
        <v>0</v>
      </c>
      <c r="B49">
        <v>1990</v>
      </c>
      <c r="C49" t="s">
        <v>2</v>
      </c>
      <c r="D49">
        <v>2018</v>
      </c>
      <c r="I49">
        <f t="shared" si="0"/>
        <v>57</v>
      </c>
      <c r="J49">
        <f t="shared" si="1"/>
        <v>9</v>
      </c>
      <c r="K49">
        <f t="shared" si="2"/>
        <v>42</v>
      </c>
      <c r="L49">
        <f t="shared" si="3"/>
        <v>6</v>
      </c>
      <c r="N49" s="5">
        <f t="shared" si="4"/>
        <v>4.300000000000001</v>
      </c>
      <c r="O49" s="5">
        <f t="shared" si="5"/>
        <v>9.1</v>
      </c>
      <c r="P49" s="5">
        <f t="shared" si="6"/>
        <v>5.8</v>
      </c>
      <c r="Q49" s="5">
        <f t="shared" si="7"/>
        <v>9.4</v>
      </c>
      <c r="R49" s="5">
        <f t="shared" si="8"/>
        <v>28.6</v>
      </c>
      <c r="S49" s="5">
        <f t="shared" si="9"/>
        <v>17.875</v>
      </c>
      <c r="T49" s="5">
        <f t="shared" si="10"/>
        <v>71.5</v>
      </c>
    </row>
    <row r="50" spans="1:20" ht="15">
      <c r="A50" t="s">
        <v>0</v>
      </c>
      <c r="B50">
        <v>1985</v>
      </c>
      <c r="C50" t="s">
        <v>5</v>
      </c>
      <c r="D50">
        <v>2011</v>
      </c>
      <c r="I50">
        <f t="shared" si="0"/>
        <v>57</v>
      </c>
      <c r="J50">
        <f t="shared" si="1"/>
        <v>12</v>
      </c>
      <c r="K50">
        <f t="shared" si="2"/>
        <v>26</v>
      </c>
      <c r="L50">
        <f t="shared" si="3"/>
        <v>5</v>
      </c>
      <c r="N50" s="5">
        <f t="shared" si="4"/>
        <v>4.300000000000001</v>
      </c>
      <c r="O50" s="5">
        <f t="shared" si="5"/>
        <v>8.8</v>
      </c>
      <c r="P50" s="5">
        <f t="shared" si="6"/>
        <v>7.4</v>
      </c>
      <c r="Q50" s="5">
        <f t="shared" si="7"/>
        <v>9.5</v>
      </c>
      <c r="R50" s="5">
        <f t="shared" si="8"/>
        <v>30</v>
      </c>
      <c r="S50" s="5">
        <f t="shared" si="9"/>
        <v>18.75</v>
      </c>
      <c r="T50" s="5">
        <f t="shared" si="10"/>
        <v>75</v>
      </c>
    </row>
    <row r="51" spans="1:20" ht="15">
      <c r="A51" t="s">
        <v>0</v>
      </c>
      <c r="B51">
        <v>1991</v>
      </c>
      <c r="C51" t="s">
        <v>2</v>
      </c>
      <c r="D51">
        <v>2014</v>
      </c>
      <c r="I51">
        <f t="shared" si="0"/>
        <v>57</v>
      </c>
      <c r="J51">
        <f t="shared" si="1"/>
        <v>8</v>
      </c>
      <c r="K51">
        <f t="shared" si="2"/>
        <v>42</v>
      </c>
      <c r="L51">
        <f t="shared" si="3"/>
        <v>5</v>
      </c>
      <c r="N51" s="5">
        <f t="shared" si="4"/>
        <v>4.300000000000001</v>
      </c>
      <c r="O51" s="5">
        <f t="shared" si="5"/>
        <v>9.2</v>
      </c>
      <c r="P51" s="5">
        <f t="shared" si="6"/>
        <v>5.8</v>
      </c>
      <c r="Q51" s="5">
        <f t="shared" si="7"/>
        <v>9.5</v>
      </c>
      <c r="R51" s="5">
        <f t="shared" si="8"/>
        <v>28.8</v>
      </c>
      <c r="S51" s="5">
        <f t="shared" si="9"/>
        <v>18</v>
      </c>
      <c r="T51" s="5">
        <f t="shared" si="10"/>
        <v>72</v>
      </c>
    </row>
    <row r="52" spans="1:20" ht="15">
      <c r="A52" t="s">
        <v>1</v>
      </c>
      <c r="B52">
        <v>1991</v>
      </c>
      <c r="C52" t="s">
        <v>2</v>
      </c>
      <c r="D52">
        <v>2017</v>
      </c>
      <c r="I52">
        <f t="shared" si="0"/>
        <v>40</v>
      </c>
      <c r="J52">
        <f t="shared" si="1"/>
        <v>8</v>
      </c>
      <c r="K52">
        <f t="shared" si="2"/>
        <v>42</v>
      </c>
      <c r="L52">
        <f t="shared" si="3"/>
        <v>18</v>
      </c>
      <c r="N52" s="5">
        <f t="shared" si="4"/>
        <v>6</v>
      </c>
      <c r="O52" s="5">
        <f t="shared" si="5"/>
        <v>9.2</v>
      </c>
      <c r="P52" s="5">
        <f t="shared" si="6"/>
        <v>5.8</v>
      </c>
      <c r="Q52" s="5">
        <f t="shared" si="7"/>
        <v>8.2</v>
      </c>
      <c r="R52" s="5">
        <f t="shared" si="8"/>
        <v>29.2</v>
      </c>
      <c r="S52" s="5">
        <f t="shared" si="9"/>
        <v>18.25</v>
      </c>
      <c r="T52" s="5">
        <f t="shared" si="10"/>
        <v>73</v>
      </c>
    </row>
    <row r="53" spans="1:20" ht="15">
      <c r="A53" t="s">
        <v>1</v>
      </c>
      <c r="B53">
        <v>1986</v>
      </c>
      <c r="C53" t="s">
        <v>4</v>
      </c>
      <c r="D53" t="s">
        <v>8</v>
      </c>
      <c r="I53">
        <f t="shared" si="0"/>
        <v>40</v>
      </c>
      <c r="J53">
        <f t="shared" si="1"/>
        <v>3</v>
      </c>
      <c r="K53">
        <f t="shared" si="2"/>
        <v>5</v>
      </c>
      <c r="L53">
        <f t="shared" si="3"/>
        <v>10</v>
      </c>
      <c r="N53" s="5">
        <f t="shared" si="4"/>
        <v>6</v>
      </c>
      <c r="O53" s="5">
        <f t="shared" si="5"/>
        <v>9.7</v>
      </c>
      <c r="P53" s="5">
        <f t="shared" si="6"/>
        <v>9.5</v>
      </c>
      <c r="Q53" s="5">
        <f t="shared" si="7"/>
        <v>9</v>
      </c>
      <c r="R53" s="5">
        <f t="shared" si="8"/>
        <v>34.2</v>
      </c>
      <c r="S53" s="5">
        <f t="shared" si="9"/>
        <v>21.375000000000004</v>
      </c>
      <c r="T53" s="5">
        <f t="shared" si="10"/>
        <v>85.50000000000001</v>
      </c>
    </row>
    <row r="54" spans="1:20" ht="15">
      <c r="A54" t="s">
        <v>1</v>
      </c>
      <c r="B54">
        <v>1983</v>
      </c>
      <c r="C54" t="s">
        <v>8</v>
      </c>
      <c r="D54">
        <v>2013</v>
      </c>
      <c r="I54">
        <f t="shared" si="0"/>
        <v>40</v>
      </c>
      <c r="J54">
        <f t="shared" si="1"/>
        <v>12</v>
      </c>
      <c r="K54">
        <f t="shared" si="2"/>
        <v>13</v>
      </c>
      <c r="L54">
        <f t="shared" si="3"/>
        <v>5</v>
      </c>
      <c r="N54" s="5">
        <f t="shared" si="4"/>
        <v>6</v>
      </c>
      <c r="O54" s="5">
        <f t="shared" si="5"/>
        <v>8.8</v>
      </c>
      <c r="P54" s="5">
        <f t="shared" si="6"/>
        <v>8.7</v>
      </c>
      <c r="Q54" s="5">
        <f t="shared" si="7"/>
        <v>9.5</v>
      </c>
      <c r="R54" s="5">
        <f t="shared" si="8"/>
        <v>33</v>
      </c>
      <c r="S54" s="5">
        <f t="shared" si="9"/>
        <v>20.625</v>
      </c>
      <c r="T54" s="5">
        <f t="shared" si="10"/>
        <v>82.5</v>
      </c>
    </row>
    <row r="55" spans="1:20" ht="15">
      <c r="A55" t="s">
        <v>0</v>
      </c>
      <c r="B55">
        <v>1992</v>
      </c>
      <c r="C55" t="s">
        <v>5</v>
      </c>
      <c r="D55">
        <v>2016</v>
      </c>
      <c r="I55">
        <f t="shared" si="0"/>
        <v>57</v>
      </c>
      <c r="J55">
        <f t="shared" si="1"/>
        <v>8</v>
      </c>
      <c r="K55">
        <f t="shared" si="2"/>
        <v>26</v>
      </c>
      <c r="L55">
        <f t="shared" si="3"/>
        <v>22</v>
      </c>
      <c r="N55" s="5">
        <f t="shared" si="4"/>
        <v>4.300000000000001</v>
      </c>
      <c r="O55" s="5">
        <f t="shared" si="5"/>
        <v>9.2</v>
      </c>
      <c r="P55" s="5">
        <f t="shared" si="6"/>
        <v>7.4</v>
      </c>
      <c r="Q55" s="5">
        <f t="shared" si="7"/>
        <v>7.8</v>
      </c>
      <c r="R55" s="5">
        <f t="shared" si="8"/>
        <v>28.7</v>
      </c>
      <c r="S55" s="5">
        <f t="shared" si="9"/>
        <v>17.9375</v>
      </c>
      <c r="T55" s="5">
        <f t="shared" si="10"/>
        <v>71.75</v>
      </c>
    </row>
    <row r="56" spans="1:20" ht="15">
      <c r="A56" t="s">
        <v>0</v>
      </c>
      <c r="B56">
        <v>1981</v>
      </c>
      <c r="C56" t="s">
        <v>5</v>
      </c>
      <c r="D56">
        <v>2018</v>
      </c>
      <c r="I56">
        <f t="shared" si="0"/>
        <v>57</v>
      </c>
      <c r="J56">
        <f t="shared" si="1"/>
        <v>5</v>
      </c>
      <c r="K56">
        <f t="shared" si="2"/>
        <v>26</v>
      </c>
      <c r="L56">
        <f t="shared" si="3"/>
        <v>6</v>
      </c>
      <c r="N56" s="5">
        <f t="shared" si="4"/>
        <v>4.300000000000001</v>
      </c>
      <c r="O56" s="5">
        <f t="shared" si="5"/>
        <v>9.5</v>
      </c>
      <c r="P56" s="5">
        <f t="shared" si="6"/>
        <v>7.4</v>
      </c>
      <c r="Q56" s="5">
        <f t="shared" si="7"/>
        <v>9.4</v>
      </c>
      <c r="R56" s="5">
        <f t="shared" si="8"/>
        <v>30.6</v>
      </c>
      <c r="S56" s="5">
        <f t="shared" si="9"/>
        <v>19.125</v>
      </c>
      <c r="T56" s="5">
        <f t="shared" si="10"/>
        <v>76.5</v>
      </c>
    </row>
    <row r="57" spans="1:20" ht="15">
      <c r="A57" t="s">
        <v>1</v>
      </c>
      <c r="B57">
        <v>1992</v>
      </c>
      <c r="C57" t="s">
        <v>2</v>
      </c>
      <c r="D57">
        <v>2016</v>
      </c>
      <c r="I57">
        <f t="shared" si="0"/>
        <v>40</v>
      </c>
      <c r="J57">
        <f t="shared" si="1"/>
        <v>8</v>
      </c>
      <c r="K57">
        <f t="shared" si="2"/>
        <v>42</v>
      </c>
      <c r="L57">
        <f t="shared" si="3"/>
        <v>22</v>
      </c>
      <c r="N57" s="5">
        <f t="shared" si="4"/>
        <v>6</v>
      </c>
      <c r="O57" s="5">
        <f t="shared" si="5"/>
        <v>9.2</v>
      </c>
      <c r="P57" s="5">
        <f t="shared" si="6"/>
        <v>5.8</v>
      </c>
      <c r="Q57" s="5">
        <f t="shared" si="7"/>
        <v>7.8</v>
      </c>
      <c r="R57" s="5">
        <f t="shared" si="8"/>
        <v>28.8</v>
      </c>
      <c r="S57" s="5">
        <f t="shared" si="9"/>
        <v>18</v>
      </c>
      <c r="T57" s="5">
        <f t="shared" si="10"/>
        <v>72</v>
      </c>
    </row>
    <row r="58" spans="1:20" ht="15">
      <c r="A58" t="s">
        <v>0</v>
      </c>
      <c r="B58">
        <v>1985</v>
      </c>
      <c r="C58" t="s">
        <v>5</v>
      </c>
      <c r="D58">
        <v>2013</v>
      </c>
      <c r="I58">
        <f t="shared" si="0"/>
        <v>57</v>
      </c>
      <c r="J58">
        <f t="shared" si="1"/>
        <v>12</v>
      </c>
      <c r="K58">
        <f t="shared" si="2"/>
        <v>26</v>
      </c>
      <c r="L58">
        <f t="shared" si="3"/>
        <v>5</v>
      </c>
      <c r="N58" s="5">
        <f t="shared" si="4"/>
        <v>4.300000000000001</v>
      </c>
      <c r="O58" s="5">
        <f t="shared" si="5"/>
        <v>8.8</v>
      </c>
      <c r="P58" s="5">
        <f t="shared" si="6"/>
        <v>7.4</v>
      </c>
      <c r="Q58" s="5">
        <f t="shared" si="7"/>
        <v>9.5</v>
      </c>
      <c r="R58" s="5">
        <f t="shared" si="8"/>
        <v>30</v>
      </c>
      <c r="S58" s="5">
        <f t="shared" si="9"/>
        <v>18.75</v>
      </c>
      <c r="T58" s="5">
        <f t="shared" si="10"/>
        <v>75</v>
      </c>
    </row>
    <row r="59" spans="1:20" ht="15">
      <c r="A59" t="s">
        <v>1</v>
      </c>
      <c r="B59">
        <v>1985</v>
      </c>
      <c r="C59" t="s">
        <v>8</v>
      </c>
      <c r="D59">
        <v>2016</v>
      </c>
      <c r="I59">
        <f t="shared" si="0"/>
        <v>40</v>
      </c>
      <c r="J59">
        <f t="shared" si="1"/>
        <v>12</v>
      </c>
      <c r="K59">
        <f t="shared" si="2"/>
        <v>13</v>
      </c>
      <c r="L59">
        <f t="shared" si="3"/>
        <v>22</v>
      </c>
      <c r="N59" s="5">
        <f t="shared" si="4"/>
        <v>6</v>
      </c>
      <c r="O59" s="5">
        <f t="shared" si="5"/>
        <v>8.8</v>
      </c>
      <c r="P59" s="5">
        <f t="shared" si="6"/>
        <v>8.7</v>
      </c>
      <c r="Q59" s="5">
        <f t="shared" si="7"/>
        <v>7.8</v>
      </c>
      <c r="R59" s="5">
        <f t="shared" si="8"/>
        <v>31.3</v>
      </c>
      <c r="S59" s="5">
        <f t="shared" si="9"/>
        <v>19.5625</v>
      </c>
      <c r="T59" s="5">
        <f t="shared" si="10"/>
        <v>78.25</v>
      </c>
    </row>
    <row r="60" spans="1:20" ht="15">
      <c r="A60" t="s">
        <v>0</v>
      </c>
      <c r="B60">
        <v>1981</v>
      </c>
      <c r="C60" t="s">
        <v>2</v>
      </c>
      <c r="D60">
        <v>2020</v>
      </c>
      <c r="I60">
        <f t="shared" si="0"/>
        <v>57</v>
      </c>
      <c r="J60">
        <f t="shared" si="1"/>
        <v>5</v>
      </c>
      <c r="K60">
        <f t="shared" si="2"/>
        <v>42</v>
      </c>
      <c r="L60">
        <f t="shared" si="3"/>
        <v>4</v>
      </c>
      <c r="N60" s="5">
        <f t="shared" si="4"/>
        <v>4.300000000000001</v>
      </c>
      <c r="O60" s="5">
        <f t="shared" si="5"/>
        <v>9.5</v>
      </c>
      <c r="P60" s="5">
        <f t="shared" si="6"/>
        <v>5.8</v>
      </c>
      <c r="Q60" s="5">
        <f t="shared" si="7"/>
        <v>9.6</v>
      </c>
      <c r="R60" s="5">
        <f t="shared" si="8"/>
        <v>29.200000000000003</v>
      </c>
      <c r="S60" s="5">
        <f t="shared" si="9"/>
        <v>18.250000000000004</v>
      </c>
      <c r="T60" s="5">
        <f t="shared" si="10"/>
        <v>73.00000000000001</v>
      </c>
    </row>
    <row r="61" spans="1:20" ht="15">
      <c r="A61" t="s">
        <v>0</v>
      </c>
      <c r="B61">
        <v>1983</v>
      </c>
      <c r="C61" t="s">
        <v>2</v>
      </c>
      <c r="D61">
        <v>2014</v>
      </c>
      <c r="I61">
        <f t="shared" si="0"/>
        <v>57</v>
      </c>
      <c r="J61">
        <f t="shared" si="1"/>
        <v>12</v>
      </c>
      <c r="K61">
        <f t="shared" si="2"/>
        <v>42</v>
      </c>
      <c r="L61">
        <f t="shared" si="3"/>
        <v>5</v>
      </c>
      <c r="N61" s="5">
        <f t="shared" si="4"/>
        <v>4.300000000000001</v>
      </c>
      <c r="O61" s="5">
        <f t="shared" si="5"/>
        <v>8.8</v>
      </c>
      <c r="P61" s="5">
        <f t="shared" si="6"/>
        <v>5.8</v>
      </c>
      <c r="Q61" s="5">
        <f t="shared" si="7"/>
        <v>9.5</v>
      </c>
      <c r="R61" s="5">
        <f t="shared" si="8"/>
        <v>28.400000000000002</v>
      </c>
      <c r="S61" s="5">
        <f t="shared" si="9"/>
        <v>17.75</v>
      </c>
      <c r="T61" s="5">
        <f t="shared" si="10"/>
        <v>71</v>
      </c>
    </row>
    <row r="62" spans="1:20" ht="15">
      <c r="A62" t="s">
        <v>1</v>
      </c>
      <c r="B62">
        <v>1993</v>
      </c>
      <c r="C62" t="s">
        <v>2</v>
      </c>
      <c r="D62">
        <v>2011</v>
      </c>
      <c r="I62">
        <f t="shared" si="0"/>
        <v>40</v>
      </c>
      <c r="J62">
        <f t="shared" si="1"/>
        <v>4</v>
      </c>
      <c r="K62">
        <f t="shared" si="2"/>
        <v>42</v>
      </c>
      <c r="L62">
        <f t="shared" si="3"/>
        <v>5</v>
      </c>
      <c r="N62" s="5">
        <f t="shared" si="4"/>
        <v>6</v>
      </c>
      <c r="O62" s="5">
        <f t="shared" si="5"/>
        <v>9.6</v>
      </c>
      <c r="P62" s="5">
        <f t="shared" si="6"/>
        <v>5.8</v>
      </c>
      <c r="Q62" s="5">
        <f t="shared" si="7"/>
        <v>9.5</v>
      </c>
      <c r="R62" s="5">
        <f t="shared" si="8"/>
        <v>30.9</v>
      </c>
      <c r="S62" s="5">
        <f t="shared" si="9"/>
        <v>19.3125</v>
      </c>
      <c r="T62" s="5">
        <f t="shared" si="10"/>
        <v>77.25</v>
      </c>
    </row>
    <row r="63" spans="1:20" ht="15">
      <c r="A63" t="s">
        <v>0</v>
      </c>
      <c r="B63">
        <v>1988</v>
      </c>
      <c r="C63" t="s">
        <v>5</v>
      </c>
      <c r="D63">
        <v>2017</v>
      </c>
      <c r="I63">
        <f t="shared" si="0"/>
        <v>57</v>
      </c>
      <c r="J63">
        <f t="shared" si="1"/>
        <v>4</v>
      </c>
      <c r="K63">
        <f t="shared" si="2"/>
        <v>26</v>
      </c>
      <c r="L63">
        <f t="shared" si="3"/>
        <v>18</v>
      </c>
      <c r="N63" s="5">
        <f t="shared" si="4"/>
        <v>4.300000000000001</v>
      </c>
      <c r="O63" s="5">
        <f t="shared" si="5"/>
        <v>9.6</v>
      </c>
      <c r="P63" s="5">
        <f t="shared" si="6"/>
        <v>7.4</v>
      </c>
      <c r="Q63" s="5">
        <f t="shared" si="7"/>
        <v>8.2</v>
      </c>
      <c r="R63" s="5">
        <f t="shared" si="8"/>
        <v>29.5</v>
      </c>
      <c r="S63" s="5">
        <f t="shared" si="9"/>
        <v>18.4375</v>
      </c>
      <c r="T63" s="5">
        <f t="shared" si="10"/>
        <v>73.75</v>
      </c>
    </row>
    <row r="64" spans="1:20" ht="15">
      <c r="A64" t="s">
        <v>0</v>
      </c>
      <c r="B64">
        <v>1982</v>
      </c>
      <c r="C64" t="s">
        <v>5</v>
      </c>
      <c r="D64">
        <v>2020</v>
      </c>
      <c r="I64">
        <f t="shared" si="0"/>
        <v>57</v>
      </c>
      <c r="J64">
        <f t="shared" si="1"/>
        <v>6</v>
      </c>
      <c r="K64">
        <f t="shared" si="2"/>
        <v>26</v>
      </c>
      <c r="L64">
        <f t="shared" si="3"/>
        <v>4</v>
      </c>
      <c r="N64" s="5">
        <f t="shared" si="4"/>
        <v>4.300000000000001</v>
      </c>
      <c r="O64" s="5">
        <f t="shared" si="5"/>
        <v>9.4</v>
      </c>
      <c r="P64" s="5">
        <f t="shared" si="6"/>
        <v>7.4</v>
      </c>
      <c r="Q64" s="5">
        <f t="shared" si="7"/>
        <v>9.6</v>
      </c>
      <c r="R64" s="5">
        <f t="shared" si="8"/>
        <v>30.700000000000003</v>
      </c>
      <c r="S64" s="5">
        <f t="shared" si="9"/>
        <v>19.187500000000004</v>
      </c>
      <c r="T64" s="5">
        <f t="shared" si="10"/>
        <v>76.75000000000001</v>
      </c>
    </row>
    <row r="65" spans="1:20" ht="15">
      <c r="A65" t="s">
        <v>0</v>
      </c>
      <c r="B65">
        <v>1983</v>
      </c>
      <c r="C65" t="s">
        <v>8</v>
      </c>
      <c r="D65">
        <v>2016</v>
      </c>
      <c r="I65">
        <f t="shared" si="0"/>
        <v>57</v>
      </c>
      <c r="J65">
        <f t="shared" si="1"/>
        <v>12</v>
      </c>
      <c r="K65">
        <f t="shared" si="2"/>
        <v>13</v>
      </c>
      <c r="L65">
        <f t="shared" si="3"/>
        <v>22</v>
      </c>
      <c r="N65" s="5">
        <f t="shared" si="4"/>
        <v>4.300000000000001</v>
      </c>
      <c r="O65" s="5">
        <f t="shared" si="5"/>
        <v>8.8</v>
      </c>
      <c r="P65" s="5">
        <f t="shared" si="6"/>
        <v>8.7</v>
      </c>
      <c r="Q65" s="5">
        <f t="shared" si="7"/>
        <v>7.8</v>
      </c>
      <c r="R65" s="5">
        <f t="shared" si="8"/>
        <v>29.6</v>
      </c>
      <c r="S65" s="5">
        <f t="shared" si="9"/>
        <v>18.5</v>
      </c>
      <c r="T65" s="5">
        <f t="shared" si="10"/>
        <v>74</v>
      </c>
    </row>
    <row r="66" spans="1:20" ht="15">
      <c r="A66" t="s">
        <v>1</v>
      </c>
      <c r="B66">
        <v>1984</v>
      </c>
      <c r="C66" t="s">
        <v>4</v>
      </c>
      <c r="D66" t="s">
        <v>8</v>
      </c>
      <c r="I66">
        <f aca="true" t="shared" si="11" ref="I66:I100">COUNTIF(A$1:A$65536,A66)</f>
        <v>40</v>
      </c>
      <c r="J66">
        <f aca="true" t="shared" si="12" ref="J66:J100">COUNTIF(B$1:B$65536,B66)</f>
        <v>12</v>
      </c>
      <c r="K66">
        <f aca="true" t="shared" si="13" ref="K66:K100">COUNTIF(C$1:C$65536,C66)</f>
        <v>5</v>
      </c>
      <c r="L66">
        <f aca="true" t="shared" si="14" ref="L66:L100">COUNTIF(D$1:D$65536,D66)</f>
        <v>10</v>
      </c>
      <c r="N66" s="5">
        <f aca="true" t="shared" si="15" ref="N66:N100">$F$1-$F$1*(COUNTIF(A$1:A$65536,A66)/MATCH("zzzz",$A:$A,1))</f>
        <v>6</v>
      </c>
      <c r="O66" s="5">
        <f aca="true" t="shared" si="16" ref="O66:O100">$F$1-$F$1*(COUNTIF(B$1:B$65536,B66)/MATCH("zzzz",$A:$A,1))</f>
        <v>8.8</v>
      </c>
      <c r="P66" s="5">
        <f aca="true" t="shared" si="17" ref="P66:P100">$F$1-$F$1*(COUNTIF(C$1:C$65536,C66)/MATCH("zzzz",$A:$A,1))</f>
        <v>9.5</v>
      </c>
      <c r="Q66" s="5">
        <f aca="true" t="shared" si="18" ref="Q66:Q100">$F$1-$F$1*(COUNTIF(D$1:D$65536,D66)/MATCH("zzzz",$A:$A,1))</f>
        <v>9</v>
      </c>
      <c r="R66" s="5">
        <f aca="true" t="shared" si="19" ref="R66:R100">SUM(N66:Q66)</f>
        <v>33.3</v>
      </c>
      <c r="S66" s="5">
        <f aca="true" t="shared" si="20" ref="S66:S100">25*R66/($G$1*$F$1)</f>
        <v>20.812499999999996</v>
      </c>
      <c r="T66" s="5">
        <f aca="true" t="shared" si="21" ref="T66:T100">100*R66/($G$1*$F$1)</f>
        <v>83.24999999999999</v>
      </c>
    </row>
    <row r="67" spans="1:20" ht="15">
      <c r="A67" t="s">
        <v>1</v>
      </c>
      <c r="B67">
        <v>1983</v>
      </c>
      <c r="C67" t="s">
        <v>6</v>
      </c>
      <c r="D67">
        <v>2018</v>
      </c>
      <c r="I67">
        <f t="shared" si="11"/>
        <v>40</v>
      </c>
      <c r="J67">
        <f t="shared" si="12"/>
        <v>12</v>
      </c>
      <c r="K67">
        <f t="shared" si="13"/>
        <v>8</v>
      </c>
      <c r="L67">
        <f t="shared" si="14"/>
        <v>6</v>
      </c>
      <c r="N67" s="5">
        <f t="shared" si="15"/>
        <v>6</v>
      </c>
      <c r="O67" s="5">
        <f t="shared" si="16"/>
        <v>8.8</v>
      </c>
      <c r="P67" s="5">
        <f t="shared" si="17"/>
        <v>9.2</v>
      </c>
      <c r="Q67" s="5">
        <f t="shared" si="18"/>
        <v>9.4</v>
      </c>
      <c r="R67" s="5">
        <f t="shared" si="19"/>
        <v>33.4</v>
      </c>
      <c r="S67" s="5">
        <f t="shared" si="20"/>
        <v>20.875</v>
      </c>
      <c r="T67" s="5">
        <f t="shared" si="21"/>
        <v>83.5</v>
      </c>
    </row>
    <row r="68" spans="1:20" ht="15">
      <c r="A68" t="s">
        <v>0</v>
      </c>
      <c r="B68">
        <v>1982</v>
      </c>
      <c r="C68" t="s">
        <v>3</v>
      </c>
      <c r="D68">
        <v>2017</v>
      </c>
      <c r="I68">
        <f t="shared" si="11"/>
        <v>57</v>
      </c>
      <c r="J68">
        <f t="shared" si="12"/>
        <v>6</v>
      </c>
      <c r="K68">
        <f t="shared" si="13"/>
        <v>4</v>
      </c>
      <c r="L68">
        <f t="shared" si="14"/>
        <v>18</v>
      </c>
      <c r="N68" s="5">
        <f t="shared" si="15"/>
        <v>4.300000000000001</v>
      </c>
      <c r="O68" s="5">
        <f t="shared" si="16"/>
        <v>9.4</v>
      </c>
      <c r="P68" s="5">
        <f t="shared" si="17"/>
        <v>9.6</v>
      </c>
      <c r="Q68" s="5">
        <f t="shared" si="18"/>
        <v>8.2</v>
      </c>
      <c r="R68" s="5">
        <f t="shared" si="19"/>
        <v>31.5</v>
      </c>
      <c r="S68" s="5">
        <f t="shared" si="20"/>
        <v>19.6875</v>
      </c>
      <c r="T68" s="5">
        <f t="shared" si="21"/>
        <v>78.75</v>
      </c>
    </row>
    <row r="69" spans="1:20" ht="15">
      <c r="A69" t="s">
        <v>0</v>
      </c>
      <c r="B69">
        <v>1992</v>
      </c>
      <c r="C69" t="s">
        <v>5</v>
      </c>
      <c r="D69">
        <v>2014</v>
      </c>
      <c r="I69">
        <f t="shared" si="11"/>
        <v>57</v>
      </c>
      <c r="J69">
        <f t="shared" si="12"/>
        <v>8</v>
      </c>
      <c r="K69">
        <f t="shared" si="13"/>
        <v>26</v>
      </c>
      <c r="L69">
        <f t="shared" si="14"/>
        <v>5</v>
      </c>
      <c r="N69" s="5">
        <f t="shared" si="15"/>
        <v>4.300000000000001</v>
      </c>
      <c r="O69" s="5">
        <f t="shared" si="16"/>
        <v>9.2</v>
      </c>
      <c r="P69" s="5">
        <f t="shared" si="17"/>
        <v>7.4</v>
      </c>
      <c r="Q69" s="5">
        <f t="shared" si="18"/>
        <v>9.5</v>
      </c>
      <c r="R69" s="5">
        <f t="shared" si="19"/>
        <v>30.4</v>
      </c>
      <c r="S69" s="5">
        <f t="shared" si="20"/>
        <v>19</v>
      </c>
      <c r="T69" s="5">
        <f t="shared" si="21"/>
        <v>76</v>
      </c>
    </row>
    <row r="70" spans="1:20" ht="15">
      <c r="A70" t="s">
        <v>0</v>
      </c>
      <c r="B70">
        <v>1988</v>
      </c>
      <c r="C70" t="s">
        <v>5</v>
      </c>
      <c r="D70">
        <v>2018</v>
      </c>
      <c r="I70">
        <f t="shared" si="11"/>
        <v>57</v>
      </c>
      <c r="J70">
        <f t="shared" si="12"/>
        <v>4</v>
      </c>
      <c r="K70">
        <f t="shared" si="13"/>
        <v>26</v>
      </c>
      <c r="L70">
        <f t="shared" si="14"/>
        <v>6</v>
      </c>
      <c r="N70" s="5">
        <f t="shared" si="15"/>
        <v>4.300000000000001</v>
      </c>
      <c r="O70" s="5">
        <f t="shared" si="16"/>
        <v>9.6</v>
      </c>
      <c r="P70" s="5">
        <f t="shared" si="17"/>
        <v>7.4</v>
      </c>
      <c r="Q70" s="5">
        <f t="shared" si="18"/>
        <v>9.4</v>
      </c>
      <c r="R70" s="5">
        <f t="shared" si="19"/>
        <v>30.700000000000003</v>
      </c>
      <c r="S70" s="5">
        <f t="shared" si="20"/>
        <v>19.187500000000004</v>
      </c>
      <c r="T70" s="5">
        <f t="shared" si="21"/>
        <v>76.75000000000001</v>
      </c>
    </row>
    <row r="71" spans="1:20" ht="15">
      <c r="A71" t="s">
        <v>1</v>
      </c>
      <c r="B71">
        <v>1990</v>
      </c>
      <c r="C71" t="s">
        <v>2</v>
      </c>
      <c r="D71">
        <v>2019</v>
      </c>
      <c r="I71">
        <f t="shared" si="11"/>
        <v>40</v>
      </c>
      <c r="J71">
        <f t="shared" si="12"/>
        <v>9</v>
      </c>
      <c r="K71">
        <f t="shared" si="13"/>
        <v>42</v>
      </c>
      <c r="L71">
        <f t="shared" si="14"/>
        <v>10</v>
      </c>
      <c r="N71" s="5">
        <f t="shared" si="15"/>
        <v>6</v>
      </c>
      <c r="O71" s="5">
        <f t="shared" si="16"/>
        <v>9.1</v>
      </c>
      <c r="P71" s="5">
        <f t="shared" si="17"/>
        <v>5.8</v>
      </c>
      <c r="Q71" s="5">
        <f t="shared" si="18"/>
        <v>9</v>
      </c>
      <c r="R71" s="5">
        <f t="shared" si="19"/>
        <v>29.9</v>
      </c>
      <c r="S71" s="5">
        <f t="shared" si="20"/>
        <v>18.6875</v>
      </c>
      <c r="T71" s="5">
        <f t="shared" si="21"/>
        <v>74.75</v>
      </c>
    </row>
    <row r="72" spans="1:20" ht="15">
      <c r="A72" t="s">
        <v>1</v>
      </c>
      <c r="B72">
        <v>1985</v>
      </c>
      <c r="C72" t="s">
        <v>2</v>
      </c>
      <c r="D72">
        <v>2019</v>
      </c>
      <c r="I72">
        <f t="shared" si="11"/>
        <v>40</v>
      </c>
      <c r="J72">
        <f t="shared" si="12"/>
        <v>12</v>
      </c>
      <c r="K72">
        <f t="shared" si="13"/>
        <v>42</v>
      </c>
      <c r="L72">
        <f t="shared" si="14"/>
        <v>10</v>
      </c>
      <c r="N72" s="5">
        <f t="shared" si="15"/>
        <v>6</v>
      </c>
      <c r="O72" s="5">
        <f t="shared" si="16"/>
        <v>8.8</v>
      </c>
      <c r="P72" s="5">
        <f t="shared" si="17"/>
        <v>5.8</v>
      </c>
      <c r="Q72" s="5">
        <f t="shared" si="18"/>
        <v>9</v>
      </c>
      <c r="R72" s="5">
        <f t="shared" si="19"/>
        <v>29.6</v>
      </c>
      <c r="S72" s="5">
        <f t="shared" si="20"/>
        <v>18.5</v>
      </c>
      <c r="T72" s="5">
        <f t="shared" si="21"/>
        <v>74</v>
      </c>
    </row>
    <row r="73" spans="1:20" ht="15">
      <c r="A73" t="s">
        <v>0</v>
      </c>
      <c r="B73">
        <v>1986</v>
      </c>
      <c r="C73" t="s">
        <v>3</v>
      </c>
      <c r="D73">
        <v>2011</v>
      </c>
      <c r="I73">
        <f t="shared" si="11"/>
        <v>57</v>
      </c>
      <c r="J73">
        <f t="shared" si="12"/>
        <v>3</v>
      </c>
      <c r="K73">
        <f t="shared" si="13"/>
        <v>4</v>
      </c>
      <c r="L73">
        <f t="shared" si="14"/>
        <v>5</v>
      </c>
      <c r="N73" s="5">
        <f t="shared" si="15"/>
        <v>4.300000000000001</v>
      </c>
      <c r="O73" s="5">
        <f t="shared" si="16"/>
        <v>9.7</v>
      </c>
      <c r="P73" s="5">
        <f t="shared" si="17"/>
        <v>9.6</v>
      </c>
      <c r="Q73" s="5">
        <f t="shared" si="18"/>
        <v>9.5</v>
      </c>
      <c r="R73" s="5">
        <f t="shared" si="19"/>
        <v>33.1</v>
      </c>
      <c r="S73" s="5">
        <f t="shared" si="20"/>
        <v>20.6875</v>
      </c>
      <c r="T73" s="5">
        <f t="shared" si="21"/>
        <v>82.75</v>
      </c>
    </row>
    <row r="74" spans="1:20" ht="15">
      <c r="A74" t="s">
        <v>1</v>
      </c>
      <c r="B74">
        <v>1990</v>
      </c>
      <c r="C74" t="s">
        <v>2</v>
      </c>
      <c r="D74">
        <v>2012</v>
      </c>
      <c r="I74">
        <f t="shared" si="11"/>
        <v>40</v>
      </c>
      <c r="J74">
        <f t="shared" si="12"/>
        <v>9</v>
      </c>
      <c r="K74">
        <f t="shared" si="13"/>
        <v>42</v>
      </c>
      <c r="L74">
        <f t="shared" si="14"/>
        <v>5</v>
      </c>
      <c r="N74" s="5">
        <f t="shared" si="15"/>
        <v>6</v>
      </c>
      <c r="O74" s="5">
        <f t="shared" si="16"/>
        <v>9.1</v>
      </c>
      <c r="P74" s="5">
        <f t="shared" si="17"/>
        <v>5.8</v>
      </c>
      <c r="Q74" s="5">
        <f t="shared" si="18"/>
        <v>9.5</v>
      </c>
      <c r="R74" s="5">
        <f t="shared" si="19"/>
        <v>30.4</v>
      </c>
      <c r="S74" s="5">
        <f t="shared" si="20"/>
        <v>19</v>
      </c>
      <c r="T74" s="5">
        <f t="shared" si="21"/>
        <v>76</v>
      </c>
    </row>
    <row r="75" spans="1:20" ht="15">
      <c r="A75" t="s">
        <v>0</v>
      </c>
      <c r="B75">
        <v>1983</v>
      </c>
      <c r="C75" t="s">
        <v>2</v>
      </c>
      <c r="D75">
        <v>2016</v>
      </c>
      <c r="I75">
        <f t="shared" si="11"/>
        <v>57</v>
      </c>
      <c r="J75">
        <f t="shared" si="12"/>
        <v>12</v>
      </c>
      <c r="K75">
        <f t="shared" si="13"/>
        <v>42</v>
      </c>
      <c r="L75">
        <f t="shared" si="14"/>
        <v>22</v>
      </c>
      <c r="N75" s="5">
        <f t="shared" si="15"/>
        <v>4.300000000000001</v>
      </c>
      <c r="O75" s="5">
        <f t="shared" si="16"/>
        <v>8.8</v>
      </c>
      <c r="P75" s="5">
        <f t="shared" si="17"/>
        <v>5.8</v>
      </c>
      <c r="Q75" s="5">
        <f t="shared" si="18"/>
        <v>7.8</v>
      </c>
      <c r="R75" s="5">
        <f t="shared" si="19"/>
        <v>26.700000000000003</v>
      </c>
      <c r="S75" s="5">
        <f t="shared" si="20"/>
        <v>16.687500000000004</v>
      </c>
      <c r="T75" s="5">
        <f t="shared" si="21"/>
        <v>66.75000000000001</v>
      </c>
    </row>
    <row r="76" spans="1:20" ht="15">
      <c r="A76" t="s">
        <v>1</v>
      </c>
      <c r="B76">
        <v>1994</v>
      </c>
      <c r="C76" t="s">
        <v>2</v>
      </c>
      <c r="D76">
        <v>2010</v>
      </c>
      <c r="I76">
        <f t="shared" si="11"/>
        <v>40</v>
      </c>
      <c r="J76">
        <f t="shared" si="12"/>
        <v>3</v>
      </c>
      <c r="K76">
        <f t="shared" si="13"/>
        <v>42</v>
      </c>
      <c r="L76">
        <f t="shared" si="14"/>
        <v>5</v>
      </c>
      <c r="N76" s="5">
        <f t="shared" si="15"/>
        <v>6</v>
      </c>
      <c r="O76" s="5">
        <f t="shared" si="16"/>
        <v>9.7</v>
      </c>
      <c r="P76" s="5">
        <f t="shared" si="17"/>
        <v>5.8</v>
      </c>
      <c r="Q76" s="5">
        <f t="shared" si="18"/>
        <v>9.5</v>
      </c>
      <c r="R76" s="5">
        <f t="shared" si="19"/>
        <v>31</v>
      </c>
      <c r="S76" s="5">
        <f t="shared" si="20"/>
        <v>19.375</v>
      </c>
      <c r="T76" s="5">
        <f t="shared" si="21"/>
        <v>77.5</v>
      </c>
    </row>
    <row r="77" spans="1:20" ht="15">
      <c r="A77" t="s">
        <v>0</v>
      </c>
      <c r="B77">
        <v>1987</v>
      </c>
      <c r="C77" t="s">
        <v>2</v>
      </c>
      <c r="D77">
        <v>2010</v>
      </c>
      <c r="I77">
        <f t="shared" si="11"/>
        <v>57</v>
      </c>
      <c r="J77">
        <f t="shared" si="12"/>
        <v>4</v>
      </c>
      <c r="K77">
        <f t="shared" si="13"/>
        <v>42</v>
      </c>
      <c r="L77">
        <f t="shared" si="14"/>
        <v>5</v>
      </c>
      <c r="N77" s="5">
        <f t="shared" si="15"/>
        <v>4.300000000000001</v>
      </c>
      <c r="O77" s="5">
        <f t="shared" si="16"/>
        <v>9.6</v>
      </c>
      <c r="P77" s="5">
        <f t="shared" si="17"/>
        <v>5.8</v>
      </c>
      <c r="Q77" s="5">
        <f t="shared" si="18"/>
        <v>9.5</v>
      </c>
      <c r="R77" s="5">
        <f t="shared" si="19"/>
        <v>29.2</v>
      </c>
      <c r="S77" s="5">
        <f t="shared" si="20"/>
        <v>18.25</v>
      </c>
      <c r="T77" s="5">
        <f t="shared" si="21"/>
        <v>73</v>
      </c>
    </row>
    <row r="78" spans="1:20" ht="15">
      <c r="A78" t="s">
        <v>0</v>
      </c>
      <c r="B78">
        <v>1992</v>
      </c>
      <c r="C78" t="s">
        <v>4</v>
      </c>
      <c r="D78" t="s">
        <v>8</v>
      </c>
      <c r="I78">
        <f t="shared" si="11"/>
        <v>57</v>
      </c>
      <c r="J78">
        <f t="shared" si="12"/>
        <v>8</v>
      </c>
      <c r="K78">
        <f t="shared" si="13"/>
        <v>5</v>
      </c>
      <c r="L78">
        <f t="shared" si="14"/>
        <v>10</v>
      </c>
      <c r="N78" s="5">
        <f t="shared" si="15"/>
        <v>4.300000000000001</v>
      </c>
      <c r="O78" s="5">
        <f t="shared" si="16"/>
        <v>9.2</v>
      </c>
      <c r="P78" s="5">
        <f t="shared" si="17"/>
        <v>9.5</v>
      </c>
      <c r="Q78" s="5">
        <f t="shared" si="18"/>
        <v>9</v>
      </c>
      <c r="R78" s="5">
        <f t="shared" si="19"/>
        <v>32</v>
      </c>
      <c r="S78" s="5">
        <f t="shared" si="20"/>
        <v>20</v>
      </c>
      <c r="T78" s="5">
        <f t="shared" si="21"/>
        <v>80</v>
      </c>
    </row>
    <row r="79" spans="1:20" ht="15">
      <c r="A79" t="s">
        <v>0</v>
      </c>
      <c r="B79">
        <v>1985</v>
      </c>
      <c r="C79" t="s">
        <v>8</v>
      </c>
      <c r="D79">
        <v>2016</v>
      </c>
      <c r="I79">
        <f t="shared" si="11"/>
        <v>57</v>
      </c>
      <c r="J79">
        <f t="shared" si="12"/>
        <v>12</v>
      </c>
      <c r="K79">
        <f t="shared" si="13"/>
        <v>13</v>
      </c>
      <c r="L79">
        <f t="shared" si="14"/>
        <v>22</v>
      </c>
      <c r="N79" s="5">
        <f t="shared" si="15"/>
        <v>4.300000000000001</v>
      </c>
      <c r="O79" s="5">
        <f t="shared" si="16"/>
        <v>8.8</v>
      </c>
      <c r="P79" s="5">
        <f t="shared" si="17"/>
        <v>8.7</v>
      </c>
      <c r="Q79" s="5">
        <f t="shared" si="18"/>
        <v>7.8</v>
      </c>
      <c r="R79" s="5">
        <f t="shared" si="19"/>
        <v>29.6</v>
      </c>
      <c r="S79" s="5">
        <f t="shared" si="20"/>
        <v>18.5</v>
      </c>
      <c r="T79" s="5">
        <f t="shared" si="21"/>
        <v>74</v>
      </c>
    </row>
    <row r="80" spans="1:20" ht="15">
      <c r="A80" t="s">
        <v>1</v>
      </c>
      <c r="B80">
        <v>1983</v>
      </c>
      <c r="C80" t="s">
        <v>2</v>
      </c>
      <c r="D80">
        <v>2019</v>
      </c>
      <c r="I80">
        <f t="shared" si="11"/>
        <v>40</v>
      </c>
      <c r="J80">
        <f t="shared" si="12"/>
        <v>12</v>
      </c>
      <c r="K80">
        <f t="shared" si="13"/>
        <v>42</v>
      </c>
      <c r="L80">
        <f t="shared" si="14"/>
        <v>10</v>
      </c>
      <c r="N80" s="5">
        <f t="shared" si="15"/>
        <v>6</v>
      </c>
      <c r="O80" s="5">
        <f t="shared" si="16"/>
        <v>8.8</v>
      </c>
      <c r="P80" s="5">
        <f t="shared" si="17"/>
        <v>5.8</v>
      </c>
      <c r="Q80" s="5">
        <f t="shared" si="18"/>
        <v>9</v>
      </c>
      <c r="R80" s="5">
        <f t="shared" si="19"/>
        <v>29.6</v>
      </c>
      <c r="S80" s="5">
        <f t="shared" si="20"/>
        <v>18.5</v>
      </c>
      <c r="T80" s="5">
        <f t="shared" si="21"/>
        <v>74</v>
      </c>
    </row>
    <row r="81" spans="1:20" ht="15">
      <c r="A81" t="s">
        <v>0</v>
      </c>
      <c r="B81">
        <v>1983</v>
      </c>
      <c r="C81" t="s">
        <v>7</v>
      </c>
      <c r="D81">
        <v>2017</v>
      </c>
      <c r="I81">
        <f t="shared" si="11"/>
        <v>57</v>
      </c>
      <c r="J81">
        <f t="shared" si="12"/>
        <v>12</v>
      </c>
      <c r="K81">
        <f t="shared" si="13"/>
        <v>2</v>
      </c>
      <c r="L81">
        <f t="shared" si="14"/>
        <v>18</v>
      </c>
      <c r="N81" s="5">
        <f t="shared" si="15"/>
        <v>4.300000000000001</v>
      </c>
      <c r="O81" s="5">
        <f t="shared" si="16"/>
        <v>8.8</v>
      </c>
      <c r="P81" s="5">
        <f t="shared" si="17"/>
        <v>9.8</v>
      </c>
      <c r="Q81" s="5">
        <f t="shared" si="18"/>
        <v>8.2</v>
      </c>
      <c r="R81" s="5">
        <f t="shared" si="19"/>
        <v>31.1</v>
      </c>
      <c r="S81" s="5">
        <f t="shared" si="20"/>
        <v>19.4375</v>
      </c>
      <c r="T81" s="5">
        <f t="shared" si="21"/>
        <v>77.75</v>
      </c>
    </row>
    <row r="82" spans="1:20" ht="15">
      <c r="A82" t="s">
        <v>1</v>
      </c>
      <c r="B82">
        <v>1982</v>
      </c>
      <c r="C82" t="s">
        <v>8</v>
      </c>
      <c r="D82">
        <v>2014</v>
      </c>
      <c r="I82">
        <f t="shared" si="11"/>
        <v>40</v>
      </c>
      <c r="J82">
        <f t="shared" si="12"/>
        <v>6</v>
      </c>
      <c r="K82">
        <f t="shared" si="13"/>
        <v>13</v>
      </c>
      <c r="L82">
        <f t="shared" si="14"/>
        <v>5</v>
      </c>
      <c r="N82" s="5">
        <f t="shared" si="15"/>
        <v>6</v>
      </c>
      <c r="O82" s="5">
        <f t="shared" si="16"/>
        <v>9.4</v>
      </c>
      <c r="P82" s="5">
        <f t="shared" si="17"/>
        <v>8.7</v>
      </c>
      <c r="Q82" s="5">
        <f t="shared" si="18"/>
        <v>9.5</v>
      </c>
      <c r="R82" s="5">
        <f t="shared" si="19"/>
        <v>33.6</v>
      </c>
      <c r="S82" s="5">
        <f t="shared" si="20"/>
        <v>21</v>
      </c>
      <c r="T82" s="5">
        <f t="shared" si="21"/>
        <v>84</v>
      </c>
    </row>
    <row r="83" spans="1:20" ht="15">
      <c r="A83" t="s">
        <v>1</v>
      </c>
      <c r="B83">
        <v>1993</v>
      </c>
      <c r="C83" t="s">
        <v>3</v>
      </c>
      <c r="D83">
        <v>2015</v>
      </c>
      <c r="I83">
        <f t="shared" si="11"/>
        <v>40</v>
      </c>
      <c r="J83">
        <f t="shared" si="12"/>
        <v>4</v>
      </c>
      <c r="K83">
        <f t="shared" si="13"/>
        <v>4</v>
      </c>
      <c r="L83">
        <f t="shared" si="14"/>
        <v>5</v>
      </c>
      <c r="N83" s="5">
        <f t="shared" si="15"/>
        <v>6</v>
      </c>
      <c r="O83" s="5">
        <f t="shared" si="16"/>
        <v>9.6</v>
      </c>
      <c r="P83" s="5">
        <f t="shared" si="17"/>
        <v>9.6</v>
      </c>
      <c r="Q83" s="5">
        <f t="shared" si="18"/>
        <v>9.5</v>
      </c>
      <c r="R83" s="5">
        <f t="shared" si="19"/>
        <v>34.7</v>
      </c>
      <c r="S83" s="5">
        <f t="shared" si="20"/>
        <v>21.687500000000004</v>
      </c>
      <c r="T83" s="5">
        <f t="shared" si="21"/>
        <v>86.75000000000001</v>
      </c>
    </row>
    <row r="84" spans="1:20" ht="15">
      <c r="A84" t="s">
        <v>0</v>
      </c>
      <c r="B84">
        <v>1983</v>
      </c>
      <c r="C84" t="s">
        <v>2</v>
      </c>
      <c r="D84">
        <v>2015</v>
      </c>
      <c r="I84">
        <f t="shared" si="11"/>
        <v>57</v>
      </c>
      <c r="J84">
        <f t="shared" si="12"/>
        <v>12</v>
      </c>
      <c r="K84">
        <f t="shared" si="13"/>
        <v>42</v>
      </c>
      <c r="L84">
        <f t="shared" si="14"/>
        <v>5</v>
      </c>
      <c r="N84" s="5">
        <f t="shared" si="15"/>
        <v>4.300000000000001</v>
      </c>
      <c r="O84" s="5">
        <f t="shared" si="16"/>
        <v>8.8</v>
      </c>
      <c r="P84" s="5">
        <f t="shared" si="17"/>
        <v>5.8</v>
      </c>
      <c r="Q84" s="5">
        <f t="shared" si="18"/>
        <v>9.5</v>
      </c>
      <c r="R84" s="5">
        <f t="shared" si="19"/>
        <v>28.400000000000002</v>
      </c>
      <c r="S84" s="5">
        <f t="shared" si="20"/>
        <v>17.75</v>
      </c>
      <c r="T84" s="5">
        <f t="shared" si="21"/>
        <v>71</v>
      </c>
    </row>
    <row r="85" spans="1:20" ht="15">
      <c r="A85" t="s">
        <v>8</v>
      </c>
      <c r="B85">
        <v>1985</v>
      </c>
      <c r="C85" t="s">
        <v>2</v>
      </c>
      <c r="D85">
        <v>2010</v>
      </c>
      <c r="I85">
        <f t="shared" si="11"/>
        <v>3</v>
      </c>
      <c r="J85">
        <f t="shared" si="12"/>
        <v>12</v>
      </c>
      <c r="K85">
        <f t="shared" si="13"/>
        <v>42</v>
      </c>
      <c r="L85">
        <f t="shared" si="14"/>
        <v>5</v>
      </c>
      <c r="N85" s="5">
        <f t="shared" si="15"/>
        <v>9.7</v>
      </c>
      <c r="O85" s="5">
        <f t="shared" si="16"/>
        <v>8.8</v>
      </c>
      <c r="P85" s="5">
        <f t="shared" si="17"/>
        <v>5.8</v>
      </c>
      <c r="Q85" s="5">
        <f t="shared" si="18"/>
        <v>9.5</v>
      </c>
      <c r="R85" s="5">
        <f t="shared" si="19"/>
        <v>33.8</v>
      </c>
      <c r="S85" s="5">
        <f t="shared" si="20"/>
        <v>21.124999999999996</v>
      </c>
      <c r="T85" s="5">
        <f t="shared" si="21"/>
        <v>84.49999999999999</v>
      </c>
    </row>
    <row r="86" spans="1:20" ht="15">
      <c r="A86" t="s">
        <v>0</v>
      </c>
      <c r="B86">
        <v>1982</v>
      </c>
      <c r="C86" t="s">
        <v>2</v>
      </c>
      <c r="D86" t="s">
        <v>8</v>
      </c>
      <c r="I86">
        <f t="shared" si="11"/>
        <v>57</v>
      </c>
      <c r="J86">
        <f t="shared" si="12"/>
        <v>6</v>
      </c>
      <c r="K86">
        <f t="shared" si="13"/>
        <v>42</v>
      </c>
      <c r="L86">
        <f t="shared" si="14"/>
        <v>10</v>
      </c>
      <c r="N86" s="5">
        <f t="shared" si="15"/>
        <v>4.300000000000001</v>
      </c>
      <c r="O86" s="5">
        <f t="shared" si="16"/>
        <v>9.4</v>
      </c>
      <c r="P86" s="5">
        <f t="shared" si="17"/>
        <v>5.8</v>
      </c>
      <c r="Q86" s="5">
        <f t="shared" si="18"/>
        <v>9</v>
      </c>
      <c r="R86" s="5">
        <f t="shared" si="19"/>
        <v>28.5</v>
      </c>
      <c r="S86" s="5">
        <f t="shared" si="20"/>
        <v>17.8125</v>
      </c>
      <c r="T86" s="5">
        <f t="shared" si="21"/>
        <v>71.25</v>
      </c>
    </row>
    <row r="87" spans="1:20" ht="15">
      <c r="A87" t="s">
        <v>0</v>
      </c>
      <c r="B87">
        <v>1985</v>
      </c>
      <c r="C87" t="s">
        <v>5</v>
      </c>
      <c r="D87">
        <v>2017</v>
      </c>
      <c r="I87">
        <f t="shared" si="11"/>
        <v>57</v>
      </c>
      <c r="J87">
        <f t="shared" si="12"/>
        <v>12</v>
      </c>
      <c r="K87">
        <f t="shared" si="13"/>
        <v>26</v>
      </c>
      <c r="L87">
        <f t="shared" si="14"/>
        <v>18</v>
      </c>
      <c r="N87" s="5">
        <f t="shared" si="15"/>
        <v>4.300000000000001</v>
      </c>
      <c r="O87" s="5">
        <f t="shared" si="16"/>
        <v>8.8</v>
      </c>
      <c r="P87" s="5">
        <f t="shared" si="17"/>
        <v>7.4</v>
      </c>
      <c r="Q87" s="5">
        <f t="shared" si="18"/>
        <v>8.2</v>
      </c>
      <c r="R87" s="5">
        <f t="shared" si="19"/>
        <v>28.7</v>
      </c>
      <c r="S87" s="5">
        <f t="shared" si="20"/>
        <v>17.9375</v>
      </c>
      <c r="T87" s="5">
        <f t="shared" si="21"/>
        <v>71.75</v>
      </c>
    </row>
    <row r="88" spans="1:20" ht="15">
      <c r="A88" t="s">
        <v>0</v>
      </c>
      <c r="B88">
        <v>1990</v>
      </c>
      <c r="C88" t="s">
        <v>2</v>
      </c>
      <c r="D88">
        <v>2016</v>
      </c>
      <c r="I88">
        <f t="shared" si="11"/>
        <v>57</v>
      </c>
      <c r="J88">
        <f t="shared" si="12"/>
        <v>9</v>
      </c>
      <c r="K88">
        <f t="shared" si="13"/>
        <v>42</v>
      </c>
      <c r="L88">
        <f t="shared" si="14"/>
        <v>22</v>
      </c>
      <c r="N88" s="5">
        <f t="shared" si="15"/>
        <v>4.300000000000001</v>
      </c>
      <c r="O88" s="5">
        <f t="shared" si="16"/>
        <v>9.1</v>
      </c>
      <c r="P88" s="5">
        <f t="shared" si="17"/>
        <v>5.8</v>
      </c>
      <c r="Q88" s="5">
        <f t="shared" si="18"/>
        <v>7.8</v>
      </c>
      <c r="R88" s="5">
        <f t="shared" si="19"/>
        <v>27</v>
      </c>
      <c r="S88" s="5">
        <f t="shared" si="20"/>
        <v>16.875</v>
      </c>
      <c r="T88" s="5">
        <f t="shared" si="21"/>
        <v>67.5</v>
      </c>
    </row>
    <row r="89" spans="1:20" ht="15">
      <c r="A89" t="s">
        <v>0</v>
      </c>
      <c r="B89">
        <v>1987</v>
      </c>
      <c r="C89" t="s">
        <v>4</v>
      </c>
      <c r="D89">
        <v>2019</v>
      </c>
      <c r="I89">
        <f t="shared" si="11"/>
        <v>57</v>
      </c>
      <c r="J89">
        <f t="shared" si="12"/>
        <v>4</v>
      </c>
      <c r="K89">
        <f t="shared" si="13"/>
        <v>5</v>
      </c>
      <c r="L89">
        <f t="shared" si="14"/>
        <v>10</v>
      </c>
      <c r="N89" s="5">
        <f t="shared" si="15"/>
        <v>4.300000000000001</v>
      </c>
      <c r="O89" s="5">
        <f t="shared" si="16"/>
        <v>9.6</v>
      </c>
      <c r="P89" s="5">
        <f t="shared" si="17"/>
        <v>9.5</v>
      </c>
      <c r="Q89" s="5">
        <f t="shared" si="18"/>
        <v>9</v>
      </c>
      <c r="R89" s="5">
        <f t="shared" si="19"/>
        <v>32.4</v>
      </c>
      <c r="S89" s="5">
        <f t="shared" si="20"/>
        <v>20.25</v>
      </c>
      <c r="T89" s="5">
        <f t="shared" si="21"/>
        <v>81</v>
      </c>
    </row>
    <row r="90" spans="1:20" ht="15">
      <c r="A90" t="s">
        <v>0</v>
      </c>
      <c r="B90">
        <v>1984</v>
      </c>
      <c r="C90" t="s">
        <v>6</v>
      </c>
      <c r="D90">
        <v>2016</v>
      </c>
      <c r="I90">
        <f t="shared" si="11"/>
        <v>57</v>
      </c>
      <c r="J90">
        <f t="shared" si="12"/>
        <v>12</v>
      </c>
      <c r="K90">
        <f t="shared" si="13"/>
        <v>8</v>
      </c>
      <c r="L90">
        <f t="shared" si="14"/>
        <v>22</v>
      </c>
      <c r="N90" s="5">
        <f t="shared" si="15"/>
        <v>4.300000000000001</v>
      </c>
      <c r="O90" s="5">
        <f t="shared" si="16"/>
        <v>8.8</v>
      </c>
      <c r="P90" s="5">
        <f t="shared" si="17"/>
        <v>9.2</v>
      </c>
      <c r="Q90" s="5">
        <f t="shared" si="18"/>
        <v>7.8</v>
      </c>
      <c r="R90" s="5">
        <f t="shared" si="19"/>
        <v>30.1</v>
      </c>
      <c r="S90" s="5">
        <f t="shared" si="20"/>
        <v>18.8125</v>
      </c>
      <c r="T90" s="5">
        <f t="shared" si="21"/>
        <v>75.25</v>
      </c>
    </row>
    <row r="91" spans="1:20" ht="15">
      <c r="A91" t="s">
        <v>0</v>
      </c>
      <c r="B91">
        <v>1984</v>
      </c>
      <c r="C91" t="s">
        <v>2</v>
      </c>
      <c r="D91">
        <v>2012</v>
      </c>
      <c r="I91">
        <f t="shared" si="11"/>
        <v>57</v>
      </c>
      <c r="J91">
        <f t="shared" si="12"/>
        <v>12</v>
      </c>
      <c r="K91">
        <f t="shared" si="13"/>
        <v>42</v>
      </c>
      <c r="L91">
        <f t="shared" si="14"/>
        <v>5</v>
      </c>
      <c r="N91" s="5">
        <f t="shared" si="15"/>
        <v>4.300000000000001</v>
      </c>
      <c r="O91" s="5">
        <f t="shared" si="16"/>
        <v>8.8</v>
      </c>
      <c r="P91" s="5">
        <f t="shared" si="17"/>
        <v>5.8</v>
      </c>
      <c r="Q91" s="5">
        <f t="shared" si="18"/>
        <v>9.5</v>
      </c>
      <c r="R91" s="5">
        <f t="shared" si="19"/>
        <v>28.400000000000002</v>
      </c>
      <c r="S91" s="5">
        <f t="shared" si="20"/>
        <v>17.75</v>
      </c>
      <c r="T91" s="5">
        <f t="shared" si="21"/>
        <v>71</v>
      </c>
    </row>
    <row r="92" spans="1:20" ht="15">
      <c r="A92" t="s">
        <v>0</v>
      </c>
      <c r="B92">
        <v>1989</v>
      </c>
      <c r="C92" t="s">
        <v>2</v>
      </c>
      <c r="D92">
        <v>2017</v>
      </c>
      <c r="I92">
        <f t="shared" si="11"/>
        <v>57</v>
      </c>
      <c r="J92">
        <f t="shared" si="12"/>
        <v>7</v>
      </c>
      <c r="K92">
        <f t="shared" si="13"/>
        <v>42</v>
      </c>
      <c r="L92">
        <f t="shared" si="14"/>
        <v>18</v>
      </c>
      <c r="N92" s="5">
        <f t="shared" si="15"/>
        <v>4.300000000000001</v>
      </c>
      <c r="O92" s="5">
        <f t="shared" si="16"/>
        <v>9.3</v>
      </c>
      <c r="P92" s="5">
        <f t="shared" si="17"/>
        <v>5.8</v>
      </c>
      <c r="Q92" s="5">
        <f t="shared" si="18"/>
        <v>8.2</v>
      </c>
      <c r="R92" s="5">
        <f t="shared" si="19"/>
        <v>27.6</v>
      </c>
      <c r="S92" s="5">
        <f t="shared" si="20"/>
        <v>17.25</v>
      </c>
      <c r="T92" s="5">
        <f t="shared" si="21"/>
        <v>69</v>
      </c>
    </row>
    <row r="93" spans="1:20" ht="15">
      <c r="A93" t="s">
        <v>0</v>
      </c>
      <c r="B93">
        <v>1992</v>
      </c>
      <c r="C93" t="s">
        <v>6</v>
      </c>
      <c r="D93">
        <v>2016</v>
      </c>
      <c r="I93">
        <f t="shared" si="11"/>
        <v>57</v>
      </c>
      <c r="J93">
        <f t="shared" si="12"/>
        <v>8</v>
      </c>
      <c r="K93">
        <f t="shared" si="13"/>
        <v>8</v>
      </c>
      <c r="L93">
        <f t="shared" si="14"/>
        <v>22</v>
      </c>
      <c r="N93" s="5">
        <f t="shared" si="15"/>
        <v>4.300000000000001</v>
      </c>
      <c r="O93" s="5">
        <f t="shared" si="16"/>
        <v>9.2</v>
      </c>
      <c r="P93" s="5">
        <f t="shared" si="17"/>
        <v>9.2</v>
      </c>
      <c r="Q93" s="5">
        <f t="shared" si="18"/>
        <v>7.8</v>
      </c>
      <c r="R93" s="5">
        <f t="shared" si="19"/>
        <v>30.5</v>
      </c>
      <c r="S93" s="5">
        <f t="shared" si="20"/>
        <v>19.0625</v>
      </c>
      <c r="T93" s="5">
        <f t="shared" si="21"/>
        <v>76.25</v>
      </c>
    </row>
    <row r="94" spans="1:20" ht="15">
      <c r="A94" t="s">
        <v>0</v>
      </c>
      <c r="B94">
        <v>1989</v>
      </c>
      <c r="C94" t="s">
        <v>5</v>
      </c>
      <c r="D94">
        <v>2016</v>
      </c>
      <c r="I94">
        <f t="shared" si="11"/>
        <v>57</v>
      </c>
      <c r="J94">
        <f t="shared" si="12"/>
        <v>7</v>
      </c>
      <c r="K94">
        <f t="shared" si="13"/>
        <v>26</v>
      </c>
      <c r="L94">
        <f t="shared" si="14"/>
        <v>22</v>
      </c>
      <c r="N94" s="5">
        <f t="shared" si="15"/>
        <v>4.300000000000001</v>
      </c>
      <c r="O94" s="5">
        <f t="shared" si="16"/>
        <v>9.3</v>
      </c>
      <c r="P94" s="5">
        <f t="shared" si="17"/>
        <v>7.4</v>
      </c>
      <c r="Q94" s="5">
        <f t="shared" si="18"/>
        <v>7.8</v>
      </c>
      <c r="R94" s="5">
        <f t="shared" si="19"/>
        <v>28.8</v>
      </c>
      <c r="S94" s="5">
        <f t="shared" si="20"/>
        <v>18</v>
      </c>
      <c r="T94" s="5">
        <f t="shared" si="21"/>
        <v>72</v>
      </c>
    </row>
    <row r="95" spans="1:20" ht="15">
      <c r="A95" t="s">
        <v>1</v>
      </c>
      <c r="B95">
        <v>1984</v>
      </c>
      <c r="C95" t="s">
        <v>8</v>
      </c>
      <c r="D95">
        <v>2015</v>
      </c>
      <c r="I95">
        <f t="shared" si="11"/>
        <v>40</v>
      </c>
      <c r="J95">
        <f t="shared" si="12"/>
        <v>12</v>
      </c>
      <c r="K95">
        <f t="shared" si="13"/>
        <v>13</v>
      </c>
      <c r="L95">
        <f t="shared" si="14"/>
        <v>5</v>
      </c>
      <c r="N95" s="5">
        <f t="shared" si="15"/>
        <v>6</v>
      </c>
      <c r="O95" s="5">
        <f t="shared" si="16"/>
        <v>8.8</v>
      </c>
      <c r="P95" s="5">
        <f t="shared" si="17"/>
        <v>8.7</v>
      </c>
      <c r="Q95" s="5">
        <f t="shared" si="18"/>
        <v>9.5</v>
      </c>
      <c r="R95" s="5">
        <f t="shared" si="19"/>
        <v>33</v>
      </c>
      <c r="S95" s="5">
        <f t="shared" si="20"/>
        <v>20.625</v>
      </c>
      <c r="T95" s="5">
        <f t="shared" si="21"/>
        <v>82.5</v>
      </c>
    </row>
    <row r="96" spans="1:20" ht="15">
      <c r="A96" t="s">
        <v>0</v>
      </c>
      <c r="B96">
        <v>1991</v>
      </c>
      <c r="C96" t="s">
        <v>6</v>
      </c>
      <c r="D96">
        <v>2016</v>
      </c>
      <c r="I96">
        <f t="shared" si="11"/>
        <v>57</v>
      </c>
      <c r="J96">
        <f t="shared" si="12"/>
        <v>8</v>
      </c>
      <c r="K96">
        <f t="shared" si="13"/>
        <v>8</v>
      </c>
      <c r="L96">
        <f t="shared" si="14"/>
        <v>22</v>
      </c>
      <c r="N96" s="5">
        <f t="shared" si="15"/>
        <v>4.300000000000001</v>
      </c>
      <c r="O96" s="5">
        <f t="shared" si="16"/>
        <v>9.2</v>
      </c>
      <c r="P96" s="5">
        <f t="shared" si="17"/>
        <v>9.2</v>
      </c>
      <c r="Q96" s="5">
        <f t="shared" si="18"/>
        <v>7.8</v>
      </c>
      <c r="R96" s="5">
        <f t="shared" si="19"/>
        <v>30.5</v>
      </c>
      <c r="S96" s="5">
        <f t="shared" si="20"/>
        <v>19.0625</v>
      </c>
      <c r="T96" s="5">
        <f t="shared" si="21"/>
        <v>76.25</v>
      </c>
    </row>
    <row r="97" spans="1:20" ht="15">
      <c r="A97" t="s">
        <v>0</v>
      </c>
      <c r="B97">
        <v>1991</v>
      </c>
      <c r="C97" t="s">
        <v>5</v>
      </c>
      <c r="D97">
        <v>2017</v>
      </c>
      <c r="I97">
        <f t="shared" si="11"/>
        <v>57</v>
      </c>
      <c r="J97">
        <f t="shared" si="12"/>
        <v>8</v>
      </c>
      <c r="K97">
        <f t="shared" si="13"/>
        <v>26</v>
      </c>
      <c r="L97">
        <f t="shared" si="14"/>
        <v>18</v>
      </c>
      <c r="N97" s="5">
        <f t="shared" si="15"/>
        <v>4.300000000000001</v>
      </c>
      <c r="O97" s="5">
        <f t="shared" si="16"/>
        <v>9.2</v>
      </c>
      <c r="P97" s="5">
        <f t="shared" si="17"/>
        <v>7.4</v>
      </c>
      <c r="Q97" s="5">
        <f t="shared" si="18"/>
        <v>8.2</v>
      </c>
      <c r="R97" s="5">
        <f t="shared" si="19"/>
        <v>29.099999999999998</v>
      </c>
      <c r="S97" s="5">
        <f t="shared" si="20"/>
        <v>18.1875</v>
      </c>
      <c r="T97" s="5">
        <f t="shared" si="21"/>
        <v>72.75</v>
      </c>
    </row>
    <row r="98" spans="1:20" ht="15">
      <c r="A98" t="s">
        <v>1</v>
      </c>
      <c r="B98">
        <v>1986</v>
      </c>
      <c r="C98" t="s">
        <v>2</v>
      </c>
      <c r="D98">
        <v>2018</v>
      </c>
      <c r="I98">
        <f t="shared" si="11"/>
        <v>40</v>
      </c>
      <c r="J98">
        <f t="shared" si="12"/>
        <v>3</v>
      </c>
      <c r="K98">
        <f t="shared" si="13"/>
        <v>42</v>
      </c>
      <c r="L98">
        <f t="shared" si="14"/>
        <v>6</v>
      </c>
      <c r="N98" s="5">
        <f t="shared" si="15"/>
        <v>6</v>
      </c>
      <c r="O98" s="5">
        <f t="shared" si="16"/>
        <v>9.7</v>
      </c>
      <c r="P98" s="5">
        <f t="shared" si="17"/>
        <v>5.8</v>
      </c>
      <c r="Q98" s="5">
        <f t="shared" si="18"/>
        <v>9.4</v>
      </c>
      <c r="R98" s="5">
        <f t="shared" si="19"/>
        <v>30.9</v>
      </c>
      <c r="S98" s="5">
        <f t="shared" si="20"/>
        <v>19.3125</v>
      </c>
      <c r="T98" s="5">
        <f t="shared" si="21"/>
        <v>77.25</v>
      </c>
    </row>
    <row r="99" spans="1:20" ht="15">
      <c r="A99" t="s">
        <v>1</v>
      </c>
      <c r="B99">
        <v>1993</v>
      </c>
      <c r="C99" t="s">
        <v>6</v>
      </c>
      <c r="D99">
        <v>2016</v>
      </c>
      <c r="I99">
        <f t="shared" si="11"/>
        <v>40</v>
      </c>
      <c r="J99">
        <f t="shared" si="12"/>
        <v>4</v>
      </c>
      <c r="K99">
        <f t="shared" si="13"/>
        <v>8</v>
      </c>
      <c r="L99">
        <f t="shared" si="14"/>
        <v>22</v>
      </c>
      <c r="N99" s="5">
        <f t="shared" si="15"/>
        <v>6</v>
      </c>
      <c r="O99" s="5">
        <f t="shared" si="16"/>
        <v>9.6</v>
      </c>
      <c r="P99" s="5">
        <f t="shared" si="17"/>
        <v>9.2</v>
      </c>
      <c r="Q99" s="5">
        <f t="shared" si="18"/>
        <v>7.8</v>
      </c>
      <c r="R99" s="5">
        <f t="shared" si="19"/>
        <v>32.599999999999994</v>
      </c>
      <c r="S99" s="5">
        <f t="shared" si="20"/>
        <v>20.374999999999996</v>
      </c>
      <c r="T99" s="5">
        <f t="shared" si="21"/>
        <v>81.49999999999999</v>
      </c>
    </row>
    <row r="100" spans="1:20" ht="15">
      <c r="A100" t="s">
        <v>0</v>
      </c>
      <c r="B100">
        <v>1987</v>
      </c>
      <c r="C100" t="s">
        <v>5</v>
      </c>
      <c r="D100">
        <v>2016</v>
      </c>
      <c r="I100">
        <f t="shared" si="11"/>
        <v>57</v>
      </c>
      <c r="J100">
        <f t="shared" si="12"/>
        <v>4</v>
      </c>
      <c r="K100">
        <f t="shared" si="13"/>
        <v>26</v>
      </c>
      <c r="L100">
        <f t="shared" si="14"/>
        <v>22</v>
      </c>
      <c r="N100" s="5">
        <f t="shared" si="15"/>
        <v>4.300000000000001</v>
      </c>
      <c r="O100" s="5">
        <f t="shared" si="16"/>
        <v>9.6</v>
      </c>
      <c r="P100" s="5">
        <f t="shared" si="17"/>
        <v>7.4</v>
      </c>
      <c r="Q100" s="5">
        <f t="shared" si="18"/>
        <v>7.8</v>
      </c>
      <c r="R100" s="5">
        <f t="shared" si="19"/>
        <v>29.1</v>
      </c>
      <c r="S100" s="5">
        <f t="shared" si="20"/>
        <v>18.1875</v>
      </c>
      <c r="T100" s="5">
        <f t="shared" si="21"/>
        <v>72.75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J10" sqref="J10"/>
    </sheetView>
  </sheetViews>
  <sheetFormatPr defaultColWidth="9.140625" defaultRowHeight="15"/>
  <sheetData>
    <row r="1" spans="1:16" ht="15">
      <c r="A1" t="s">
        <v>0</v>
      </c>
      <c r="B1">
        <v>1984</v>
      </c>
      <c r="C1" t="s">
        <v>8</v>
      </c>
      <c r="D1">
        <v>2016</v>
      </c>
      <c r="F1">
        <v>10</v>
      </c>
      <c r="G1">
        <v>4</v>
      </c>
      <c r="H1">
        <v>100</v>
      </c>
      <c r="J1">
        <f>$F$1-$F$1*(COUNTIF(A:A,A1)/$H$1)</f>
        <v>4.300000000000001</v>
      </c>
      <c r="K1">
        <f>$F$1-$F$1*(COUNTIF(B:B,B1)/$H$1)</f>
        <v>8.8</v>
      </c>
      <c r="L1">
        <f>$F$1-$F$1*(COUNTIF(C:C,C1)/$H$1)</f>
        <v>8.7</v>
      </c>
      <c r="M1">
        <f>$F$1-$F$1*(COUNTIF(D:D,D1)/$H$1)</f>
        <v>7.8</v>
      </c>
      <c r="N1">
        <f>SUM(J1:M1)</f>
        <v>29.6</v>
      </c>
      <c r="O1">
        <f>25*N1/($G$1*$F$1)</f>
        <v>18.5</v>
      </c>
      <c r="P1">
        <f>100*N1/($G$1*$F$1)</f>
        <v>74</v>
      </c>
    </row>
    <row r="2" spans="1:16" ht="15">
      <c r="A2" t="s">
        <v>0</v>
      </c>
      <c r="B2">
        <v>1987</v>
      </c>
      <c r="C2" t="s">
        <v>5</v>
      </c>
      <c r="D2">
        <v>2017</v>
      </c>
      <c r="J2">
        <f aca="true" t="shared" si="0" ref="J2:J65">$F$1-$F$1*(COUNTIF(A$1:A$65536,A2)/$H$1)</f>
        <v>4.300000000000001</v>
      </c>
      <c r="K2">
        <f aca="true" t="shared" si="1" ref="K2:K65">$F$1-$F$1*(COUNTIF(B$1:B$65536,B2)/$H$1)</f>
        <v>9.6</v>
      </c>
      <c r="L2">
        <f aca="true" t="shared" si="2" ref="L2:L65">$F$1-$F$1*(COUNTIF(C$1:C$65536,C2)/$H$1)</f>
        <v>7.4</v>
      </c>
      <c r="M2">
        <f aca="true" t="shared" si="3" ref="M2:M65">$F$1-$F$1*(COUNTIF(D$1:D$65536,D2)/$H$1)</f>
        <v>8.2</v>
      </c>
      <c r="N2">
        <f aca="true" t="shared" si="4" ref="N2:N65">SUM(J2:M2)</f>
        <v>29.5</v>
      </c>
      <c r="O2">
        <f aca="true" t="shared" si="5" ref="O2:O65">25*N2/($G$1*$F$1)</f>
        <v>18.4375</v>
      </c>
      <c r="P2">
        <f aca="true" t="shared" si="6" ref="P2:P65">100*N2/($G$1*$F$1)</f>
        <v>73.75</v>
      </c>
    </row>
    <row r="3" spans="1:16" ht="15">
      <c r="A3" t="s">
        <v>1</v>
      </c>
      <c r="B3">
        <v>1984</v>
      </c>
      <c r="C3" t="s">
        <v>8</v>
      </c>
      <c r="D3">
        <v>2014</v>
      </c>
      <c r="F3" s="4" t="s">
        <v>13</v>
      </c>
      <c r="G3" s="4" t="s">
        <v>14</v>
      </c>
      <c r="H3" s="3"/>
      <c r="J3">
        <f t="shared" si="0"/>
        <v>6</v>
      </c>
      <c r="K3">
        <f t="shared" si="1"/>
        <v>8.8</v>
      </c>
      <c r="L3">
        <f t="shared" si="2"/>
        <v>8.7</v>
      </c>
      <c r="M3">
        <f t="shared" si="3"/>
        <v>9.5</v>
      </c>
      <c r="N3">
        <f t="shared" si="4"/>
        <v>33</v>
      </c>
      <c r="O3">
        <f t="shared" si="5"/>
        <v>20.625</v>
      </c>
      <c r="P3">
        <f t="shared" si="6"/>
        <v>82.5</v>
      </c>
    </row>
    <row r="4" spans="1:16" ht="15">
      <c r="A4" t="s">
        <v>0</v>
      </c>
      <c r="B4">
        <v>1989</v>
      </c>
      <c r="C4" t="s">
        <v>2</v>
      </c>
      <c r="D4">
        <v>2017</v>
      </c>
      <c r="F4" s="3" t="s">
        <v>15</v>
      </c>
      <c r="G4" s="3" t="s">
        <v>16</v>
      </c>
      <c r="H4" s="3"/>
      <c r="J4">
        <f t="shared" si="0"/>
        <v>4.300000000000001</v>
      </c>
      <c r="K4">
        <f t="shared" si="1"/>
        <v>9.3</v>
      </c>
      <c r="L4">
        <f t="shared" si="2"/>
        <v>5.8</v>
      </c>
      <c r="M4">
        <f t="shared" si="3"/>
        <v>8.2</v>
      </c>
      <c r="N4">
        <f t="shared" si="4"/>
        <v>27.6</v>
      </c>
      <c r="O4">
        <f t="shared" si="5"/>
        <v>17.25</v>
      </c>
      <c r="P4">
        <f t="shared" si="6"/>
        <v>69</v>
      </c>
    </row>
    <row r="5" spans="1:16" ht="15">
      <c r="A5" t="s">
        <v>1</v>
      </c>
      <c r="B5">
        <v>1989</v>
      </c>
      <c r="C5" t="s">
        <v>2</v>
      </c>
      <c r="D5">
        <v>2015</v>
      </c>
      <c r="F5" s="3" t="s">
        <v>17</v>
      </c>
      <c r="G5" s="3" t="s">
        <v>10</v>
      </c>
      <c r="H5" s="3"/>
      <c r="J5">
        <f t="shared" si="0"/>
        <v>6</v>
      </c>
      <c r="K5">
        <f t="shared" si="1"/>
        <v>9.3</v>
      </c>
      <c r="L5">
        <f t="shared" si="2"/>
        <v>5.8</v>
      </c>
      <c r="M5">
        <f t="shared" si="3"/>
        <v>9.5</v>
      </c>
      <c r="N5">
        <f t="shared" si="4"/>
        <v>30.6</v>
      </c>
      <c r="O5">
        <f t="shared" si="5"/>
        <v>19.125</v>
      </c>
      <c r="P5">
        <f t="shared" si="6"/>
        <v>76.5</v>
      </c>
    </row>
    <row r="6" spans="1:16" ht="15">
      <c r="A6" t="s">
        <v>0</v>
      </c>
      <c r="B6">
        <v>1988</v>
      </c>
      <c r="C6" t="s">
        <v>3</v>
      </c>
      <c r="D6">
        <v>2015</v>
      </c>
      <c r="F6" s="3" t="s">
        <v>18</v>
      </c>
      <c r="G6" s="3" t="s">
        <v>11</v>
      </c>
      <c r="H6" s="3"/>
      <c r="J6">
        <f t="shared" si="0"/>
        <v>4.300000000000001</v>
      </c>
      <c r="K6">
        <f t="shared" si="1"/>
        <v>9.6</v>
      </c>
      <c r="L6">
        <f t="shared" si="2"/>
        <v>9.6</v>
      </c>
      <c r="M6">
        <f t="shared" si="3"/>
        <v>9.5</v>
      </c>
      <c r="N6">
        <f t="shared" si="4"/>
        <v>33</v>
      </c>
      <c r="O6">
        <f t="shared" si="5"/>
        <v>20.625</v>
      </c>
      <c r="P6">
        <f t="shared" si="6"/>
        <v>82.5</v>
      </c>
    </row>
    <row r="7" spans="1:16" ht="15">
      <c r="A7" t="s">
        <v>1</v>
      </c>
      <c r="B7">
        <v>1985</v>
      </c>
      <c r="C7" t="s">
        <v>5</v>
      </c>
      <c r="D7">
        <v>2019</v>
      </c>
      <c r="F7" s="3" t="s">
        <v>19</v>
      </c>
      <c r="G7" s="3" t="s">
        <v>12</v>
      </c>
      <c r="H7" s="3"/>
      <c r="J7">
        <f t="shared" si="0"/>
        <v>6</v>
      </c>
      <c r="K7">
        <f t="shared" si="1"/>
        <v>8.8</v>
      </c>
      <c r="L7">
        <f t="shared" si="2"/>
        <v>7.4</v>
      </c>
      <c r="M7">
        <f t="shared" si="3"/>
        <v>9</v>
      </c>
      <c r="N7">
        <f t="shared" si="4"/>
        <v>31.200000000000003</v>
      </c>
      <c r="O7">
        <f t="shared" si="5"/>
        <v>19.500000000000004</v>
      </c>
      <c r="P7">
        <f t="shared" si="6"/>
        <v>78.00000000000001</v>
      </c>
    </row>
    <row r="8" spans="1:16" ht="15">
      <c r="A8" t="s">
        <v>0</v>
      </c>
      <c r="B8">
        <v>1990</v>
      </c>
      <c r="C8" t="s">
        <v>5</v>
      </c>
      <c r="D8">
        <v>2017</v>
      </c>
      <c r="F8" s="3"/>
      <c r="G8" s="3"/>
      <c r="H8" s="3"/>
      <c r="J8">
        <f t="shared" si="0"/>
        <v>4.300000000000001</v>
      </c>
      <c r="K8">
        <f t="shared" si="1"/>
        <v>9.1</v>
      </c>
      <c r="L8">
        <f t="shared" si="2"/>
        <v>7.4</v>
      </c>
      <c r="M8">
        <f t="shared" si="3"/>
        <v>8.2</v>
      </c>
      <c r="N8">
        <f t="shared" si="4"/>
        <v>29</v>
      </c>
      <c r="O8">
        <f t="shared" si="5"/>
        <v>18.125</v>
      </c>
      <c r="P8">
        <f t="shared" si="6"/>
        <v>72.5</v>
      </c>
    </row>
    <row r="9" spans="1:16" ht="15">
      <c r="A9" t="s">
        <v>0</v>
      </c>
      <c r="B9">
        <v>1989</v>
      </c>
      <c r="C9" t="s">
        <v>2</v>
      </c>
      <c r="D9">
        <v>2019</v>
      </c>
      <c r="F9" s="3" t="s">
        <v>20</v>
      </c>
      <c r="G9" s="3" t="s">
        <v>25</v>
      </c>
      <c r="H9" s="3"/>
      <c r="J9">
        <f t="shared" si="0"/>
        <v>4.300000000000001</v>
      </c>
      <c r="K9">
        <f t="shared" si="1"/>
        <v>9.3</v>
      </c>
      <c r="L9">
        <f t="shared" si="2"/>
        <v>5.8</v>
      </c>
      <c r="M9">
        <f t="shared" si="3"/>
        <v>9</v>
      </c>
      <c r="N9">
        <f t="shared" si="4"/>
        <v>28.400000000000002</v>
      </c>
      <c r="O9">
        <f t="shared" si="5"/>
        <v>17.75</v>
      </c>
      <c r="P9">
        <f t="shared" si="6"/>
        <v>71</v>
      </c>
    </row>
    <row r="10" spans="1:16" ht="15">
      <c r="A10" t="s">
        <v>1</v>
      </c>
      <c r="B10">
        <v>1989</v>
      </c>
      <c r="C10" t="s">
        <v>2</v>
      </c>
      <c r="D10" t="s">
        <v>8</v>
      </c>
      <c r="F10" s="3" t="s">
        <v>23</v>
      </c>
      <c r="G10" s="3" t="s">
        <v>53</v>
      </c>
      <c r="H10" s="3"/>
      <c r="J10">
        <f t="shared" si="0"/>
        <v>6</v>
      </c>
      <c r="K10">
        <f t="shared" si="1"/>
        <v>9.3</v>
      </c>
      <c r="L10">
        <f t="shared" si="2"/>
        <v>5.8</v>
      </c>
      <c r="M10">
        <f t="shared" si="3"/>
        <v>9</v>
      </c>
      <c r="N10">
        <f t="shared" si="4"/>
        <v>30.1</v>
      </c>
      <c r="O10">
        <f t="shared" si="5"/>
        <v>18.8125</v>
      </c>
      <c r="P10">
        <f t="shared" si="6"/>
        <v>75.25</v>
      </c>
    </row>
    <row r="11" spans="1:16" ht="15">
      <c r="A11" t="s">
        <v>0</v>
      </c>
      <c r="B11">
        <v>1984</v>
      </c>
      <c r="C11" t="s">
        <v>2</v>
      </c>
      <c r="D11">
        <v>2017</v>
      </c>
      <c r="F11" s="3" t="s">
        <v>51</v>
      </c>
      <c r="G11" s="3" t="s">
        <v>52</v>
      </c>
      <c r="H11" s="3"/>
      <c r="J11">
        <f t="shared" si="0"/>
        <v>4.300000000000001</v>
      </c>
      <c r="K11">
        <f t="shared" si="1"/>
        <v>8.8</v>
      </c>
      <c r="L11">
        <f t="shared" si="2"/>
        <v>5.8</v>
      </c>
      <c r="M11">
        <f t="shared" si="3"/>
        <v>8.2</v>
      </c>
      <c r="N11">
        <f t="shared" si="4"/>
        <v>27.1</v>
      </c>
      <c r="O11">
        <f t="shared" si="5"/>
        <v>16.9375</v>
      </c>
      <c r="P11">
        <f t="shared" si="6"/>
        <v>67.75</v>
      </c>
    </row>
    <row r="12" spans="1:16" ht="15">
      <c r="A12" t="s">
        <v>0</v>
      </c>
      <c r="B12">
        <v>1990</v>
      </c>
      <c r="C12" t="s">
        <v>8</v>
      </c>
      <c r="D12">
        <v>2013</v>
      </c>
      <c r="F12" s="3"/>
      <c r="G12" s="3"/>
      <c r="H12" s="3"/>
      <c r="J12">
        <f t="shared" si="0"/>
        <v>4.300000000000001</v>
      </c>
      <c r="K12">
        <f t="shared" si="1"/>
        <v>9.1</v>
      </c>
      <c r="L12">
        <f t="shared" si="2"/>
        <v>8.7</v>
      </c>
      <c r="M12">
        <f t="shared" si="3"/>
        <v>9.5</v>
      </c>
      <c r="N12">
        <f t="shared" si="4"/>
        <v>31.6</v>
      </c>
      <c r="O12">
        <f t="shared" si="5"/>
        <v>19.75</v>
      </c>
      <c r="P12">
        <f t="shared" si="6"/>
        <v>79</v>
      </c>
    </row>
    <row r="13" spans="1:16" ht="15">
      <c r="A13" t="s">
        <v>0</v>
      </c>
      <c r="B13">
        <v>1989</v>
      </c>
      <c r="C13" t="s">
        <v>7</v>
      </c>
      <c r="D13">
        <v>2012</v>
      </c>
      <c r="F13" s="3" t="s">
        <v>30</v>
      </c>
      <c r="G13" s="3" t="s">
        <v>44</v>
      </c>
      <c r="H13" s="3"/>
      <c r="J13">
        <f t="shared" si="0"/>
        <v>4.300000000000001</v>
      </c>
      <c r="K13">
        <f t="shared" si="1"/>
        <v>9.3</v>
      </c>
      <c r="L13">
        <f t="shared" si="2"/>
        <v>9.8</v>
      </c>
      <c r="M13">
        <f t="shared" si="3"/>
        <v>9.5</v>
      </c>
      <c r="N13">
        <f t="shared" si="4"/>
        <v>32.900000000000006</v>
      </c>
      <c r="O13">
        <f t="shared" si="5"/>
        <v>20.562500000000004</v>
      </c>
      <c r="P13">
        <f t="shared" si="6"/>
        <v>82.25000000000001</v>
      </c>
    </row>
    <row r="14" spans="1:16" ht="15">
      <c r="A14" t="s">
        <v>1</v>
      </c>
      <c r="B14">
        <v>1984</v>
      </c>
      <c r="C14" t="s">
        <v>6</v>
      </c>
      <c r="D14">
        <v>2016</v>
      </c>
      <c r="F14" s="3" t="s">
        <v>31</v>
      </c>
      <c r="G14" s="3" t="s">
        <v>45</v>
      </c>
      <c r="H14" s="3"/>
      <c r="J14">
        <f t="shared" si="0"/>
        <v>6</v>
      </c>
      <c r="K14">
        <f t="shared" si="1"/>
        <v>8.8</v>
      </c>
      <c r="L14">
        <f t="shared" si="2"/>
        <v>9.2</v>
      </c>
      <c r="M14">
        <f t="shared" si="3"/>
        <v>7.8</v>
      </c>
      <c r="N14">
        <f t="shared" si="4"/>
        <v>31.8</v>
      </c>
      <c r="O14">
        <f t="shared" si="5"/>
        <v>19.875</v>
      </c>
      <c r="P14">
        <f t="shared" si="6"/>
        <v>79.5</v>
      </c>
    </row>
    <row r="15" spans="1:16" ht="15">
      <c r="A15" t="s">
        <v>0</v>
      </c>
      <c r="B15">
        <v>1990</v>
      </c>
      <c r="C15" t="s">
        <v>2</v>
      </c>
      <c r="D15">
        <v>2017</v>
      </c>
      <c r="F15" s="3" t="s">
        <v>32</v>
      </c>
      <c r="G15" s="3" t="s">
        <v>46</v>
      </c>
      <c r="H15" s="3"/>
      <c r="J15">
        <f t="shared" si="0"/>
        <v>4.300000000000001</v>
      </c>
      <c r="K15">
        <f t="shared" si="1"/>
        <v>9.1</v>
      </c>
      <c r="L15">
        <f t="shared" si="2"/>
        <v>5.8</v>
      </c>
      <c r="M15">
        <f t="shared" si="3"/>
        <v>8.2</v>
      </c>
      <c r="N15">
        <f t="shared" si="4"/>
        <v>27.4</v>
      </c>
      <c r="O15">
        <f t="shared" si="5"/>
        <v>17.125</v>
      </c>
      <c r="P15">
        <f t="shared" si="6"/>
        <v>68.5</v>
      </c>
    </row>
    <row r="16" spans="1:16" ht="15">
      <c r="A16" t="s">
        <v>0</v>
      </c>
      <c r="B16">
        <v>1983</v>
      </c>
      <c r="C16" t="s">
        <v>2</v>
      </c>
      <c r="D16" t="s">
        <v>8</v>
      </c>
      <c r="F16" s="3" t="s">
        <v>36</v>
      </c>
      <c r="G16" s="3" t="s">
        <v>47</v>
      </c>
      <c r="H16" s="3"/>
      <c r="J16">
        <f t="shared" si="0"/>
        <v>4.300000000000001</v>
      </c>
      <c r="K16">
        <f t="shared" si="1"/>
        <v>8.8</v>
      </c>
      <c r="L16">
        <f t="shared" si="2"/>
        <v>5.8</v>
      </c>
      <c r="M16">
        <f t="shared" si="3"/>
        <v>9</v>
      </c>
      <c r="N16">
        <f t="shared" si="4"/>
        <v>27.900000000000002</v>
      </c>
      <c r="O16">
        <f t="shared" si="5"/>
        <v>17.4375</v>
      </c>
      <c r="P16">
        <f t="shared" si="6"/>
        <v>69.75</v>
      </c>
    </row>
    <row r="17" spans="1:16" ht="15">
      <c r="A17" t="s">
        <v>1</v>
      </c>
      <c r="B17">
        <v>1985</v>
      </c>
      <c r="C17" t="s">
        <v>2</v>
      </c>
      <c r="D17" t="s">
        <v>8</v>
      </c>
      <c r="F17" s="3" t="s">
        <v>37</v>
      </c>
      <c r="G17" s="3" t="s">
        <v>48</v>
      </c>
      <c r="H17" s="3"/>
      <c r="J17">
        <f t="shared" si="0"/>
        <v>6</v>
      </c>
      <c r="K17">
        <f t="shared" si="1"/>
        <v>8.8</v>
      </c>
      <c r="L17">
        <f t="shared" si="2"/>
        <v>5.8</v>
      </c>
      <c r="M17">
        <f t="shared" si="3"/>
        <v>9</v>
      </c>
      <c r="N17">
        <f t="shared" si="4"/>
        <v>29.6</v>
      </c>
      <c r="O17">
        <f t="shared" si="5"/>
        <v>18.5</v>
      </c>
      <c r="P17">
        <f t="shared" si="6"/>
        <v>74</v>
      </c>
    </row>
    <row r="18" spans="1:16" ht="15">
      <c r="A18" t="s">
        <v>0</v>
      </c>
      <c r="B18">
        <v>1983</v>
      </c>
      <c r="C18" t="s">
        <v>5</v>
      </c>
      <c r="D18">
        <v>2019</v>
      </c>
      <c r="F18" s="3" t="s">
        <v>38</v>
      </c>
      <c r="G18" s="3" t="s">
        <v>54</v>
      </c>
      <c r="H18" s="3"/>
      <c r="J18">
        <f t="shared" si="0"/>
        <v>4.300000000000001</v>
      </c>
      <c r="K18">
        <f t="shared" si="1"/>
        <v>8.8</v>
      </c>
      <c r="L18">
        <f t="shared" si="2"/>
        <v>7.4</v>
      </c>
      <c r="M18">
        <f t="shared" si="3"/>
        <v>9</v>
      </c>
      <c r="N18">
        <f t="shared" si="4"/>
        <v>29.5</v>
      </c>
      <c r="O18">
        <f t="shared" si="5"/>
        <v>18.4375</v>
      </c>
      <c r="P18">
        <f t="shared" si="6"/>
        <v>73.75</v>
      </c>
    </row>
    <row r="19" spans="1:16" ht="15">
      <c r="A19" t="s">
        <v>1</v>
      </c>
      <c r="B19">
        <v>1982</v>
      </c>
      <c r="C19" t="s">
        <v>2</v>
      </c>
      <c r="D19">
        <v>2016</v>
      </c>
      <c r="F19" s="3" t="s">
        <v>39</v>
      </c>
      <c r="G19" s="3" t="s">
        <v>55</v>
      </c>
      <c r="H19" s="3"/>
      <c r="J19">
        <f t="shared" si="0"/>
        <v>6</v>
      </c>
      <c r="K19">
        <f t="shared" si="1"/>
        <v>9.4</v>
      </c>
      <c r="L19">
        <f t="shared" si="2"/>
        <v>5.8</v>
      </c>
      <c r="M19">
        <f t="shared" si="3"/>
        <v>7.8</v>
      </c>
      <c r="N19">
        <f t="shared" si="4"/>
        <v>29</v>
      </c>
      <c r="O19">
        <f t="shared" si="5"/>
        <v>18.125</v>
      </c>
      <c r="P19">
        <f t="shared" si="6"/>
        <v>72.5</v>
      </c>
    </row>
    <row r="20" spans="1:16" ht="15">
      <c r="A20" t="s">
        <v>0</v>
      </c>
      <c r="B20">
        <v>1991</v>
      </c>
      <c r="C20" t="s">
        <v>2</v>
      </c>
      <c r="D20">
        <v>2010</v>
      </c>
      <c r="J20">
        <f t="shared" si="0"/>
        <v>4.300000000000001</v>
      </c>
      <c r="K20">
        <f t="shared" si="1"/>
        <v>9.2</v>
      </c>
      <c r="L20">
        <f t="shared" si="2"/>
        <v>5.8</v>
      </c>
      <c r="M20">
        <f t="shared" si="3"/>
        <v>9.5</v>
      </c>
      <c r="N20">
        <f t="shared" si="4"/>
        <v>28.8</v>
      </c>
      <c r="O20">
        <f t="shared" si="5"/>
        <v>18</v>
      </c>
      <c r="P20">
        <f t="shared" si="6"/>
        <v>72</v>
      </c>
    </row>
    <row r="21" spans="1:16" ht="15">
      <c r="A21" t="s">
        <v>1</v>
      </c>
      <c r="B21">
        <v>1981</v>
      </c>
      <c r="C21" t="s">
        <v>8</v>
      </c>
      <c r="D21">
        <v>2016</v>
      </c>
      <c r="J21">
        <f t="shared" si="0"/>
        <v>6</v>
      </c>
      <c r="K21">
        <f t="shared" si="1"/>
        <v>9.5</v>
      </c>
      <c r="L21">
        <f t="shared" si="2"/>
        <v>8.7</v>
      </c>
      <c r="M21">
        <f t="shared" si="3"/>
        <v>7.8</v>
      </c>
      <c r="N21">
        <f t="shared" si="4"/>
        <v>32</v>
      </c>
      <c r="O21">
        <f t="shared" si="5"/>
        <v>20</v>
      </c>
      <c r="P21">
        <f t="shared" si="6"/>
        <v>80</v>
      </c>
    </row>
    <row r="22" spans="1:16" ht="15">
      <c r="A22" t="s">
        <v>1</v>
      </c>
      <c r="B22">
        <v>1992</v>
      </c>
      <c r="C22" t="s">
        <v>5</v>
      </c>
      <c r="D22">
        <v>2017</v>
      </c>
      <c r="J22">
        <f t="shared" si="0"/>
        <v>6</v>
      </c>
      <c r="K22">
        <f t="shared" si="1"/>
        <v>9.2</v>
      </c>
      <c r="L22">
        <f t="shared" si="2"/>
        <v>7.4</v>
      </c>
      <c r="M22">
        <f t="shared" si="3"/>
        <v>8.2</v>
      </c>
      <c r="N22">
        <f t="shared" si="4"/>
        <v>30.8</v>
      </c>
      <c r="O22">
        <f t="shared" si="5"/>
        <v>19.25</v>
      </c>
      <c r="P22">
        <f t="shared" si="6"/>
        <v>77</v>
      </c>
    </row>
    <row r="23" spans="1:16" ht="15">
      <c r="A23" t="s">
        <v>1</v>
      </c>
      <c r="B23">
        <v>1992</v>
      </c>
      <c r="C23" t="s">
        <v>5</v>
      </c>
      <c r="D23">
        <v>2017</v>
      </c>
      <c r="J23">
        <f t="shared" si="0"/>
        <v>6</v>
      </c>
      <c r="K23">
        <f t="shared" si="1"/>
        <v>9.2</v>
      </c>
      <c r="L23">
        <f t="shared" si="2"/>
        <v>7.4</v>
      </c>
      <c r="M23">
        <f t="shared" si="3"/>
        <v>8.2</v>
      </c>
      <c r="N23">
        <f t="shared" si="4"/>
        <v>30.8</v>
      </c>
      <c r="O23">
        <f t="shared" si="5"/>
        <v>19.25</v>
      </c>
      <c r="P23">
        <f t="shared" si="6"/>
        <v>77</v>
      </c>
    </row>
    <row r="24" spans="1:16" ht="15">
      <c r="A24" t="s">
        <v>8</v>
      </c>
      <c r="B24" t="s">
        <v>8</v>
      </c>
      <c r="C24" t="s">
        <v>2</v>
      </c>
      <c r="D24">
        <v>2011</v>
      </c>
      <c r="J24">
        <f t="shared" si="0"/>
        <v>9.7</v>
      </c>
      <c r="K24">
        <f t="shared" si="1"/>
        <v>9.7</v>
      </c>
      <c r="L24">
        <f t="shared" si="2"/>
        <v>5.8</v>
      </c>
      <c r="M24">
        <f t="shared" si="3"/>
        <v>9.5</v>
      </c>
      <c r="N24">
        <f t="shared" si="4"/>
        <v>34.7</v>
      </c>
      <c r="O24">
        <f t="shared" si="5"/>
        <v>21.687500000000004</v>
      </c>
      <c r="P24">
        <f t="shared" si="6"/>
        <v>86.75000000000001</v>
      </c>
    </row>
    <row r="25" spans="1:16" ht="15">
      <c r="A25" t="s">
        <v>1</v>
      </c>
      <c r="B25">
        <v>1993</v>
      </c>
      <c r="C25" t="s">
        <v>5</v>
      </c>
      <c r="D25">
        <v>2017</v>
      </c>
      <c r="J25">
        <f t="shared" si="0"/>
        <v>6</v>
      </c>
      <c r="K25">
        <f t="shared" si="1"/>
        <v>9.6</v>
      </c>
      <c r="L25">
        <f t="shared" si="2"/>
        <v>7.4</v>
      </c>
      <c r="M25">
        <f t="shared" si="3"/>
        <v>8.2</v>
      </c>
      <c r="N25">
        <f t="shared" si="4"/>
        <v>31.2</v>
      </c>
      <c r="O25">
        <f t="shared" si="5"/>
        <v>19.5</v>
      </c>
      <c r="P25">
        <f t="shared" si="6"/>
        <v>78</v>
      </c>
    </row>
    <row r="26" spans="1:16" ht="15">
      <c r="A26" t="s">
        <v>0</v>
      </c>
      <c r="B26" t="s">
        <v>8</v>
      </c>
      <c r="C26" t="s">
        <v>2</v>
      </c>
      <c r="D26">
        <v>2016</v>
      </c>
      <c r="J26">
        <f t="shared" si="0"/>
        <v>4.300000000000001</v>
      </c>
      <c r="K26">
        <f t="shared" si="1"/>
        <v>9.7</v>
      </c>
      <c r="L26">
        <f t="shared" si="2"/>
        <v>5.8</v>
      </c>
      <c r="M26">
        <f t="shared" si="3"/>
        <v>7.8</v>
      </c>
      <c r="N26">
        <f t="shared" si="4"/>
        <v>27.6</v>
      </c>
      <c r="O26">
        <f t="shared" si="5"/>
        <v>17.25</v>
      </c>
      <c r="P26">
        <f t="shared" si="6"/>
        <v>69</v>
      </c>
    </row>
    <row r="27" spans="1:16" ht="15">
      <c r="A27" t="s">
        <v>0</v>
      </c>
      <c r="B27">
        <v>1991</v>
      </c>
      <c r="C27" t="s">
        <v>2</v>
      </c>
      <c r="D27">
        <v>2013</v>
      </c>
      <c r="J27">
        <f t="shared" si="0"/>
        <v>4.300000000000001</v>
      </c>
      <c r="K27">
        <f t="shared" si="1"/>
        <v>9.2</v>
      </c>
      <c r="L27">
        <f t="shared" si="2"/>
        <v>5.8</v>
      </c>
      <c r="M27">
        <f t="shared" si="3"/>
        <v>9.5</v>
      </c>
      <c r="N27">
        <f t="shared" si="4"/>
        <v>28.8</v>
      </c>
      <c r="O27">
        <f t="shared" si="5"/>
        <v>18</v>
      </c>
      <c r="P27">
        <f t="shared" si="6"/>
        <v>72</v>
      </c>
    </row>
    <row r="28" spans="1:16" ht="15">
      <c r="A28" t="s">
        <v>8</v>
      </c>
      <c r="B28">
        <v>1981</v>
      </c>
      <c r="C28" t="s">
        <v>2</v>
      </c>
      <c r="D28" t="s">
        <v>8</v>
      </c>
      <c r="J28">
        <f t="shared" si="0"/>
        <v>9.7</v>
      </c>
      <c r="K28">
        <f t="shared" si="1"/>
        <v>9.5</v>
      </c>
      <c r="L28">
        <f t="shared" si="2"/>
        <v>5.8</v>
      </c>
      <c r="M28">
        <f t="shared" si="3"/>
        <v>9</v>
      </c>
      <c r="N28">
        <f t="shared" si="4"/>
        <v>34</v>
      </c>
      <c r="O28">
        <f t="shared" si="5"/>
        <v>21.25</v>
      </c>
      <c r="P28">
        <f t="shared" si="6"/>
        <v>85</v>
      </c>
    </row>
    <row r="29" spans="1:16" ht="15">
      <c r="A29" t="s">
        <v>0</v>
      </c>
      <c r="B29">
        <v>1990</v>
      </c>
      <c r="C29" t="s">
        <v>6</v>
      </c>
      <c r="D29">
        <v>2016</v>
      </c>
      <c r="J29">
        <f t="shared" si="0"/>
        <v>4.300000000000001</v>
      </c>
      <c r="K29">
        <f t="shared" si="1"/>
        <v>9.1</v>
      </c>
      <c r="L29">
        <f t="shared" si="2"/>
        <v>9.2</v>
      </c>
      <c r="M29">
        <f t="shared" si="3"/>
        <v>7.8</v>
      </c>
      <c r="N29">
        <f t="shared" si="4"/>
        <v>30.400000000000002</v>
      </c>
      <c r="O29">
        <f t="shared" si="5"/>
        <v>19</v>
      </c>
      <c r="P29">
        <f t="shared" si="6"/>
        <v>76</v>
      </c>
    </row>
    <row r="30" spans="1:16" ht="15">
      <c r="A30" t="s">
        <v>0</v>
      </c>
      <c r="B30">
        <v>1991</v>
      </c>
      <c r="C30" t="s">
        <v>6</v>
      </c>
      <c r="D30">
        <v>2017</v>
      </c>
      <c r="J30">
        <f t="shared" si="0"/>
        <v>4.300000000000001</v>
      </c>
      <c r="K30">
        <f t="shared" si="1"/>
        <v>9.2</v>
      </c>
      <c r="L30">
        <f t="shared" si="2"/>
        <v>9.2</v>
      </c>
      <c r="M30">
        <f t="shared" si="3"/>
        <v>8.2</v>
      </c>
      <c r="N30">
        <f t="shared" si="4"/>
        <v>30.9</v>
      </c>
      <c r="O30">
        <f t="shared" si="5"/>
        <v>19.3125</v>
      </c>
      <c r="P30">
        <f t="shared" si="6"/>
        <v>77.25</v>
      </c>
    </row>
    <row r="31" spans="1:16" ht="15">
      <c r="A31" t="s">
        <v>1</v>
      </c>
      <c r="B31">
        <v>1983</v>
      </c>
      <c r="C31" t="s">
        <v>2</v>
      </c>
      <c r="D31">
        <v>2010</v>
      </c>
      <c r="J31">
        <f t="shared" si="0"/>
        <v>6</v>
      </c>
      <c r="K31">
        <f t="shared" si="1"/>
        <v>8.8</v>
      </c>
      <c r="L31">
        <f t="shared" si="2"/>
        <v>5.8</v>
      </c>
      <c r="M31">
        <f t="shared" si="3"/>
        <v>9.5</v>
      </c>
      <c r="N31">
        <f t="shared" si="4"/>
        <v>30.1</v>
      </c>
      <c r="O31">
        <f t="shared" si="5"/>
        <v>18.8125</v>
      </c>
      <c r="P31">
        <f t="shared" si="6"/>
        <v>75.25</v>
      </c>
    </row>
    <row r="32" spans="1:16" ht="15">
      <c r="A32" t="s">
        <v>1</v>
      </c>
      <c r="B32" t="s">
        <v>8</v>
      </c>
      <c r="C32" t="s">
        <v>8</v>
      </c>
      <c r="D32">
        <v>2013</v>
      </c>
      <c r="J32">
        <f t="shared" si="0"/>
        <v>6</v>
      </c>
      <c r="K32">
        <f t="shared" si="1"/>
        <v>9.7</v>
      </c>
      <c r="L32">
        <f t="shared" si="2"/>
        <v>8.7</v>
      </c>
      <c r="M32">
        <f t="shared" si="3"/>
        <v>9.5</v>
      </c>
      <c r="N32">
        <f t="shared" si="4"/>
        <v>33.9</v>
      </c>
      <c r="O32">
        <f t="shared" si="5"/>
        <v>21.1875</v>
      </c>
      <c r="P32">
        <f t="shared" si="6"/>
        <v>84.75</v>
      </c>
    </row>
    <row r="33" spans="1:16" ht="15">
      <c r="A33" t="s">
        <v>0</v>
      </c>
      <c r="B33">
        <v>1992</v>
      </c>
      <c r="C33" t="s">
        <v>2</v>
      </c>
      <c r="D33">
        <v>2016</v>
      </c>
      <c r="J33">
        <f t="shared" si="0"/>
        <v>4.300000000000001</v>
      </c>
      <c r="K33">
        <f t="shared" si="1"/>
        <v>9.2</v>
      </c>
      <c r="L33">
        <f t="shared" si="2"/>
        <v>5.8</v>
      </c>
      <c r="M33">
        <f t="shared" si="3"/>
        <v>7.8</v>
      </c>
      <c r="N33">
        <f t="shared" si="4"/>
        <v>27.1</v>
      </c>
      <c r="O33">
        <f t="shared" si="5"/>
        <v>16.9375</v>
      </c>
      <c r="P33">
        <f t="shared" si="6"/>
        <v>67.75</v>
      </c>
    </row>
    <row r="34" spans="1:16" ht="15">
      <c r="A34" t="s">
        <v>1</v>
      </c>
      <c r="B34">
        <v>1984</v>
      </c>
      <c r="C34" t="s">
        <v>4</v>
      </c>
      <c r="D34">
        <v>2019</v>
      </c>
      <c r="J34">
        <f t="shared" si="0"/>
        <v>6</v>
      </c>
      <c r="K34">
        <f t="shared" si="1"/>
        <v>8.8</v>
      </c>
      <c r="L34">
        <f t="shared" si="2"/>
        <v>9.5</v>
      </c>
      <c r="M34">
        <f t="shared" si="3"/>
        <v>9</v>
      </c>
      <c r="N34">
        <f t="shared" si="4"/>
        <v>33.3</v>
      </c>
      <c r="O34">
        <f t="shared" si="5"/>
        <v>20.812499999999996</v>
      </c>
      <c r="P34">
        <f t="shared" si="6"/>
        <v>83.24999999999999</v>
      </c>
    </row>
    <row r="35" spans="1:16" ht="15">
      <c r="A35" t="s">
        <v>0</v>
      </c>
      <c r="B35">
        <v>1983</v>
      </c>
      <c r="C35" t="s">
        <v>2</v>
      </c>
      <c r="D35">
        <v>2017</v>
      </c>
      <c r="J35">
        <f t="shared" si="0"/>
        <v>4.300000000000001</v>
      </c>
      <c r="K35">
        <f t="shared" si="1"/>
        <v>8.8</v>
      </c>
      <c r="L35">
        <f t="shared" si="2"/>
        <v>5.8</v>
      </c>
      <c r="M35">
        <f t="shared" si="3"/>
        <v>8.2</v>
      </c>
      <c r="N35">
        <f t="shared" si="4"/>
        <v>27.1</v>
      </c>
      <c r="O35">
        <f t="shared" si="5"/>
        <v>16.9375</v>
      </c>
      <c r="P35">
        <f t="shared" si="6"/>
        <v>67.75</v>
      </c>
    </row>
    <row r="36" spans="1:16" ht="15">
      <c r="A36" t="s">
        <v>1</v>
      </c>
      <c r="B36">
        <v>1994</v>
      </c>
      <c r="C36" t="s">
        <v>5</v>
      </c>
      <c r="D36">
        <v>2012</v>
      </c>
      <c r="J36">
        <f t="shared" si="0"/>
        <v>6</v>
      </c>
      <c r="K36">
        <f t="shared" si="1"/>
        <v>9.7</v>
      </c>
      <c r="L36">
        <f t="shared" si="2"/>
        <v>7.4</v>
      </c>
      <c r="M36">
        <f t="shared" si="3"/>
        <v>9.5</v>
      </c>
      <c r="N36">
        <f t="shared" si="4"/>
        <v>32.6</v>
      </c>
      <c r="O36">
        <f t="shared" si="5"/>
        <v>20.375</v>
      </c>
      <c r="P36">
        <f t="shared" si="6"/>
        <v>81.5</v>
      </c>
    </row>
    <row r="37" spans="1:16" ht="15">
      <c r="A37" t="s">
        <v>1</v>
      </c>
      <c r="B37">
        <v>1994</v>
      </c>
      <c r="C37" t="s">
        <v>5</v>
      </c>
      <c r="D37">
        <v>2016</v>
      </c>
      <c r="J37">
        <f t="shared" si="0"/>
        <v>6</v>
      </c>
      <c r="K37">
        <f t="shared" si="1"/>
        <v>9.7</v>
      </c>
      <c r="L37">
        <f t="shared" si="2"/>
        <v>7.4</v>
      </c>
      <c r="M37">
        <f t="shared" si="3"/>
        <v>7.8</v>
      </c>
      <c r="N37">
        <f t="shared" si="4"/>
        <v>30.900000000000002</v>
      </c>
      <c r="O37">
        <f t="shared" si="5"/>
        <v>19.3125</v>
      </c>
      <c r="P37">
        <f t="shared" si="6"/>
        <v>77.25</v>
      </c>
    </row>
    <row r="38" spans="1:16" ht="15">
      <c r="A38" t="s">
        <v>1</v>
      </c>
      <c r="B38">
        <v>1984</v>
      </c>
      <c r="C38" t="s">
        <v>5</v>
      </c>
      <c r="D38" t="s">
        <v>8</v>
      </c>
      <c r="J38">
        <f t="shared" si="0"/>
        <v>6</v>
      </c>
      <c r="K38">
        <f t="shared" si="1"/>
        <v>8.8</v>
      </c>
      <c r="L38">
        <f t="shared" si="2"/>
        <v>7.4</v>
      </c>
      <c r="M38">
        <f t="shared" si="3"/>
        <v>9</v>
      </c>
      <c r="N38">
        <f t="shared" si="4"/>
        <v>31.200000000000003</v>
      </c>
      <c r="O38">
        <f t="shared" si="5"/>
        <v>19.500000000000004</v>
      </c>
      <c r="P38">
        <f t="shared" si="6"/>
        <v>78.00000000000001</v>
      </c>
    </row>
    <row r="39" spans="1:16" ht="15">
      <c r="A39" t="s">
        <v>0</v>
      </c>
      <c r="B39">
        <v>1988</v>
      </c>
      <c r="C39" t="s">
        <v>5</v>
      </c>
      <c r="D39" t="s">
        <v>8</v>
      </c>
      <c r="J39">
        <f t="shared" si="0"/>
        <v>4.300000000000001</v>
      </c>
      <c r="K39">
        <f t="shared" si="1"/>
        <v>9.6</v>
      </c>
      <c r="L39">
        <f t="shared" si="2"/>
        <v>7.4</v>
      </c>
      <c r="M39">
        <f t="shared" si="3"/>
        <v>9</v>
      </c>
      <c r="N39">
        <f t="shared" si="4"/>
        <v>30.3</v>
      </c>
      <c r="O39">
        <f t="shared" si="5"/>
        <v>18.9375</v>
      </c>
      <c r="P39">
        <f t="shared" si="6"/>
        <v>75.75</v>
      </c>
    </row>
    <row r="40" spans="1:16" ht="15">
      <c r="A40" t="s">
        <v>1</v>
      </c>
      <c r="B40">
        <v>1984</v>
      </c>
      <c r="C40" t="s">
        <v>8</v>
      </c>
      <c r="D40">
        <v>2017</v>
      </c>
      <c r="J40">
        <f t="shared" si="0"/>
        <v>6</v>
      </c>
      <c r="K40">
        <f t="shared" si="1"/>
        <v>8.8</v>
      </c>
      <c r="L40">
        <f t="shared" si="2"/>
        <v>8.7</v>
      </c>
      <c r="M40">
        <f t="shared" si="3"/>
        <v>8.2</v>
      </c>
      <c r="N40">
        <f t="shared" si="4"/>
        <v>31.7</v>
      </c>
      <c r="O40">
        <f t="shared" si="5"/>
        <v>19.8125</v>
      </c>
      <c r="P40">
        <f t="shared" si="6"/>
        <v>79.25</v>
      </c>
    </row>
    <row r="41" spans="1:16" ht="15">
      <c r="A41" t="s">
        <v>1</v>
      </c>
      <c r="B41">
        <v>1985</v>
      </c>
      <c r="C41" t="s">
        <v>8</v>
      </c>
      <c r="D41">
        <v>2012</v>
      </c>
      <c r="J41">
        <f t="shared" si="0"/>
        <v>6</v>
      </c>
      <c r="K41">
        <f t="shared" si="1"/>
        <v>8.8</v>
      </c>
      <c r="L41">
        <f t="shared" si="2"/>
        <v>8.7</v>
      </c>
      <c r="M41">
        <f t="shared" si="3"/>
        <v>9.5</v>
      </c>
      <c r="N41">
        <f t="shared" si="4"/>
        <v>33</v>
      </c>
      <c r="O41">
        <f t="shared" si="5"/>
        <v>20.625</v>
      </c>
      <c r="P41">
        <f t="shared" si="6"/>
        <v>82.5</v>
      </c>
    </row>
    <row r="42" spans="1:16" ht="15">
      <c r="A42" t="s">
        <v>0</v>
      </c>
      <c r="B42">
        <v>1984</v>
      </c>
      <c r="C42" t="s">
        <v>5</v>
      </c>
      <c r="D42">
        <v>2019</v>
      </c>
      <c r="J42">
        <f t="shared" si="0"/>
        <v>4.300000000000001</v>
      </c>
      <c r="K42">
        <f t="shared" si="1"/>
        <v>8.8</v>
      </c>
      <c r="L42">
        <f t="shared" si="2"/>
        <v>7.4</v>
      </c>
      <c r="M42">
        <f t="shared" si="3"/>
        <v>9</v>
      </c>
      <c r="N42">
        <f t="shared" si="4"/>
        <v>29.5</v>
      </c>
      <c r="O42">
        <f t="shared" si="5"/>
        <v>18.4375</v>
      </c>
      <c r="P42">
        <f t="shared" si="6"/>
        <v>73.75</v>
      </c>
    </row>
    <row r="43" spans="1:16" ht="15">
      <c r="A43" t="s">
        <v>0</v>
      </c>
      <c r="B43">
        <v>1990</v>
      </c>
      <c r="C43" t="s">
        <v>2</v>
      </c>
      <c r="D43">
        <v>2011</v>
      </c>
      <c r="J43">
        <f t="shared" si="0"/>
        <v>4.300000000000001</v>
      </c>
      <c r="K43">
        <f t="shared" si="1"/>
        <v>9.1</v>
      </c>
      <c r="L43">
        <f t="shared" si="2"/>
        <v>5.8</v>
      </c>
      <c r="M43">
        <f t="shared" si="3"/>
        <v>9.5</v>
      </c>
      <c r="N43">
        <f t="shared" si="4"/>
        <v>28.7</v>
      </c>
      <c r="O43">
        <f t="shared" si="5"/>
        <v>17.9375</v>
      </c>
      <c r="P43">
        <f t="shared" si="6"/>
        <v>71.75</v>
      </c>
    </row>
    <row r="44" spans="1:16" ht="15">
      <c r="A44" t="s">
        <v>1</v>
      </c>
      <c r="B44">
        <v>1981</v>
      </c>
      <c r="C44" t="s">
        <v>2</v>
      </c>
      <c r="D44">
        <v>2020</v>
      </c>
      <c r="J44">
        <f t="shared" si="0"/>
        <v>6</v>
      </c>
      <c r="K44">
        <f t="shared" si="1"/>
        <v>9.5</v>
      </c>
      <c r="L44">
        <f t="shared" si="2"/>
        <v>5.8</v>
      </c>
      <c r="M44">
        <f t="shared" si="3"/>
        <v>9.6</v>
      </c>
      <c r="N44">
        <f t="shared" si="4"/>
        <v>30.9</v>
      </c>
      <c r="O44">
        <f t="shared" si="5"/>
        <v>19.3125</v>
      </c>
      <c r="P44">
        <f t="shared" si="6"/>
        <v>77.25</v>
      </c>
    </row>
    <row r="45" spans="1:16" ht="15">
      <c r="A45" t="s">
        <v>0</v>
      </c>
      <c r="B45">
        <v>1985</v>
      </c>
      <c r="C45" t="s">
        <v>2</v>
      </c>
      <c r="D45">
        <v>2019</v>
      </c>
      <c r="J45">
        <f t="shared" si="0"/>
        <v>4.300000000000001</v>
      </c>
      <c r="K45">
        <f t="shared" si="1"/>
        <v>8.8</v>
      </c>
      <c r="L45">
        <f t="shared" si="2"/>
        <v>5.8</v>
      </c>
      <c r="M45">
        <f t="shared" si="3"/>
        <v>9</v>
      </c>
      <c r="N45">
        <f t="shared" si="4"/>
        <v>27.900000000000002</v>
      </c>
      <c r="O45">
        <f t="shared" si="5"/>
        <v>17.4375</v>
      </c>
      <c r="P45">
        <f t="shared" si="6"/>
        <v>69.75</v>
      </c>
    </row>
    <row r="46" spans="1:16" ht="15">
      <c r="A46" t="s">
        <v>0</v>
      </c>
      <c r="B46">
        <v>1985</v>
      </c>
      <c r="C46" t="s">
        <v>2</v>
      </c>
      <c r="D46">
        <v>2016</v>
      </c>
      <c r="J46">
        <f t="shared" si="0"/>
        <v>4.300000000000001</v>
      </c>
      <c r="K46">
        <f t="shared" si="1"/>
        <v>8.8</v>
      </c>
      <c r="L46">
        <f t="shared" si="2"/>
        <v>5.8</v>
      </c>
      <c r="M46">
        <f t="shared" si="3"/>
        <v>7.8</v>
      </c>
      <c r="N46">
        <f t="shared" si="4"/>
        <v>26.700000000000003</v>
      </c>
      <c r="O46">
        <f t="shared" si="5"/>
        <v>16.687500000000004</v>
      </c>
      <c r="P46">
        <f t="shared" si="6"/>
        <v>66.75000000000001</v>
      </c>
    </row>
    <row r="47" spans="1:16" ht="15">
      <c r="A47" t="s">
        <v>1</v>
      </c>
      <c r="B47">
        <v>1991</v>
      </c>
      <c r="C47" t="s">
        <v>5</v>
      </c>
      <c r="D47">
        <v>2018</v>
      </c>
      <c r="J47">
        <f t="shared" si="0"/>
        <v>6</v>
      </c>
      <c r="K47">
        <f t="shared" si="1"/>
        <v>9.2</v>
      </c>
      <c r="L47">
        <f t="shared" si="2"/>
        <v>7.4</v>
      </c>
      <c r="M47">
        <f t="shared" si="3"/>
        <v>9.4</v>
      </c>
      <c r="N47">
        <f t="shared" si="4"/>
        <v>32</v>
      </c>
      <c r="O47">
        <f t="shared" si="5"/>
        <v>20</v>
      </c>
      <c r="P47">
        <f t="shared" si="6"/>
        <v>80</v>
      </c>
    </row>
    <row r="48" spans="1:16" ht="15">
      <c r="A48" t="s">
        <v>1</v>
      </c>
      <c r="B48">
        <v>1982</v>
      </c>
      <c r="C48" t="s">
        <v>5</v>
      </c>
      <c r="D48">
        <v>2020</v>
      </c>
      <c r="J48">
        <f t="shared" si="0"/>
        <v>6</v>
      </c>
      <c r="K48">
        <f t="shared" si="1"/>
        <v>9.4</v>
      </c>
      <c r="L48">
        <f t="shared" si="2"/>
        <v>7.4</v>
      </c>
      <c r="M48">
        <f t="shared" si="3"/>
        <v>9.6</v>
      </c>
      <c r="N48">
        <f t="shared" si="4"/>
        <v>32.4</v>
      </c>
      <c r="O48">
        <f t="shared" si="5"/>
        <v>20.25</v>
      </c>
      <c r="P48">
        <f t="shared" si="6"/>
        <v>81</v>
      </c>
    </row>
    <row r="49" spans="1:16" ht="15">
      <c r="A49" t="s">
        <v>0</v>
      </c>
      <c r="B49">
        <v>1990</v>
      </c>
      <c r="C49" t="s">
        <v>2</v>
      </c>
      <c r="D49">
        <v>2018</v>
      </c>
      <c r="J49">
        <f t="shared" si="0"/>
        <v>4.300000000000001</v>
      </c>
      <c r="K49">
        <f t="shared" si="1"/>
        <v>9.1</v>
      </c>
      <c r="L49">
        <f t="shared" si="2"/>
        <v>5.8</v>
      </c>
      <c r="M49">
        <f t="shared" si="3"/>
        <v>9.4</v>
      </c>
      <c r="N49">
        <f t="shared" si="4"/>
        <v>28.6</v>
      </c>
      <c r="O49">
        <f t="shared" si="5"/>
        <v>17.875</v>
      </c>
      <c r="P49">
        <f t="shared" si="6"/>
        <v>71.5</v>
      </c>
    </row>
    <row r="50" spans="1:16" ht="15">
      <c r="A50" t="s">
        <v>0</v>
      </c>
      <c r="B50">
        <v>1985</v>
      </c>
      <c r="C50" t="s">
        <v>5</v>
      </c>
      <c r="D50">
        <v>2011</v>
      </c>
      <c r="J50">
        <f t="shared" si="0"/>
        <v>4.300000000000001</v>
      </c>
      <c r="K50">
        <f t="shared" si="1"/>
        <v>8.8</v>
      </c>
      <c r="L50">
        <f t="shared" si="2"/>
        <v>7.4</v>
      </c>
      <c r="M50">
        <f t="shared" si="3"/>
        <v>9.5</v>
      </c>
      <c r="N50">
        <f t="shared" si="4"/>
        <v>30</v>
      </c>
      <c r="O50">
        <f t="shared" si="5"/>
        <v>18.75</v>
      </c>
      <c r="P50">
        <f t="shared" si="6"/>
        <v>75</v>
      </c>
    </row>
    <row r="51" spans="1:16" ht="15">
      <c r="A51" t="s">
        <v>0</v>
      </c>
      <c r="B51">
        <v>1991</v>
      </c>
      <c r="C51" t="s">
        <v>2</v>
      </c>
      <c r="D51">
        <v>2014</v>
      </c>
      <c r="J51">
        <f t="shared" si="0"/>
        <v>4.300000000000001</v>
      </c>
      <c r="K51">
        <f t="shared" si="1"/>
        <v>9.2</v>
      </c>
      <c r="L51">
        <f t="shared" si="2"/>
        <v>5.8</v>
      </c>
      <c r="M51">
        <f t="shared" si="3"/>
        <v>9.5</v>
      </c>
      <c r="N51">
        <f t="shared" si="4"/>
        <v>28.8</v>
      </c>
      <c r="O51">
        <f t="shared" si="5"/>
        <v>18</v>
      </c>
      <c r="P51">
        <f t="shared" si="6"/>
        <v>72</v>
      </c>
    </row>
    <row r="52" spans="1:16" ht="15">
      <c r="A52" t="s">
        <v>1</v>
      </c>
      <c r="B52">
        <v>1991</v>
      </c>
      <c r="C52" t="s">
        <v>2</v>
      </c>
      <c r="D52">
        <v>2017</v>
      </c>
      <c r="J52">
        <f t="shared" si="0"/>
        <v>6</v>
      </c>
      <c r="K52">
        <f t="shared" si="1"/>
        <v>9.2</v>
      </c>
      <c r="L52">
        <f t="shared" si="2"/>
        <v>5.8</v>
      </c>
      <c r="M52">
        <f t="shared" si="3"/>
        <v>8.2</v>
      </c>
      <c r="N52">
        <f t="shared" si="4"/>
        <v>29.2</v>
      </c>
      <c r="O52">
        <f t="shared" si="5"/>
        <v>18.25</v>
      </c>
      <c r="P52">
        <f t="shared" si="6"/>
        <v>73</v>
      </c>
    </row>
    <row r="53" spans="1:16" ht="15">
      <c r="A53" t="s">
        <v>1</v>
      </c>
      <c r="B53">
        <v>1986</v>
      </c>
      <c r="C53" t="s">
        <v>4</v>
      </c>
      <c r="D53" t="s">
        <v>8</v>
      </c>
      <c r="J53">
        <f t="shared" si="0"/>
        <v>6</v>
      </c>
      <c r="K53">
        <f t="shared" si="1"/>
        <v>9.7</v>
      </c>
      <c r="L53">
        <f t="shared" si="2"/>
        <v>9.5</v>
      </c>
      <c r="M53">
        <f t="shared" si="3"/>
        <v>9</v>
      </c>
      <c r="N53">
        <f t="shared" si="4"/>
        <v>34.2</v>
      </c>
      <c r="O53">
        <f t="shared" si="5"/>
        <v>21.375000000000004</v>
      </c>
      <c r="P53">
        <f t="shared" si="6"/>
        <v>85.50000000000001</v>
      </c>
    </row>
    <row r="54" spans="1:16" ht="15">
      <c r="A54" t="s">
        <v>1</v>
      </c>
      <c r="B54">
        <v>1983</v>
      </c>
      <c r="C54" t="s">
        <v>8</v>
      </c>
      <c r="D54">
        <v>2013</v>
      </c>
      <c r="J54">
        <f t="shared" si="0"/>
        <v>6</v>
      </c>
      <c r="K54">
        <f t="shared" si="1"/>
        <v>8.8</v>
      </c>
      <c r="L54">
        <f t="shared" si="2"/>
        <v>8.7</v>
      </c>
      <c r="M54">
        <f t="shared" si="3"/>
        <v>9.5</v>
      </c>
      <c r="N54">
        <f t="shared" si="4"/>
        <v>33</v>
      </c>
      <c r="O54">
        <f t="shared" si="5"/>
        <v>20.625</v>
      </c>
      <c r="P54">
        <f t="shared" si="6"/>
        <v>82.5</v>
      </c>
    </row>
    <row r="55" spans="1:16" ht="15">
      <c r="A55" t="s">
        <v>0</v>
      </c>
      <c r="B55">
        <v>1992</v>
      </c>
      <c r="C55" t="s">
        <v>5</v>
      </c>
      <c r="D55">
        <v>2016</v>
      </c>
      <c r="J55">
        <f t="shared" si="0"/>
        <v>4.300000000000001</v>
      </c>
      <c r="K55">
        <f t="shared" si="1"/>
        <v>9.2</v>
      </c>
      <c r="L55">
        <f t="shared" si="2"/>
        <v>7.4</v>
      </c>
      <c r="M55">
        <f t="shared" si="3"/>
        <v>7.8</v>
      </c>
      <c r="N55">
        <f t="shared" si="4"/>
        <v>28.7</v>
      </c>
      <c r="O55">
        <f t="shared" si="5"/>
        <v>17.9375</v>
      </c>
      <c r="P55">
        <f t="shared" si="6"/>
        <v>71.75</v>
      </c>
    </row>
    <row r="56" spans="1:16" ht="15">
      <c r="A56" t="s">
        <v>0</v>
      </c>
      <c r="B56">
        <v>1981</v>
      </c>
      <c r="C56" t="s">
        <v>5</v>
      </c>
      <c r="D56">
        <v>2018</v>
      </c>
      <c r="J56">
        <f t="shared" si="0"/>
        <v>4.300000000000001</v>
      </c>
      <c r="K56">
        <f t="shared" si="1"/>
        <v>9.5</v>
      </c>
      <c r="L56">
        <f t="shared" si="2"/>
        <v>7.4</v>
      </c>
      <c r="M56">
        <f t="shared" si="3"/>
        <v>9.4</v>
      </c>
      <c r="N56">
        <f t="shared" si="4"/>
        <v>30.6</v>
      </c>
      <c r="O56">
        <f t="shared" si="5"/>
        <v>19.125</v>
      </c>
      <c r="P56">
        <f t="shared" si="6"/>
        <v>76.5</v>
      </c>
    </row>
    <row r="57" spans="1:16" ht="15">
      <c r="A57" t="s">
        <v>1</v>
      </c>
      <c r="B57">
        <v>1992</v>
      </c>
      <c r="C57" t="s">
        <v>2</v>
      </c>
      <c r="D57">
        <v>2016</v>
      </c>
      <c r="J57">
        <f t="shared" si="0"/>
        <v>6</v>
      </c>
      <c r="K57">
        <f t="shared" si="1"/>
        <v>9.2</v>
      </c>
      <c r="L57">
        <f t="shared" si="2"/>
        <v>5.8</v>
      </c>
      <c r="M57">
        <f t="shared" si="3"/>
        <v>7.8</v>
      </c>
      <c r="N57">
        <f t="shared" si="4"/>
        <v>28.8</v>
      </c>
      <c r="O57">
        <f t="shared" si="5"/>
        <v>18</v>
      </c>
      <c r="P57">
        <f t="shared" si="6"/>
        <v>72</v>
      </c>
    </row>
    <row r="58" spans="1:16" ht="15">
      <c r="A58" t="s">
        <v>0</v>
      </c>
      <c r="B58">
        <v>1985</v>
      </c>
      <c r="C58" t="s">
        <v>5</v>
      </c>
      <c r="D58">
        <v>2013</v>
      </c>
      <c r="J58">
        <f t="shared" si="0"/>
        <v>4.300000000000001</v>
      </c>
      <c r="K58">
        <f t="shared" si="1"/>
        <v>8.8</v>
      </c>
      <c r="L58">
        <f t="shared" si="2"/>
        <v>7.4</v>
      </c>
      <c r="M58">
        <f t="shared" si="3"/>
        <v>9.5</v>
      </c>
      <c r="N58">
        <f t="shared" si="4"/>
        <v>30</v>
      </c>
      <c r="O58">
        <f t="shared" si="5"/>
        <v>18.75</v>
      </c>
      <c r="P58">
        <f t="shared" si="6"/>
        <v>75</v>
      </c>
    </row>
    <row r="59" spans="1:16" ht="15">
      <c r="A59" t="s">
        <v>1</v>
      </c>
      <c r="B59">
        <v>1985</v>
      </c>
      <c r="C59" t="s">
        <v>8</v>
      </c>
      <c r="D59">
        <v>2016</v>
      </c>
      <c r="J59">
        <f t="shared" si="0"/>
        <v>6</v>
      </c>
      <c r="K59">
        <f t="shared" si="1"/>
        <v>8.8</v>
      </c>
      <c r="L59">
        <f t="shared" si="2"/>
        <v>8.7</v>
      </c>
      <c r="M59">
        <f t="shared" si="3"/>
        <v>7.8</v>
      </c>
      <c r="N59">
        <f t="shared" si="4"/>
        <v>31.3</v>
      </c>
      <c r="O59">
        <f t="shared" si="5"/>
        <v>19.5625</v>
      </c>
      <c r="P59">
        <f t="shared" si="6"/>
        <v>78.25</v>
      </c>
    </row>
    <row r="60" spans="1:16" ht="15">
      <c r="A60" t="s">
        <v>0</v>
      </c>
      <c r="B60">
        <v>1981</v>
      </c>
      <c r="C60" t="s">
        <v>2</v>
      </c>
      <c r="D60">
        <v>2020</v>
      </c>
      <c r="J60">
        <f t="shared" si="0"/>
        <v>4.300000000000001</v>
      </c>
      <c r="K60">
        <f t="shared" si="1"/>
        <v>9.5</v>
      </c>
      <c r="L60">
        <f t="shared" si="2"/>
        <v>5.8</v>
      </c>
      <c r="M60">
        <f t="shared" si="3"/>
        <v>9.6</v>
      </c>
      <c r="N60">
        <f t="shared" si="4"/>
        <v>29.200000000000003</v>
      </c>
      <c r="O60">
        <f t="shared" si="5"/>
        <v>18.250000000000004</v>
      </c>
      <c r="P60">
        <f t="shared" si="6"/>
        <v>73.00000000000001</v>
      </c>
    </row>
    <row r="61" spans="1:16" ht="15">
      <c r="A61" t="s">
        <v>0</v>
      </c>
      <c r="B61">
        <v>1983</v>
      </c>
      <c r="C61" t="s">
        <v>2</v>
      </c>
      <c r="D61">
        <v>2014</v>
      </c>
      <c r="J61">
        <f t="shared" si="0"/>
        <v>4.300000000000001</v>
      </c>
      <c r="K61">
        <f t="shared" si="1"/>
        <v>8.8</v>
      </c>
      <c r="L61">
        <f t="shared" si="2"/>
        <v>5.8</v>
      </c>
      <c r="M61">
        <f t="shared" si="3"/>
        <v>9.5</v>
      </c>
      <c r="N61">
        <f t="shared" si="4"/>
        <v>28.400000000000002</v>
      </c>
      <c r="O61">
        <f t="shared" si="5"/>
        <v>17.75</v>
      </c>
      <c r="P61">
        <f t="shared" si="6"/>
        <v>71</v>
      </c>
    </row>
    <row r="62" spans="1:16" ht="15">
      <c r="A62" t="s">
        <v>1</v>
      </c>
      <c r="B62">
        <v>1993</v>
      </c>
      <c r="C62" t="s">
        <v>2</v>
      </c>
      <c r="D62">
        <v>2011</v>
      </c>
      <c r="J62">
        <f t="shared" si="0"/>
        <v>6</v>
      </c>
      <c r="K62">
        <f t="shared" si="1"/>
        <v>9.6</v>
      </c>
      <c r="L62">
        <f t="shared" si="2"/>
        <v>5.8</v>
      </c>
      <c r="M62">
        <f t="shared" si="3"/>
        <v>9.5</v>
      </c>
      <c r="N62">
        <f t="shared" si="4"/>
        <v>30.9</v>
      </c>
      <c r="O62">
        <f t="shared" si="5"/>
        <v>19.3125</v>
      </c>
      <c r="P62">
        <f t="shared" si="6"/>
        <v>77.25</v>
      </c>
    </row>
    <row r="63" spans="1:16" ht="15">
      <c r="A63" t="s">
        <v>0</v>
      </c>
      <c r="B63">
        <v>1988</v>
      </c>
      <c r="C63" t="s">
        <v>5</v>
      </c>
      <c r="D63">
        <v>2017</v>
      </c>
      <c r="J63">
        <f t="shared" si="0"/>
        <v>4.300000000000001</v>
      </c>
      <c r="K63">
        <f t="shared" si="1"/>
        <v>9.6</v>
      </c>
      <c r="L63">
        <f t="shared" si="2"/>
        <v>7.4</v>
      </c>
      <c r="M63">
        <f t="shared" si="3"/>
        <v>8.2</v>
      </c>
      <c r="N63">
        <f t="shared" si="4"/>
        <v>29.5</v>
      </c>
      <c r="O63">
        <f t="shared" si="5"/>
        <v>18.4375</v>
      </c>
      <c r="P63">
        <f t="shared" si="6"/>
        <v>73.75</v>
      </c>
    </row>
    <row r="64" spans="1:16" ht="15">
      <c r="A64" t="s">
        <v>0</v>
      </c>
      <c r="B64">
        <v>1982</v>
      </c>
      <c r="C64" t="s">
        <v>5</v>
      </c>
      <c r="D64">
        <v>2020</v>
      </c>
      <c r="J64">
        <f t="shared" si="0"/>
        <v>4.300000000000001</v>
      </c>
      <c r="K64">
        <f t="shared" si="1"/>
        <v>9.4</v>
      </c>
      <c r="L64">
        <f t="shared" si="2"/>
        <v>7.4</v>
      </c>
      <c r="M64">
        <f t="shared" si="3"/>
        <v>9.6</v>
      </c>
      <c r="N64">
        <f t="shared" si="4"/>
        <v>30.700000000000003</v>
      </c>
      <c r="O64">
        <f t="shared" si="5"/>
        <v>19.187500000000004</v>
      </c>
      <c r="P64">
        <f t="shared" si="6"/>
        <v>76.75000000000001</v>
      </c>
    </row>
    <row r="65" spans="1:16" ht="15">
      <c r="A65" t="s">
        <v>0</v>
      </c>
      <c r="B65">
        <v>1983</v>
      </c>
      <c r="C65" t="s">
        <v>8</v>
      </c>
      <c r="D65">
        <v>2016</v>
      </c>
      <c r="J65">
        <f t="shared" si="0"/>
        <v>4.300000000000001</v>
      </c>
      <c r="K65">
        <f t="shared" si="1"/>
        <v>8.8</v>
      </c>
      <c r="L65">
        <f t="shared" si="2"/>
        <v>8.7</v>
      </c>
      <c r="M65">
        <f t="shared" si="3"/>
        <v>7.8</v>
      </c>
      <c r="N65">
        <f t="shared" si="4"/>
        <v>29.6</v>
      </c>
      <c r="O65">
        <f t="shared" si="5"/>
        <v>18.5</v>
      </c>
      <c r="P65">
        <f t="shared" si="6"/>
        <v>74</v>
      </c>
    </row>
    <row r="66" spans="1:16" ht="15">
      <c r="A66" t="s">
        <v>1</v>
      </c>
      <c r="B66">
        <v>1984</v>
      </c>
      <c r="C66" t="s">
        <v>4</v>
      </c>
      <c r="D66" t="s">
        <v>8</v>
      </c>
      <c r="J66">
        <f aca="true" t="shared" si="7" ref="J66:J100">$F$1-$F$1*(COUNTIF(A$1:A$65536,A66)/$H$1)</f>
        <v>6</v>
      </c>
      <c r="K66">
        <f aca="true" t="shared" si="8" ref="K66:K100">$F$1-$F$1*(COUNTIF(B$1:B$65536,B66)/$H$1)</f>
        <v>8.8</v>
      </c>
      <c r="L66">
        <f aca="true" t="shared" si="9" ref="L66:L100">$F$1-$F$1*(COUNTIF(C$1:C$65536,C66)/$H$1)</f>
        <v>9.5</v>
      </c>
      <c r="M66">
        <f aca="true" t="shared" si="10" ref="M66:M100">$F$1-$F$1*(COUNTIF(D$1:D$65536,D66)/$H$1)</f>
        <v>9</v>
      </c>
      <c r="N66">
        <f aca="true" t="shared" si="11" ref="N66:N100">SUM(J66:M66)</f>
        <v>33.3</v>
      </c>
      <c r="O66">
        <f aca="true" t="shared" si="12" ref="O66:O100">25*N66/($G$1*$F$1)</f>
        <v>20.812499999999996</v>
      </c>
      <c r="P66">
        <f aca="true" t="shared" si="13" ref="P66:P100">100*N66/($G$1*$F$1)</f>
        <v>83.24999999999999</v>
      </c>
    </row>
    <row r="67" spans="1:16" ht="15">
      <c r="A67" t="s">
        <v>1</v>
      </c>
      <c r="B67">
        <v>1983</v>
      </c>
      <c r="C67" t="s">
        <v>6</v>
      </c>
      <c r="D67">
        <v>2018</v>
      </c>
      <c r="J67">
        <f t="shared" si="7"/>
        <v>6</v>
      </c>
      <c r="K67">
        <f t="shared" si="8"/>
        <v>8.8</v>
      </c>
      <c r="L67">
        <f t="shared" si="9"/>
        <v>9.2</v>
      </c>
      <c r="M67">
        <f t="shared" si="10"/>
        <v>9.4</v>
      </c>
      <c r="N67">
        <f t="shared" si="11"/>
        <v>33.4</v>
      </c>
      <c r="O67">
        <f t="shared" si="12"/>
        <v>20.875</v>
      </c>
      <c r="P67">
        <f t="shared" si="13"/>
        <v>83.5</v>
      </c>
    </row>
    <row r="68" spans="1:16" ht="15">
      <c r="A68" t="s">
        <v>0</v>
      </c>
      <c r="B68">
        <v>1982</v>
      </c>
      <c r="C68" t="s">
        <v>3</v>
      </c>
      <c r="D68">
        <v>2017</v>
      </c>
      <c r="J68">
        <f t="shared" si="7"/>
        <v>4.300000000000001</v>
      </c>
      <c r="K68">
        <f t="shared" si="8"/>
        <v>9.4</v>
      </c>
      <c r="L68">
        <f t="shared" si="9"/>
        <v>9.6</v>
      </c>
      <c r="M68">
        <f t="shared" si="10"/>
        <v>8.2</v>
      </c>
      <c r="N68">
        <f t="shared" si="11"/>
        <v>31.5</v>
      </c>
      <c r="O68">
        <f t="shared" si="12"/>
        <v>19.6875</v>
      </c>
      <c r="P68">
        <f t="shared" si="13"/>
        <v>78.75</v>
      </c>
    </row>
    <row r="69" spans="1:16" ht="15">
      <c r="A69" t="s">
        <v>0</v>
      </c>
      <c r="B69">
        <v>1992</v>
      </c>
      <c r="C69" t="s">
        <v>5</v>
      </c>
      <c r="D69">
        <v>2014</v>
      </c>
      <c r="J69">
        <f t="shared" si="7"/>
        <v>4.300000000000001</v>
      </c>
      <c r="K69">
        <f t="shared" si="8"/>
        <v>9.2</v>
      </c>
      <c r="L69">
        <f t="shared" si="9"/>
        <v>7.4</v>
      </c>
      <c r="M69">
        <f t="shared" si="10"/>
        <v>9.5</v>
      </c>
      <c r="N69">
        <f t="shared" si="11"/>
        <v>30.4</v>
      </c>
      <c r="O69">
        <f t="shared" si="12"/>
        <v>19</v>
      </c>
      <c r="P69">
        <f t="shared" si="13"/>
        <v>76</v>
      </c>
    </row>
    <row r="70" spans="1:16" ht="15">
      <c r="A70" t="s">
        <v>0</v>
      </c>
      <c r="B70">
        <v>1988</v>
      </c>
      <c r="C70" t="s">
        <v>5</v>
      </c>
      <c r="D70">
        <v>2018</v>
      </c>
      <c r="J70">
        <f t="shared" si="7"/>
        <v>4.300000000000001</v>
      </c>
      <c r="K70">
        <f t="shared" si="8"/>
        <v>9.6</v>
      </c>
      <c r="L70">
        <f t="shared" si="9"/>
        <v>7.4</v>
      </c>
      <c r="M70">
        <f t="shared" si="10"/>
        <v>9.4</v>
      </c>
      <c r="N70">
        <f t="shared" si="11"/>
        <v>30.700000000000003</v>
      </c>
      <c r="O70">
        <f t="shared" si="12"/>
        <v>19.187500000000004</v>
      </c>
      <c r="P70">
        <f t="shared" si="13"/>
        <v>76.75000000000001</v>
      </c>
    </row>
    <row r="71" spans="1:16" ht="15">
      <c r="A71" t="s">
        <v>1</v>
      </c>
      <c r="B71">
        <v>1990</v>
      </c>
      <c r="C71" t="s">
        <v>2</v>
      </c>
      <c r="D71">
        <v>2019</v>
      </c>
      <c r="J71">
        <f t="shared" si="7"/>
        <v>6</v>
      </c>
      <c r="K71">
        <f t="shared" si="8"/>
        <v>9.1</v>
      </c>
      <c r="L71">
        <f t="shared" si="9"/>
        <v>5.8</v>
      </c>
      <c r="M71">
        <f t="shared" si="10"/>
        <v>9</v>
      </c>
      <c r="N71">
        <f t="shared" si="11"/>
        <v>29.9</v>
      </c>
      <c r="O71">
        <f t="shared" si="12"/>
        <v>18.6875</v>
      </c>
      <c r="P71">
        <f t="shared" si="13"/>
        <v>74.75</v>
      </c>
    </row>
    <row r="72" spans="1:16" ht="15">
      <c r="A72" t="s">
        <v>1</v>
      </c>
      <c r="B72">
        <v>1985</v>
      </c>
      <c r="C72" t="s">
        <v>2</v>
      </c>
      <c r="D72">
        <v>2019</v>
      </c>
      <c r="J72">
        <f t="shared" si="7"/>
        <v>6</v>
      </c>
      <c r="K72">
        <f t="shared" si="8"/>
        <v>8.8</v>
      </c>
      <c r="L72">
        <f t="shared" si="9"/>
        <v>5.8</v>
      </c>
      <c r="M72">
        <f t="shared" si="10"/>
        <v>9</v>
      </c>
      <c r="N72">
        <f t="shared" si="11"/>
        <v>29.6</v>
      </c>
      <c r="O72">
        <f t="shared" si="12"/>
        <v>18.5</v>
      </c>
      <c r="P72">
        <f t="shared" si="13"/>
        <v>74</v>
      </c>
    </row>
    <row r="73" spans="1:16" ht="15">
      <c r="A73" t="s">
        <v>0</v>
      </c>
      <c r="B73">
        <v>1986</v>
      </c>
      <c r="C73" t="s">
        <v>3</v>
      </c>
      <c r="D73">
        <v>2011</v>
      </c>
      <c r="J73">
        <f t="shared" si="7"/>
        <v>4.300000000000001</v>
      </c>
      <c r="K73">
        <f t="shared" si="8"/>
        <v>9.7</v>
      </c>
      <c r="L73">
        <f t="shared" si="9"/>
        <v>9.6</v>
      </c>
      <c r="M73">
        <f t="shared" si="10"/>
        <v>9.5</v>
      </c>
      <c r="N73">
        <f t="shared" si="11"/>
        <v>33.1</v>
      </c>
      <c r="O73">
        <f t="shared" si="12"/>
        <v>20.6875</v>
      </c>
      <c r="P73">
        <f t="shared" si="13"/>
        <v>82.75</v>
      </c>
    </row>
    <row r="74" spans="1:16" ht="15">
      <c r="A74" t="s">
        <v>1</v>
      </c>
      <c r="B74">
        <v>1990</v>
      </c>
      <c r="C74" t="s">
        <v>2</v>
      </c>
      <c r="D74">
        <v>2012</v>
      </c>
      <c r="J74">
        <f t="shared" si="7"/>
        <v>6</v>
      </c>
      <c r="K74">
        <f t="shared" si="8"/>
        <v>9.1</v>
      </c>
      <c r="L74">
        <f t="shared" si="9"/>
        <v>5.8</v>
      </c>
      <c r="M74">
        <f t="shared" si="10"/>
        <v>9.5</v>
      </c>
      <c r="N74">
        <f t="shared" si="11"/>
        <v>30.4</v>
      </c>
      <c r="O74">
        <f t="shared" si="12"/>
        <v>19</v>
      </c>
      <c r="P74">
        <f t="shared" si="13"/>
        <v>76</v>
      </c>
    </row>
    <row r="75" spans="1:16" ht="15">
      <c r="A75" t="s">
        <v>0</v>
      </c>
      <c r="B75">
        <v>1983</v>
      </c>
      <c r="C75" t="s">
        <v>2</v>
      </c>
      <c r="D75">
        <v>2016</v>
      </c>
      <c r="J75">
        <f t="shared" si="7"/>
        <v>4.300000000000001</v>
      </c>
      <c r="K75">
        <f t="shared" si="8"/>
        <v>8.8</v>
      </c>
      <c r="L75">
        <f t="shared" si="9"/>
        <v>5.8</v>
      </c>
      <c r="M75">
        <f t="shared" si="10"/>
        <v>7.8</v>
      </c>
      <c r="N75">
        <f t="shared" si="11"/>
        <v>26.700000000000003</v>
      </c>
      <c r="O75">
        <f t="shared" si="12"/>
        <v>16.687500000000004</v>
      </c>
      <c r="P75">
        <f t="shared" si="13"/>
        <v>66.75000000000001</v>
      </c>
    </row>
    <row r="76" spans="1:16" ht="15">
      <c r="A76" t="s">
        <v>1</v>
      </c>
      <c r="B76">
        <v>1994</v>
      </c>
      <c r="C76" t="s">
        <v>2</v>
      </c>
      <c r="D76">
        <v>2010</v>
      </c>
      <c r="J76">
        <f t="shared" si="7"/>
        <v>6</v>
      </c>
      <c r="K76">
        <f t="shared" si="8"/>
        <v>9.7</v>
      </c>
      <c r="L76">
        <f t="shared" si="9"/>
        <v>5.8</v>
      </c>
      <c r="M76">
        <f t="shared" si="10"/>
        <v>9.5</v>
      </c>
      <c r="N76">
        <f t="shared" si="11"/>
        <v>31</v>
      </c>
      <c r="O76">
        <f t="shared" si="12"/>
        <v>19.375</v>
      </c>
      <c r="P76">
        <f t="shared" si="13"/>
        <v>77.5</v>
      </c>
    </row>
    <row r="77" spans="1:16" ht="15">
      <c r="A77" t="s">
        <v>0</v>
      </c>
      <c r="B77">
        <v>1987</v>
      </c>
      <c r="C77" t="s">
        <v>2</v>
      </c>
      <c r="D77">
        <v>2010</v>
      </c>
      <c r="J77">
        <f t="shared" si="7"/>
        <v>4.300000000000001</v>
      </c>
      <c r="K77">
        <f t="shared" si="8"/>
        <v>9.6</v>
      </c>
      <c r="L77">
        <f t="shared" si="9"/>
        <v>5.8</v>
      </c>
      <c r="M77">
        <f t="shared" si="10"/>
        <v>9.5</v>
      </c>
      <c r="N77">
        <f t="shared" si="11"/>
        <v>29.2</v>
      </c>
      <c r="O77">
        <f t="shared" si="12"/>
        <v>18.25</v>
      </c>
      <c r="P77">
        <f t="shared" si="13"/>
        <v>73</v>
      </c>
    </row>
    <row r="78" spans="1:16" ht="15">
      <c r="A78" t="s">
        <v>0</v>
      </c>
      <c r="B78">
        <v>1992</v>
      </c>
      <c r="C78" t="s">
        <v>4</v>
      </c>
      <c r="D78" t="s">
        <v>8</v>
      </c>
      <c r="J78">
        <f t="shared" si="7"/>
        <v>4.300000000000001</v>
      </c>
      <c r="K78">
        <f t="shared" si="8"/>
        <v>9.2</v>
      </c>
      <c r="L78">
        <f t="shared" si="9"/>
        <v>9.5</v>
      </c>
      <c r="M78">
        <f t="shared" si="10"/>
        <v>9</v>
      </c>
      <c r="N78">
        <f t="shared" si="11"/>
        <v>32</v>
      </c>
      <c r="O78">
        <f t="shared" si="12"/>
        <v>20</v>
      </c>
      <c r="P78">
        <f t="shared" si="13"/>
        <v>80</v>
      </c>
    </row>
    <row r="79" spans="1:16" ht="15">
      <c r="A79" t="s">
        <v>0</v>
      </c>
      <c r="B79">
        <v>1985</v>
      </c>
      <c r="C79" t="s">
        <v>8</v>
      </c>
      <c r="D79">
        <v>2016</v>
      </c>
      <c r="J79">
        <f t="shared" si="7"/>
        <v>4.300000000000001</v>
      </c>
      <c r="K79">
        <f t="shared" si="8"/>
        <v>8.8</v>
      </c>
      <c r="L79">
        <f t="shared" si="9"/>
        <v>8.7</v>
      </c>
      <c r="M79">
        <f t="shared" si="10"/>
        <v>7.8</v>
      </c>
      <c r="N79">
        <f t="shared" si="11"/>
        <v>29.6</v>
      </c>
      <c r="O79">
        <f t="shared" si="12"/>
        <v>18.5</v>
      </c>
      <c r="P79">
        <f t="shared" si="13"/>
        <v>74</v>
      </c>
    </row>
    <row r="80" spans="1:16" ht="15">
      <c r="A80" t="s">
        <v>1</v>
      </c>
      <c r="B80">
        <v>1983</v>
      </c>
      <c r="C80" t="s">
        <v>2</v>
      </c>
      <c r="D80">
        <v>2019</v>
      </c>
      <c r="J80">
        <f t="shared" si="7"/>
        <v>6</v>
      </c>
      <c r="K80">
        <f t="shared" si="8"/>
        <v>8.8</v>
      </c>
      <c r="L80">
        <f t="shared" si="9"/>
        <v>5.8</v>
      </c>
      <c r="M80">
        <f t="shared" si="10"/>
        <v>9</v>
      </c>
      <c r="N80">
        <f t="shared" si="11"/>
        <v>29.6</v>
      </c>
      <c r="O80">
        <f t="shared" si="12"/>
        <v>18.5</v>
      </c>
      <c r="P80">
        <f t="shared" si="13"/>
        <v>74</v>
      </c>
    </row>
    <row r="81" spans="1:16" ht="15">
      <c r="A81" t="s">
        <v>0</v>
      </c>
      <c r="B81">
        <v>1983</v>
      </c>
      <c r="C81" t="s">
        <v>7</v>
      </c>
      <c r="D81">
        <v>2017</v>
      </c>
      <c r="J81">
        <f t="shared" si="7"/>
        <v>4.300000000000001</v>
      </c>
      <c r="K81">
        <f t="shared" si="8"/>
        <v>8.8</v>
      </c>
      <c r="L81">
        <f t="shared" si="9"/>
        <v>9.8</v>
      </c>
      <c r="M81">
        <f t="shared" si="10"/>
        <v>8.2</v>
      </c>
      <c r="N81">
        <f t="shared" si="11"/>
        <v>31.1</v>
      </c>
      <c r="O81">
        <f t="shared" si="12"/>
        <v>19.4375</v>
      </c>
      <c r="P81">
        <f t="shared" si="13"/>
        <v>77.75</v>
      </c>
    </row>
    <row r="82" spans="1:16" ht="15">
      <c r="A82" t="s">
        <v>1</v>
      </c>
      <c r="B82">
        <v>1982</v>
      </c>
      <c r="C82" t="s">
        <v>8</v>
      </c>
      <c r="D82">
        <v>2014</v>
      </c>
      <c r="J82">
        <f t="shared" si="7"/>
        <v>6</v>
      </c>
      <c r="K82">
        <f t="shared" si="8"/>
        <v>9.4</v>
      </c>
      <c r="L82">
        <f t="shared" si="9"/>
        <v>8.7</v>
      </c>
      <c r="M82">
        <f t="shared" si="10"/>
        <v>9.5</v>
      </c>
      <c r="N82">
        <f t="shared" si="11"/>
        <v>33.6</v>
      </c>
      <c r="O82">
        <f t="shared" si="12"/>
        <v>21</v>
      </c>
      <c r="P82">
        <f t="shared" si="13"/>
        <v>84</v>
      </c>
    </row>
    <row r="83" spans="1:16" ht="15">
      <c r="A83" t="s">
        <v>1</v>
      </c>
      <c r="B83">
        <v>1993</v>
      </c>
      <c r="C83" t="s">
        <v>3</v>
      </c>
      <c r="D83">
        <v>2015</v>
      </c>
      <c r="J83">
        <f t="shared" si="7"/>
        <v>6</v>
      </c>
      <c r="K83">
        <f t="shared" si="8"/>
        <v>9.6</v>
      </c>
      <c r="L83">
        <f t="shared" si="9"/>
        <v>9.6</v>
      </c>
      <c r="M83">
        <f t="shared" si="10"/>
        <v>9.5</v>
      </c>
      <c r="N83">
        <f t="shared" si="11"/>
        <v>34.7</v>
      </c>
      <c r="O83">
        <f t="shared" si="12"/>
        <v>21.687500000000004</v>
      </c>
      <c r="P83">
        <f t="shared" si="13"/>
        <v>86.75000000000001</v>
      </c>
    </row>
    <row r="84" spans="1:16" ht="15">
      <c r="A84" t="s">
        <v>0</v>
      </c>
      <c r="B84">
        <v>1983</v>
      </c>
      <c r="C84" t="s">
        <v>2</v>
      </c>
      <c r="D84">
        <v>2015</v>
      </c>
      <c r="J84">
        <f t="shared" si="7"/>
        <v>4.300000000000001</v>
      </c>
      <c r="K84">
        <f t="shared" si="8"/>
        <v>8.8</v>
      </c>
      <c r="L84">
        <f t="shared" si="9"/>
        <v>5.8</v>
      </c>
      <c r="M84">
        <f t="shared" si="10"/>
        <v>9.5</v>
      </c>
      <c r="N84">
        <f t="shared" si="11"/>
        <v>28.400000000000002</v>
      </c>
      <c r="O84">
        <f t="shared" si="12"/>
        <v>17.75</v>
      </c>
      <c r="P84">
        <f t="shared" si="13"/>
        <v>71</v>
      </c>
    </row>
    <row r="85" spans="1:16" ht="15">
      <c r="A85" t="s">
        <v>8</v>
      </c>
      <c r="B85">
        <v>1985</v>
      </c>
      <c r="C85" t="s">
        <v>2</v>
      </c>
      <c r="D85">
        <v>2010</v>
      </c>
      <c r="J85">
        <f t="shared" si="7"/>
        <v>9.7</v>
      </c>
      <c r="K85">
        <f t="shared" si="8"/>
        <v>8.8</v>
      </c>
      <c r="L85">
        <f t="shared" si="9"/>
        <v>5.8</v>
      </c>
      <c r="M85">
        <f t="shared" si="10"/>
        <v>9.5</v>
      </c>
      <c r="N85">
        <f t="shared" si="11"/>
        <v>33.8</v>
      </c>
      <c r="O85">
        <f t="shared" si="12"/>
        <v>21.124999999999996</v>
      </c>
      <c r="P85">
        <f t="shared" si="13"/>
        <v>84.49999999999999</v>
      </c>
    </row>
    <row r="86" spans="1:16" ht="15">
      <c r="A86" t="s">
        <v>0</v>
      </c>
      <c r="B86">
        <v>1982</v>
      </c>
      <c r="C86" t="s">
        <v>2</v>
      </c>
      <c r="D86" t="s">
        <v>8</v>
      </c>
      <c r="J86">
        <f t="shared" si="7"/>
        <v>4.300000000000001</v>
      </c>
      <c r="K86">
        <f t="shared" si="8"/>
        <v>9.4</v>
      </c>
      <c r="L86">
        <f t="shared" si="9"/>
        <v>5.8</v>
      </c>
      <c r="M86">
        <f t="shared" si="10"/>
        <v>9</v>
      </c>
      <c r="N86">
        <f t="shared" si="11"/>
        <v>28.5</v>
      </c>
      <c r="O86">
        <f t="shared" si="12"/>
        <v>17.8125</v>
      </c>
      <c r="P86">
        <f t="shared" si="13"/>
        <v>71.25</v>
      </c>
    </row>
    <row r="87" spans="1:16" ht="15">
      <c r="A87" t="s">
        <v>0</v>
      </c>
      <c r="B87">
        <v>1985</v>
      </c>
      <c r="C87" t="s">
        <v>5</v>
      </c>
      <c r="D87">
        <v>2017</v>
      </c>
      <c r="J87">
        <f t="shared" si="7"/>
        <v>4.300000000000001</v>
      </c>
      <c r="K87">
        <f t="shared" si="8"/>
        <v>8.8</v>
      </c>
      <c r="L87">
        <f t="shared" si="9"/>
        <v>7.4</v>
      </c>
      <c r="M87">
        <f t="shared" si="10"/>
        <v>8.2</v>
      </c>
      <c r="N87">
        <f t="shared" si="11"/>
        <v>28.7</v>
      </c>
      <c r="O87">
        <f t="shared" si="12"/>
        <v>17.9375</v>
      </c>
      <c r="P87">
        <f t="shared" si="13"/>
        <v>71.75</v>
      </c>
    </row>
    <row r="88" spans="1:16" ht="15">
      <c r="A88" t="s">
        <v>0</v>
      </c>
      <c r="B88">
        <v>1990</v>
      </c>
      <c r="C88" t="s">
        <v>2</v>
      </c>
      <c r="D88">
        <v>2016</v>
      </c>
      <c r="J88">
        <f t="shared" si="7"/>
        <v>4.300000000000001</v>
      </c>
      <c r="K88">
        <f t="shared" si="8"/>
        <v>9.1</v>
      </c>
      <c r="L88">
        <f t="shared" si="9"/>
        <v>5.8</v>
      </c>
      <c r="M88">
        <f t="shared" si="10"/>
        <v>7.8</v>
      </c>
      <c r="N88">
        <f t="shared" si="11"/>
        <v>27</v>
      </c>
      <c r="O88">
        <f t="shared" si="12"/>
        <v>16.875</v>
      </c>
      <c r="P88">
        <f t="shared" si="13"/>
        <v>67.5</v>
      </c>
    </row>
    <row r="89" spans="1:16" ht="15">
      <c r="A89" t="s">
        <v>0</v>
      </c>
      <c r="B89">
        <v>1987</v>
      </c>
      <c r="C89" t="s">
        <v>4</v>
      </c>
      <c r="D89">
        <v>2019</v>
      </c>
      <c r="J89">
        <f t="shared" si="7"/>
        <v>4.300000000000001</v>
      </c>
      <c r="K89">
        <f t="shared" si="8"/>
        <v>9.6</v>
      </c>
      <c r="L89">
        <f t="shared" si="9"/>
        <v>9.5</v>
      </c>
      <c r="M89">
        <f t="shared" si="10"/>
        <v>9</v>
      </c>
      <c r="N89">
        <f t="shared" si="11"/>
        <v>32.4</v>
      </c>
      <c r="O89">
        <f t="shared" si="12"/>
        <v>20.25</v>
      </c>
      <c r="P89">
        <f t="shared" si="13"/>
        <v>81</v>
      </c>
    </row>
    <row r="90" spans="1:16" ht="15">
      <c r="A90" t="s">
        <v>0</v>
      </c>
      <c r="B90">
        <v>1984</v>
      </c>
      <c r="C90" t="s">
        <v>6</v>
      </c>
      <c r="D90">
        <v>2016</v>
      </c>
      <c r="J90">
        <f t="shared" si="7"/>
        <v>4.300000000000001</v>
      </c>
      <c r="K90">
        <f t="shared" si="8"/>
        <v>8.8</v>
      </c>
      <c r="L90">
        <f t="shared" si="9"/>
        <v>9.2</v>
      </c>
      <c r="M90">
        <f t="shared" si="10"/>
        <v>7.8</v>
      </c>
      <c r="N90">
        <f t="shared" si="11"/>
        <v>30.1</v>
      </c>
      <c r="O90">
        <f t="shared" si="12"/>
        <v>18.8125</v>
      </c>
      <c r="P90">
        <f t="shared" si="13"/>
        <v>75.25</v>
      </c>
    </row>
    <row r="91" spans="1:16" ht="15">
      <c r="A91" t="s">
        <v>0</v>
      </c>
      <c r="B91">
        <v>1984</v>
      </c>
      <c r="C91" t="s">
        <v>2</v>
      </c>
      <c r="D91">
        <v>2012</v>
      </c>
      <c r="J91">
        <f t="shared" si="7"/>
        <v>4.300000000000001</v>
      </c>
      <c r="K91">
        <f t="shared" si="8"/>
        <v>8.8</v>
      </c>
      <c r="L91">
        <f t="shared" si="9"/>
        <v>5.8</v>
      </c>
      <c r="M91">
        <f t="shared" si="10"/>
        <v>9.5</v>
      </c>
      <c r="N91">
        <f t="shared" si="11"/>
        <v>28.400000000000002</v>
      </c>
      <c r="O91">
        <f t="shared" si="12"/>
        <v>17.75</v>
      </c>
      <c r="P91">
        <f t="shared" si="13"/>
        <v>71</v>
      </c>
    </row>
    <row r="92" spans="1:16" ht="15">
      <c r="A92" t="s">
        <v>0</v>
      </c>
      <c r="B92">
        <v>1989</v>
      </c>
      <c r="C92" t="s">
        <v>2</v>
      </c>
      <c r="D92">
        <v>2017</v>
      </c>
      <c r="J92">
        <f t="shared" si="7"/>
        <v>4.300000000000001</v>
      </c>
      <c r="K92">
        <f t="shared" si="8"/>
        <v>9.3</v>
      </c>
      <c r="L92">
        <f t="shared" si="9"/>
        <v>5.8</v>
      </c>
      <c r="M92">
        <f t="shared" si="10"/>
        <v>8.2</v>
      </c>
      <c r="N92">
        <f t="shared" si="11"/>
        <v>27.6</v>
      </c>
      <c r="O92">
        <f t="shared" si="12"/>
        <v>17.25</v>
      </c>
      <c r="P92">
        <f t="shared" si="13"/>
        <v>69</v>
      </c>
    </row>
    <row r="93" spans="1:16" ht="15">
      <c r="A93" t="s">
        <v>0</v>
      </c>
      <c r="B93">
        <v>1992</v>
      </c>
      <c r="C93" t="s">
        <v>6</v>
      </c>
      <c r="D93">
        <v>2016</v>
      </c>
      <c r="J93">
        <f t="shared" si="7"/>
        <v>4.300000000000001</v>
      </c>
      <c r="K93">
        <f t="shared" si="8"/>
        <v>9.2</v>
      </c>
      <c r="L93">
        <f t="shared" si="9"/>
        <v>9.2</v>
      </c>
      <c r="M93">
        <f t="shared" si="10"/>
        <v>7.8</v>
      </c>
      <c r="N93">
        <f t="shared" si="11"/>
        <v>30.5</v>
      </c>
      <c r="O93">
        <f t="shared" si="12"/>
        <v>19.0625</v>
      </c>
      <c r="P93">
        <f t="shared" si="13"/>
        <v>76.25</v>
      </c>
    </row>
    <row r="94" spans="1:16" ht="15">
      <c r="A94" t="s">
        <v>0</v>
      </c>
      <c r="B94">
        <v>1989</v>
      </c>
      <c r="C94" t="s">
        <v>5</v>
      </c>
      <c r="D94">
        <v>2016</v>
      </c>
      <c r="J94">
        <f t="shared" si="7"/>
        <v>4.300000000000001</v>
      </c>
      <c r="K94">
        <f t="shared" si="8"/>
        <v>9.3</v>
      </c>
      <c r="L94">
        <f t="shared" si="9"/>
        <v>7.4</v>
      </c>
      <c r="M94">
        <f t="shared" si="10"/>
        <v>7.8</v>
      </c>
      <c r="N94">
        <f t="shared" si="11"/>
        <v>28.8</v>
      </c>
      <c r="O94">
        <f t="shared" si="12"/>
        <v>18</v>
      </c>
      <c r="P94">
        <f t="shared" si="13"/>
        <v>72</v>
      </c>
    </row>
    <row r="95" spans="1:16" ht="15">
      <c r="A95" t="s">
        <v>1</v>
      </c>
      <c r="B95">
        <v>1984</v>
      </c>
      <c r="C95" t="s">
        <v>8</v>
      </c>
      <c r="D95">
        <v>2015</v>
      </c>
      <c r="J95">
        <f t="shared" si="7"/>
        <v>6</v>
      </c>
      <c r="K95">
        <f t="shared" si="8"/>
        <v>8.8</v>
      </c>
      <c r="L95">
        <f t="shared" si="9"/>
        <v>8.7</v>
      </c>
      <c r="M95">
        <f t="shared" si="10"/>
        <v>9.5</v>
      </c>
      <c r="N95">
        <f t="shared" si="11"/>
        <v>33</v>
      </c>
      <c r="O95">
        <f t="shared" si="12"/>
        <v>20.625</v>
      </c>
      <c r="P95">
        <f t="shared" si="13"/>
        <v>82.5</v>
      </c>
    </row>
    <row r="96" spans="1:16" ht="15">
      <c r="A96" t="s">
        <v>0</v>
      </c>
      <c r="B96">
        <v>1991</v>
      </c>
      <c r="C96" t="s">
        <v>6</v>
      </c>
      <c r="D96">
        <v>2016</v>
      </c>
      <c r="J96">
        <f t="shared" si="7"/>
        <v>4.300000000000001</v>
      </c>
      <c r="K96">
        <f t="shared" si="8"/>
        <v>9.2</v>
      </c>
      <c r="L96">
        <f t="shared" si="9"/>
        <v>9.2</v>
      </c>
      <c r="M96">
        <f t="shared" si="10"/>
        <v>7.8</v>
      </c>
      <c r="N96">
        <f t="shared" si="11"/>
        <v>30.5</v>
      </c>
      <c r="O96">
        <f t="shared" si="12"/>
        <v>19.0625</v>
      </c>
      <c r="P96">
        <f t="shared" si="13"/>
        <v>76.25</v>
      </c>
    </row>
    <row r="97" spans="1:16" ht="15">
      <c r="A97" t="s">
        <v>0</v>
      </c>
      <c r="B97">
        <v>1991</v>
      </c>
      <c r="C97" t="s">
        <v>5</v>
      </c>
      <c r="D97">
        <v>2017</v>
      </c>
      <c r="J97">
        <f t="shared" si="7"/>
        <v>4.300000000000001</v>
      </c>
      <c r="K97">
        <f t="shared" si="8"/>
        <v>9.2</v>
      </c>
      <c r="L97">
        <f t="shared" si="9"/>
        <v>7.4</v>
      </c>
      <c r="M97">
        <f t="shared" si="10"/>
        <v>8.2</v>
      </c>
      <c r="N97">
        <f t="shared" si="11"/>
        <v>29.099999999999998</v>
      </c>
      <c r="O97">
        <f t="shared" si="12"/>
        <v>18.1875</v>
      </c>
      <c r="P97">
        <f t="shared" si="13"/>
        <v>72.75</v>
      </c>
    </row>
    <row r="98" spans="1:16" ht="15">
      <c r="A98" t="s">
        <v>1</v>
      </c>
      <c r="B98">
        <v>1986</v>
      </c>
      <c r="C98" t="s">
        <v>2</v>
      </c>
      <c r="D98">
        <v>2018</v>
      </c>
      <c r="J98">
        <f t="shared" si="7"/>
        <v>6</v>
      </c>
      <c r="K98">
        <f t="shared" si="8"/>
        <v>9.7</v>
      </c>
      <c r="L98">
        <f t="shared" si="9"/>
        <v>5.8</v>
      </c>
      <c r="M98">
        <f t="shared" si="10"/>
        <v>9.4</v>
      </c>
      <c r="N98">
        <f t="shared" si="11"/>
        <v>30.9</v>
      </c>
      <c r="O98">
        <f t="shared" si="12"/>
        <v>19.3125</v>
      </c>
      <c r="P98">
        <f t="shared" si="13"/>
        <v>77.25</v>
      </c>
    </row>
    <row r="99" spans="1:16" ht="15">
      <c r="A99" t="s">
        <v>1</v>
      </c>
      <c r="B99">
        <v>1993</v>
      </c>
      <c r="C99" t="s">
        <v>6</v>
      </c>
      <c r="D99">
        <v>2016</v>
      </c>
      <c r="J99">
        <f t="shared" si="7"/>
        <v>6</v>
      </c>
      <c r="K99">
        <f t="shared" si="8"/>
        <v>9.6</v>
      </c>
      <c r="L99">
        <f t="shared" si="9"/>
        <v>9.2</v>
      </c>
      <c r="M99">
        <f t="shared" si="10"/>
        <v>7.8</v>
      </c>
      <c r="N99">
        <f t="shared" si="11"/>
        <v>32.599999999999994</v>
      </c>
      <c r="O99">
        <f t="shared" si="12"/>
        <v>20.374999999999996</v>
      </c>
      <c r="P99">
        <f t="shared" si="13"/>
        <v>81.49999999999999</v>
      </c>
    </row>
    <row r="100" spans="1:16" ht="15">
      <c r="A100" t="s">
        <v>0</v>
      </c>
      <c r="B100">
        <v>1987</v>
      </c>
      <c r="C100" t="s">
        <v>5</v>
      </c>
      <c r="D100">
        <v>2016</v>
      </c>
      <c r="J100">
        <f t="shared" si="7"/>
        <v>4.300000000000001</v>
      </c>
      <c r="K100">
        <f t="shared" si="8"/>
        <v>9.6</v>
      </c>
      <c r="L100">
        <f t="shared" si="9"/>
        <v>7.4</v>
      </c>
      <c r="M100">
        <f t="shared" si="10"/>
        <v>7.8</v>
      </c>
      <c r="N100">
        <f t="shared" si="11"/>
        <v>29.1</v>
      </c>
      <c r="O100">
        <f t="shared" si="12"/>
        <v>18.1875</v>
      </c>
      <c r="P100">
        <f t="shared" si="13"/>
        <v>72.75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DG</cp:lastModifiedBy>
  <dcterms:created xsi:type="dcterms:W3CDTF">2020-11-11T15:14:15Z</dcterms:created>
  <dcterms:modified xsi:type="dcterms:W3CDTF">2020-11-21T14:06:03Z</dcterms:modified>
  <cp:category/>
  <cp:version/>
  <cp:contentType/>
  <cp:contentStatus/>
</cp:coreProperties>
</file>